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ms-office.vbaPro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autoCompressPictures="0" defaultThemeVersion="124226"/>
  <bookViews>
    <workbookView xWindow="-7530" yWindow="-60" windowWidth="21840" windowHeight="13740"/>
  </bookViews>
  <sheets>
    <sheet name="Table of Contents" sheetId="38" r:id="rId1"/>
    <sheet name="Flowchart" sheetId="41" r:id="rId2"/>
    <sheet name="InitialTable" sheetId="39" r:id="rId3"/>
    <sheet name="Stage01_Data" sheetId="14" r:id="rId4"/>
    <sheet name="Stage01_Variables" sheetId="16" r:id="rId5"/>
    <sheet name="Stage02_Data" sheetId="19" r:id="rId6"/>
    <sheet name="Stage02_Variables" sheetId="20" r:id="rId7"/>
    <sheet name="Stage03_Data" sheetId="22" r:id="rId8"/>
    <sheet name="Stage03_Variables" sheetId="21" r:id="rId9"/>
    <sheet name="Stage03_UniqueValues" sheetId="25" r:id="rId10"/>
    <sheet name="Stage03_RecodingArea" sheetId="28" r:id="rId11"/>
    <sheet name="Stage04_Data" sheetId="33" r:id="rId12"/>
    <sheet name="Stage04_Variables" sheetId="32" r:id="rId13"/>
    <sheet name="Stage05_Data" sheetId="34" r:id="rId14"/>
    <sheet name="Stage05_Variables" sheetId="35" r:id="rId15"/>
    <sheet name="TransferToSTATA" sheetId="36" r:id="rId16"/>
    <sheet name="CompleteBangladeshData" sheetId="2" r:id="rId17"/>
    <sheet name="Named_Ranges" sheetId="42" r:id="rId18"/>
  </sheets>
  <functionGroups/>
  <definedNames>
    <definedName name="_xlnm._FilterDatabase" localSheetId="17" hidden="1">Named_Ranges!$A$1:$C$616</definedName>
    <definedName name="a_001">Stage01_Data!$A$6:$A$68</definedName>
    <definedName name="a_002">Stage01_Data!$B$6:$B$68</definedName>
    <definedName name="a_003">Stage01_Data!$C$6:$C$68</definedName>
    <definedName name="a_004">Stage01_Data!$D$6:$D$68</definedName>
    <definedName name="a_005">Stage01_Data!$E$6:$E$68</definedName>
    <definedName name="a_006">Stage01_Data!$F$6:$F$68</definedName>
    <definedName name="a_007">Stage01_Data!$G$6:$G$68</definedName>
    <definedName name="a_008">Stage01_Data!$H$6:$H$68</definedName>
    <definedName name="a_009">Stage01_Data!$I$6:$I$68</definedName>
    <definedName name="a_010">Stage01_Data!$J$6:$J$68</definedName>
    <definedName name="a_011">Stage01_Data!$K$6:$K$68</definedName>
    <definedName name="a_012">Stage01_Data!$L$6:$L$68</definedName>
    <definedName name="a_013">Stage01_Data!$M$6:$M$68</definedName>
    <definedName name="a_014">Stage01_Data!$N$6:$N$68</definedName>
    <definedName name="a_015">Stage01_Data!$O$6:$O$68</definedName>
    <definedName name="a_016">Stage01_Data!$P$6:$P$68</definedName>
    <definedName name="a_017">Stage01_Data!$Q$6:$Q$68</definedName>
    <definedName name="a_018">Stage01_Data!$R$6:$R$68</definedName>
    <definedName name="a_019">Stage01_Data!$S$6:$S$68</definedName>
    <definedName name="a_020">Stage01_Data!$T$6:$T$68</definedName>
    <definedName name="a_021">Stage01_Data!$U$6:$U$68</definedName>
    <definedName name="a_022">Stage01_Data!$V$6:$V$68</definedName>
    <definedName name="a_023">Stage01_Data!$W$6:$W$68</definedName>
    <definedName name="a_024">Stage01_Data!$X$6:$X$68</definedName>
    <definedName name="a_025">Stage01_Data!$Y$6:$Y$68</definedName>
    <definedName name="a_026">Stage01_Data!$Z$6:$Z$68</definedName>
    <definedName name="a_027">Stage01_Data!$AA$6:$AA$68</definedName>
    <definedName name="a_028">Stage01_Data!$AB$6:$AB$68</definedName>
    <definedName name="a_029">Stage01_Data!$AC$6:$AC$68</definedName>
    <definedName name="a_030">Stage01_Data!$AD$6:$AD$68</definedName>
    <definedName name="a_031">Stage01_Data!$AE$6:$AE$68</definedName>
    <definedName name="a_032">Stage01_Data!$AF$6:$AF$68</definedName>
    <definedName name="a_033">Stage01_Data!$AG$6:$AG$68</definedName>
    <definedName name="a_034">Stage01_Data!$AH$6:$AH$68</definedName>
    <definedName name="a_035">Stage01_Data!$AI$6:$AI$68</definedName>
    <definedName name="a_036">Stage01_Data!$AJ$6:$AJ$68</definedName>
    <definedName name="a_037">Stage01_Data!$AK$6:$AK$68</definedName>
    <definedName name="a_038">Stage01_Data!$AL$6:$AL$68</definedName>
    <definedName name="a_039">Stage01_Data!$AM$6:$AM$68</definedName>
    <definedName name="a_040">Stage01_Data!$AN$6:$AN$68</definedName>
    <definedName name="a_041">Stage01_Data!$AO$6:$AO$68</definedName>
    <definedName name="a_042">Stage01_Data!$AP$6:$AP$68</definedName>
    <definedName name="a_043">Stage01_Data!$AQ$6:$AQ$68</definedName>
    <definedName name="a_044">Stage01_Data!$AR$6:$AR$68</definedName>
    <definedName name="a_045">Stage01_Data!$AS$6:$AS$68</definedName>
    <definedName name="a_046">Stage01_Data!$AT$6:$AT$68</definedName>
    <definedName name="a_047">Stage01_Data!$AU$6:$AU$68</definedName>
    <definedName name="a_048">Stage01_Data!$AV$6:$AV$68</definedName>
    <definedName name="a_049">Stage01_Data!$AW$6:$AW$68</definedName>
    <definedName name="a_050">Stage01_Data!$AX$6:$AX$68</definedName>
    <definedName name="a_051">Stage01_Data!$AY$6:$AY$68</definedName>
    <definedName name="a_052">Stage01_Data!$AZ$6:$AZ$68</definedName>
    <definedName name="a_053">Stage01_Data!$BA$6:$BA$68</definedName>
    <definedName name="a_054">Stage01_Data!$BB$6:$BB$68</definedName>
    <definedName name="a_055">Stage01_Data!$BC$6:$BC$68</definedName>
    <definedName name="a_056">Stage01_Data!$BD$6:$BD$68</definedName>
    <definedName name="a_057">Stage01_Data!$BE$6:$BE$68</definedName>
    <definedName name="a_058">Stage01_Data!$BF$6:$BF$68</definedName>
    <definedName name="a_059">Stage01_Data!$BG$6:$BG$68</definedName>
    <definedName name="a_060">Stage01_Data!$BH$6:$BH$68</definedName>
    <definedName name="a_061">Stage01_Data!$BI$6:$BI$68</definedName>
    <definedName name="a_062">Stage01_Data!$BJ$6:$BJ$68</definedName>
    <definedName name="a_063">Stage01_Data!$BK$6:$BK$68</definedName>
    <definedName name="a_064">Stage01_Data!$BL$6:$BL$68</definedName>
    <definedName name="a_065">Stage01_Data!$BM$6:$BM$68</definedName>
    <definedName name="a_066">Stage01_Data!$BN$6:$BN$68</definedName>
    <definedName name="a_067">Stage01_Data!$BO$6:$BO$68</definedName>
    <definedName name="a_068">Stage01_Data!$BP$6:$BP$68</definedName>
    <definedName name="a_069">Stage01_Data!$BQ$6:$BQ$68</definedName>
    <definedName name="a_070">Stage01_Data!$BR$6:$BR$68</definedName>
    <definedName name="a_071">Stage01_Data!$BS$6:$BS$68</definedName>
    <definedName name="a_072">Stage01_Data!$BT$6:$BT$68</definedName>
    <definedName name="a_073">Stage01_Data!$BU$6:$BU$68</definedName>
    <definedName name="a_074">Stage01_Data!$BV$6:$BV$68</definedName>
    <definedName name="a_075">Stage01_Data!$BW$6:$BW$68</definedName>
    <definedName name="a_076">Stage01_Data!$BX$6:$BX$68</definedName>
    <definedName name="a_077">Stage01_Data!$BY$6:$BY$68</definedName>
    <definedName name="a_078">Stage01_Data!$BZ$6:$BZ$68</definedName>
    <definedName name="a_079">Stage01_Data!$CA$6:$CA$68</definedName>
    <definedName name="a_080">Stage01_Data!$CB$6:$CB$68</definedName>
    <definedName name="a_081">Stage01_Data!$CC$6:$CC$68</definedName>
    <definedName name="a_082">Stage01_Data!$CD$6:$CD$68</definedName>
    <definedName name="a_083">Stage01_Data!$CE$6:$CE$68</definedName>
    <definedName name="a_084">Stage01_Data!$CF$6:$CF$68</definedName>
    <definedName name="a_085">Stage01_Data!$CG$6:$CG$68</definedName>
    <definedName name="a_086">Stage01_Data!$CH$6:$CH$68</definedName>
    <definedName name="a_087">Stage01_Data!$CI$6:$CI$68</definedName>
    <definedName name="a_088">Stage01_Data!$CJ$6:$CJ$68</definedName>
    <definedName name="a_089">Stage01_Data!$CK$6:$CK$68</definedName>
    <definedName name="a_090">Stage01_Data!$CL$6:$CL$68</definedName>
    <definedName name="a_091">Stage01_Data!$CM$6:$CM$68</definedName>
    <definedName name="a_092">Stage01_Data!$CN$6:$CN$68</definedName>
    <definedName name="a_093">Stage01_Data!$CO$6:$CO$68</definedName>
    <definedName name="a_094">Stage01_Data!$CP$6:$CP$68</definedName>
    <definedName name="a_095">Stage01_Data!$CQ$6:$CQ$68</definedName>
    <definedName name="a_096">Stage01_Data!$CR$6:$CR$68</definedName>
    <definedName name="a_097">Stage01_Data!$CS$6:$CS$68</definedName>
    <definedName name="a_098">Stage01_Data!$CT$6:$CT$68</definedName>
    <definedName name="a_099">Stage01_Data!$CU$6:$CU$68</definedName>
    <definedName name="a_100">Stage01_Data!$CV$6:$CV$68</definedName>
    <definedName name="a_101">Stage01_Data!$CW$6:$CW$68</definedName>
    <definedName name="a_102">Stage01_Data!$CX$6:$CX$68</definedName>
    <definedName name="a_103">Stage01_Data!$CY$6:$CY$68</definedName>
    <definedName name="a_104">Stage01_Data!$CZ$6:$CZ$68</definedName>
    <definedName name="a_105">Stage01_Data!$DA$6:$DA$68</definedName>
    <definedName name="a_106">Stage01_Data!$DB$6:$DB$68</definedName>
    <definedName name="a_107">Stage01_Data!$DC$6:$DC$68</definedName>
    <definedName name="a_108">Stage01_Data!$DD$6:$DD$68</definedName>
    <definedName name="a_109">Stage01_Data!$DE$6:$DE$68</definedName>
    <definedName name="a_110">Stage01_Data!$DF$6:$DF$68</definedName>
    <definedName name="a_111">Stage01_Data!$DG$6:$DG$68</definedName>
    <definedName name="a_112">Stage01_Data!$DH$6:$DH$68</definedName>
    <definedName name="a_113">Stage01_Data!$DI$6:$DI$68</definedName>
    <definedName name="a_114">Stage01_Data!$DJ$6:$DJ$68</definedName>
    <definedName name="a_115">Stage01_Data!$DK$6:$DK$68</definedName>
    <definedName name="a_116">Stage01_Data!$DL$6:$DL$68</definedName>
    <definedName name="a_117">Stage01_Data!$DM$6:$DM$68</definedName>
    <definedName name="a_118">Stage01_Data!$DN$6:$DN$68</definedName>
    <definedName name="a_119">Stage01_Data!$DO$6:$DO$68</definedName>
    <definedName name="b_001">Stage02_Data!$A$6:$A$68</definedName>
    <definedName name="b_002">Stage02_Data!$B$6:$B$68</definedName>
    <definedName name="b_003">Stage02_Data!$C$6:$C$68</definedName>
    <definedName name="b_004">Stage02_Data!$D$6:$D$68</definedName>
    <definedName name="b_005">Stage02_Data!$E$6:$E$68</definedName>
    <definedName name="b_006">Stage02_Data!$F$6:$F$68</definedName>
    <definedName name="b_007">Stage02_Data!$G$6:$G$68</definedName>
    <definedName name="b_008">Stage02_Data!$H$6:$H$68</definedName>
    <definedName name="b_009">Stage02_Data!$I$6:$I$68</definedName>
    <definedName name="b_010">Stage02_Data!$J$6:$J$68</definedName>
    <definedName name="b_011">Stage02_Data!$K$6:$K$68</definedName>
    <definedName name="b_012">Stage02_Data!$L$6:$L$68</definedName>
    <definedName name="b_013">Stage02_Data!$M$6:$M$68</definedName>
    <definedName name="b_014">Stage02_Data!$N$6:$N$68</definedName>
    <definedName name="b_015">Stage02_Data!$O$6:$O$68</definedName>
    <definedName name="b_016">Stage02_Data!$P$6:$P$68</definedName>
    <definedName name="b_017">Stage02_Data!$Q$6:$Q$68</definedName>
    <definedName name="b_018">Stage02_Data!$R$6:$R$68</definedName>
    <definedName name="b_019">Stage02_Data!$S$6:$S$68</definedName>
    <definedName name="b_020">Stage02_Data!$T$6:$T$68</definedName>
    <definedName name="b_021">Stage02_Data!$U$6:$U$68</definedName>
    <definedName name="b_022">Stage02_Data!$V$6:$V$68</definedName>
    <definedName name="b_023">Stage02_Data!$W$6:$W$68</definedName>
    <definedName name="b_024">Stage02_Data!$X$6:$X$68</definedName>
    <definedName name="b_025">Stage02_Data!$Y$6:$Y$68</definedName>
    <definedName name="b_026">Stage02_Data!$Z$6:$Z$68</definedName>
    <definedName name="b_027">Stage02_Data!$AA$6:$AA$68</definedName>
    <definedName name="b_028">Stage02_Data!$AB$6:$AB$68</definedName>
    <definedName name="b_029">Stage02_Data!$AC$6:$AC$68</definedName>
    <definedName name="b_030">Stage02_Data!$AD$6:$AD$68</definedName>
    <definedName name="b_031">Stage02_Data!$AE$6:$AE$68</definedName>
    <definedName name="b_032">Stage02_Data!$AF$6:$AF$68</definedName>
    <definedName name="b_033">Stage02_Data!$AG$6:$AG$68</definedName>
    <definedName name="b_034">Stage02_Data!$AH$6:$AH$68</definedName>
    <definedName name="b_035">Stage02_Data!$AI$6:$AI$68</definedName>
    <definedName name="b_036">Stage02_Data!$AJ$6:$AJ$68</definedName>
    <definedName name="b_037">Stage02_Data!$AK$6:$AK$68</definedName>
    <definedName name="b_038">Stage02_Data!$AL$6:$AL$68</definedName>
    <definedName name="b_039">Stage02_Data!$AM$6:$AM$68</definedName>
    <definedName name="b_040">Stage02_Data!$AN$6:$AN$68</definedName>
    <definedName name="b_041">Stage02_Data!$AO$6:$AO$68</definedName>
    <definedName name="b_042">Stage02_Data!$AP$6:$AP$68</definedName>
    <definedName name="b_043">Stage02_Data!$AQ$6:$AQ$68</definedName>
    <definedName name="b_044">Stage02_Data!$AR$6:$AR$68</definedName>
    <definedName name="b_045">Stage02_Data!$AS$6:$AS$68</definedName>
    <definedName name="b_046">Stage02_Data!$AT$6:$AT$68</definedName>
    <definedName name="b_047">Stage02_Data!$AU$6:$AU$68</definedName>
    <definedName name="b_048">Stage02_Data!$AV$6:$AV$68</definedName>
    <definedName name="b_049">Stage02_Data!$AW$6:$AW$68</definedName>
    <definedName name="b_050">Stage02_Data!$AX$6:$AX$68</definedName>
    <definedName name="b_051">Stage02_Data!$AY$6:$AY$68</definedName>
    <definedName name="b_052">Stage02_Data!$AZ$6:$AZ$68</definedName>
    <definedName name="b_053">Stage02_Data!$BA$6:$BA$68</definedName>
    <definedName name="b_054">Stage02_Data!$BB$6:$BB$68</definedName>
    <definedName name="b_055">Stage02_Data!$BC$6:$BC$68</definedName>
    <definedName name="b_056">Stage02_Data!$BD$6:$BD$68</definedName>
    <definedName name="b_057">Stage02_Data!$BE$6:$BE$68</definedName>
    <definedName name="b_058">Stage02_Data!$BF$6:$BF$68</definedName>
    <definedName name="b_059">Stage02_Data!$BG$6:$BG$68</definedName>
    <definedName name="b_060">Stage02_Data!$BH$6:$BH$68</definedName>
    <definedName name="b_061">Stage02_Data!$BI$6:$BI$68</definedName>
    <definedName name="b_062">Stage02_Data!$BJ$6:$BJ$68</definedName>
    <definedName name="b_063">Stage02_Data!$BK$6:$BK$68</definedName>
    <definedName name="b_064">Stage02_Data!$BL$6:$BL$68</definedName>
    <definedName name="b_065">Stage02_Data!$BM$6:$BM$68</definedName>
    <definedName name="b_066">Stage02_Data!$BN$6:$BN$68</definedName>
    <definedName name="b_067">Stage02_Data!$BO$6:$BO$68</definedName>
    <definedName name="b_068">Stage02_Data!$BP$6:$BP$68</definedName>
    <definedName name="b_069">Stage02_Data!$BQ$6:$BQ$68</definedName>
    <definedName name="b_070">Stage02_Data!$BR$6:$BR$68</definedName>
    <definedName name="b_071">Stage02_Data!$BS$6:$BS$68</definedName>
    <definedName name="b_072">Stage02_Data!$BT$6:$BT$68</definedName>
    <definedName name="b_073">Stage02_Data!$BU$6:$BU$68</definedName>
    <definedName name="b_074">Stage02_Data!$BV$6:$BV$68</definedName>
    <definedName name="b_075">Stage02_Data!$BW$6:$BW$68</definedName>
    <definedName name="b_076">Stage02_Data!$BX$6:$BX$68</definedName>
    <definedName name="b_077">Stage02_Data!$BY$6:$BY$68</definedName>
    <definedName name="b_078">Stage02_Data!$BZ$6:$BZ$68</definedName>
    <definedName name="b_079">Stage02_Data!$CA$6:$CA$68</definedName>
    <definedName name="b_080">Stage02_Data!$CB$6:$CB$68</definedName>
    <definedName name="b_081">Stage02_Data!$CC$6:$CC$68</definedName>
    <definedName name="b_082">Stage02_Data!$CD$6:$CD$68</definedName>
    <definedName name="b_083">Stage02_Data!$CE$6:$CE$68</definedName>
    <definedName name="b_084">Stage02_Data!$CF$6:$CF$68</definedName>
    <definedName name="b_085">Stage02_Data!$CG$6:$CG$68</definedName>
    <definedName name="b_086">Stage02_Data!$CH$6:$CH$68</definedName>
    <definedName name="b_087">Stage02_Data!$CI$6:$CI$68</definedName>
    <definedName name="b_088">Stage02_Data!$CJ$6:$CJ$68</definedName>
    <definedName name="b_089">Stage02_Data!$CK$6:$CK$68</definedName>
    <definedName name="b_090">Stage02_Data!$CL$6:$CL$68</definedName>
    <definedName name="b_091">Stage02_Data!$CM$6:$CM$68</definedName>
    <definedName name="b_092">Stage02_Data!$CN$6:$CN$68</definedName>
    <definedName name="b_093">Stage02_Data!$CO$6:$CO$68</definedName>
    <definedName name="b_094">Stage02_Data!$CP$6:$CP$68</definedName>
    <definedName name="b_095">Stage02_Data!$CQ$6:$CQ$68</definedName>
    <definedName name="b_096">Stage02_Data!$CR$6:$CR$68</definedName>
    <definedName name="b_097">Stage02_Data!$CS$6:$CS$68</definedName>
    <definedName name="b_098">Stage02_Data!$CT$6:$CT$68</definedName>
    <definedName name="b_099">Stage02_Data!$CU$6:$CU$68</definedName>
    <definedName name="b_100">Stage02_Data!$CV$6:$CV$68</definedName>
    <definedName name="b_101">Stage02_Data!$CW$6:$CW$68</definedName>
    <definedName name="b_102">Stage02_Data!$CX$6:$CX$68</definedName>
    <definedName name="b_103">Stage02_Data!$CY$6:$CY$68</definedName>
    <definedName name="b_104">Stage02_Data!$CZ$6:$CZ$68</definedName>
    <definedName name="b_105">Stage02_Data!$DA$6:$DA$68</definedName>
    <definedName name="b_106">Stage02_Data!$DB$6:$DB$68</definedName>
    <definedName name="b_107">Stage02_Data!$DC$6:$DC$68</definedName>
    <definedName name="b_108">Stage02_Data!$DD$6:$DD$68</definedName>
    <definedName name="b_109">Stage02_Data!$DE$6:$DE$68</definedName>
    <definedName name="b_110">Stage02_Data!$DF$6:$DF$68</definedName>
    <definedName name="b_111">Stage02_Data!$DG$6:$DG$68</definedName>
    <definedName name="b_112">Stage02_Data!$DH$6:$DH$68</definedName>
    <definedName name="b_113">Stage02_Data!$DI$6:$DI$68</definedName>
    <definedName name="b_114">Stage02_Data!$DJ$6:$DJ$68</definedName>
    <definedName name="b_115">Stage02_Data!$DK$6:$DK$68</definedName>
    <definedName name="b_116">Stage02_Data!$DL$6:$DL$68</definedName>
    <definedName name="b_117">Stage02_Data!$DM$6:$DM$68</definedName>
    <definedName name="b_118">Stage02_Data!$DN$6:$DN$68</definedName>
    <definedName name="b_119">Stage02_Data!$DO$6:$DO$68</definedName>
    <definedName name="c_001">Stage03_Data!$A$6:$A$68</definedName>
    <definedName name="c_002">Stage03_Data!$B$6:$B$68</definedName>
    <definedName name="c_003">Stage03_Data!$C$6:$C$68</definedName>
    <definedName name="c_004">Stage03_Data!$D$6:$D$68</definedName>
    <definedName name="c_005">Stage03_Data!$E$6:$E$68</definedName>
    <definedName name="c_006">Stage03_Data!$F$6:$F$68</definedName>
    <definedName name="c_007">Stage03_Data!$G$6:$G$68</definedName>
    <definedName name="c_008">Stage03_Data!$H$6:$H$68</definedName>
    <definedName name="c_009_original">Stage03_Data!$I$6:$I$68</definedName>
    <definedName name="c_009_rec">Stage03_RecodingArea!$I$5:$J$12</definedName>
    <definedName name="c_009_recoded">Stage03_Data!$J$6:$J$68</definedName>
    <definedName name="c_010">Stage03_Data!$K$6:$K$68</definedName>
    <definedName name="c_011">Stage03_Data!$L$6:$L$68</definedName>
    <definedName name="c_012">Stage03_Data!$M$6:$M$68</definedName>
    <definedName name="c_013">Stage03_Data!$N$6:$N$68</definedName>
    <definedName name="c_014">Stage03_Data!$O$6:$O$68</definedName>
    <definedName name="c_015">Stage03_Data!$P$6:$P$68</definedName>
    <definedName name="c_016">Stage03_Data!$Q$6:$Q$68</definedName>
    <definedName name="c_017">Stage03_Data!$R$6:$R$68</definedName>
    <definedName name="c_018">Stage03_Data!$S$6:$S$68</definedName>
    <definedName name="c_019_original">Stage03_Data!$T$6:$T$68</definedName>
    <definedName name="c_019_rec">Stage03_RecodingArea!$T$5:$U$10</definedName>
    <definedName name="c_019_recoded">Stage03_Data!$U$6:$U$68</definedName>
    <definedName name="c_020">Stage03_Data!$V$6:$V$68</definedName>
    <definedName name="c_021">Stage03_Data!$W$6:$W$68</definedName>
    <definedName name="c_022">Stage03_Data!$X$6:$X$68</definedName>
    <definedName name="c_023">Stage03_Data!$Y$6:$Y$68</definedName>
    <definedName name="c_024">Stage03_Data!$Z$6:$Z$68</definedName>
    <definedName name="c_025">Stage03_Data!$AA$6:$AA$68</definedName>
    <definedName name="c_026">Stage03_Data!$AB$6:$AB$68</definedName>
    <definedName name="c_027">Stage03_Data!$AC$6:$AC$68</definedName>
    <definedName name="c_028">Stage03_Data!$AD$6:$AD$68</definedName>
    <definedName name="c_029">Stage03_Data!$AE$6:$AE$68</definedName>
    <definedName name="c_030">Stage03_Data!$AF$6:$AF$68</definedName>
    <definedName name="c_031">Stage03_Data!$AG$6:$AG$68</definedName>
    <definedName name="c_032">Stage03_Data!$AH$6:$AH$68</definedName>
    <definedName name="c_033_original">Stage03_Data!$AI$6:$AI$68</definedName>
    <definedName name="c_033_rec">Stage03_RecodingArea!$AI$5:$AJ$12</definedName>
    <definedName name="c_033_recoded">Stage03_Data!$AJ$6:$AJ$68</definedName>
    <definedName name="c_034_original">Stage03_Data!$AK$6:$AK$68</definedName>
    <definedName name="c_034_rec">Stage03_RecodingArea!$AK$5:$AL$12</definedName>
    <definedName name="c_034_recoded">Stage03_Data!$AL$6:$AL$68</definedName>
    <definedName name="c_035">Stage03_Data!$AM$6:$AM$68</definedName>
    <definedName name="c_036">Stage03_Data!$AN$6:$AN$68</definedName>
    <definedName name="c_037">Stage03_Data!$AO$6:$AO$68</definedName>
    <definedName name="c_038">Stage03_Data!$AP$6:$AP$68</definedName>
    <definedName name="c_039">Stage03_Data!$AQ$6:$AQ$68</definedName>
    <definedName name="c_040">Stage03_Data!$AR$6:$AR$68</definedName>
    <definedName name="c_041">Stage03_Data!$AS$6:$AS$68</definedName>
    <definedName name="c_042">Stage03_Data!$AT$6:$AT$68</definedName>
    <definedName name="c_043">Stage03_Data!$AU$6:$AU$68</definedName>
    <definedName name="c_044">Stage03_Data!$AV$6:$AV$68</definedName>
    <definedName name="c_045">Stage03_Data!$AW$6:$AW$68</definedName>
    <definedName name="c_046">Stage03_Data!$AX$6:$AX$68</definedName>
    <definedName name="c_047">Stage03_Data!$AY$6:$AY$68</definedName>
    <definedName name="c_048">Stage03_Data!$AZ$6:$AZ$68</definedName>
    <definedName name="c_049">Stage03_Data!$BA$6:$BA$68</definedName>
    <definedName name="c_050">Stage03_Data!$BB$6:$BB$68</definedName>
    <definedName name="c_051">Stage03_Data!$BC$6:$BC$68</definedName>
    <definedName name="c_052">Stage03_Data!$BD$6:$BD$68</definedName>
    <definedName name="c_053">Stage03_Data!$BE$6:$BE$68</definedName>
    <definedName name="c_054">Stage03_Data!$BF$6:$BF$68</definedName>
    <definedName name="c_055">Stage03_Data!$BG$6:$BG$68</definedName>
    <definedName name="c_056">Stage03_Data!$BH$6:$BH$68</definedName>
    <definedName name="c_057">Stage03_Data!$BI$6:$BI$68</definedName>
    <definedName name="c_058">Stage03_Data!$BJ$6:$BJ$68</definedName>
    <definedName name="c_059">Stage03_Data!$BK$6:$BK$68</definedName>
    <definedName name="c_060">Stage03_Data!$BL$6:$BL$68</definedName>
    <definedName name="c_061">Stage03_Data!$BM$6:$BM$68</definedName>
    <definedName name="c_062">Stage03_Data!$BN$6:$BN$68</definedName>
    <definedName name="c_063">Stage03_Data!$BO$6:$BO$68</definedName>
    <definedName name="c_064">Stage03_Data!$BP$6:$BP$68</definedName>
    <definedName name="c_065">Stage03_Data!$BQ$6:$BQ$68</definedName>
    <definedName name="c_066">Stage03_Data!$BR$6:$BR$68</definedName>
    <definedName name="c_067">Stage03_Data!$BS$6:$BS$68</definedName>
    <definedName name="c_068">Stage03_Data!$BT$6:$BT$68</definedName>
    <definedName name="c_069_original">Stage03_Data!$BU$6:$BU$68</definedName>
    <definedName name="c_069_rec">Stage03_RecodingArea!$BU$5:$BV$10</definedName>
    <definedName name="c_069_recoded">Stage03_Data!$BV$6:$BV$68</definedName>
    <definedName name="c_070">Stage03_Data!$BW$6:$BW$68</definedName>
    <definedName name="c_071">Stage03_Data!$BX$6:$BX$68</definedName>
    <definedName name="c_072">Stage03_Data!$BY$6:$BY$68</definedName>
    <definedName name="c_073">Stage03_Data!$BZ$6:$BZ$68</definedName>
    <definedName name="c_074">Stage03_Data!$CA$6:$CA$68</definedName>
    <definedName name="c_075">Stage03_Data!$CB$6:$CB$68</definedName>
    <definedName name="c_076">Stage03_Data!$CC$6:$CC$68</definedName>
    <definedName name="c_077">Stage03_Data!$CD$6:$CD$68</definedName>
    <definedName name="c_078">Stage03_Data!$CE$6:$CE$68</definedName>
    <definedName name="c_079">Stage03_Data!$CF$6:$CF$68</definedName>
    <definedName name="c_080">Stage03_Data!$CG$6:$CG$68</definedName>
    <definedName name="c_081">Stage03_Data!$CH$6:$CH$68</definedName>
    <definedName name="c_082">Stage03_Data!$CI$6:$CI$68</definedName>
    <definedName name="c_083">Stage03_Data!$CJ$6:$CJ$68</definedName>
    <definedName name="c_084">Stage03_Data!$CK$6:$CK$68</definedName>
    <definedName name="c_085_original">Stage03_Data!$CL$6:$CL$68</definedName>
    <definedName name="c_085_rec">Stage03_RecodingArea!$CL$5:$CM$8</definedName>
    <definedName name="c_085_recoded">Stage03_Data!$CM$6:$CM$68</definedName>
    <definedName name="c_086">Stage03_Data!$CN$6:$CN$68</definedName>
    <definedName name="c_087_original">Stage03_Data!$CO$6:$CO$68</definedName>
    <definedName name="c_087_rec">Stage03_RecodingArea!$CO$5:$CP$8</definedName>
    <definedName name="c_087_recoded">Stage03_Data!$CP$6:$CP$68</definedName>
    <definedName name="c_088_rec">Stage03_RecodingArea!$CQ$5:$CR$12</definedName>
    <definedName name="c_088_recoded">Stage03_Data!$CR$6:$CR$68</definedName>
    <definedName name="c_089">Stage03_Data!$CS$6:$CS$68</definedName>
    <definedName name="c_090">Stage03_Data!$CT$6:$CT$68</definedName>
    <definedName name="c_091">Stage03_Data!$CU$6:$CU$68</definedName>
    <definedName name="c_092">Stage03_Data!$CV$6:$CV$68</definedName>
    <definedName name="c_093">Stage03_Data!$CW$6:$CW$68</definedName>
    <definedName name="c_094">Stage03_Data!$CX$6:$CX$68</definedName>
    <definedName name="c_095">Stage03_Data!$CY$6:$CY$68</definedName>
    <definedName name="c_096">Stage03_Data!$CZ$6:$CZ$68</definedName>
    <definedName name="c_097">Stage03_Data!$DA$6:$DA$68</definedName>
    <definedName name="c_098">Stage03_Data!$DB$6:$DB$68</definedName>
    <definedName name="c_099">Stage03_Data!$DC$6:$DC$68</definedName>
    <definedName name="c_100">Stage03_Data!$DD$6:$DD$68</definedName>
    <definedName name="c_101_original">Stage03_Data!$DE$6:$DE$68</definedName>
    <definedName name="c_101_rec">Stage03_RecodingArea!$DE$5:$DF$10</definedName>
    <definedName name="c_101_recoded">Stage03_Data!$DF$6:$DF$68</definedName>
    <definedName name="c_102_original">Stage03_Data!$DG$6:$DG$68</definedName>
    <definedName name="c_102_rec">Stage03_RecodingArea!$DG$5:$DH$13</definedName>
    <definedName name="c_102_recoded">Stage03_Data!$DH$6:$DH$68</definedName>
    <definedName name="c_103">Stage03_Data!$DI$6:$DI$68</definedName>
    <definedName name="c_104">Stage03_Data!$DJ$6:$DJ$68</definedName>
    <definedName name="c_105">Stage03_Data!$DK$6:$DK$68</definedName>
    <definedName name="c_106">Stage03_Data!$DL$6:$DL$68</definedName>
    <definedName name="c_107">Stage03_Data!$DM$6:$DM$68</definedName>
    <definedName name="c_108">Stage03_Data!$DN$6:$DN$68</definedName>
    <definedName name="c_109">Stage03_Data!$DO$6:$DO$68</definedName>
    <definedName name="c_110">Stage03_Data!$DP$6:$DP$68</definedName>
    <definedName name="c_111">Stage03_Data!$DQ$6:$DQ$68</definedName>
    <definedName name="c_112">Stage03_Data!$DR$6:$DR$68</definedName>
    <definedName name="c_113">Stage03_Data!$DS$6:$DS$68</definedName>
    <definedName name="c_114">Stage03_Data!$DT$6:$DT$68</definedName>
    <definedName name="c_115">Stage03_Data!$DU$6:$DU$68</definedName>
    <definedName name="c_116">Stage03_Data!$DV$6:$DV$68</definedName>
    <definedName name="c_117">Stage03_Data!$DW$6:$DW$68</definedName>
    <definedName name="c_118">Stage03_Data!$DX$6:$DX$68</definedName>
    <definedName name="c_119">Stage03_Data!$DY$6:$DY$68</definedName>
    <definedName name="d_001">Stage04_Data!$A$8:$A$70</definedName>
    <definedName name="d_002">Stage04_Data!$B$8:$B$70</definedName>
    <definedName name="d_003">Stage04_Data!$C$8:$C$70</definedName>
    <definedName name="d_004">Stage04_Data!$D$8:$D$70</definedName>
    <definedName name="d_005">Stage04_Data!$E$8:$E$70</definedName>
    <definedName name="d_006">Stage04_Data!$F$8:$F$70</definedName>
    <definedName name="d_007">Stage04_Data!$G$8:$G$70</definedName>
    <definedName name="d_008">Stage04_Data!$H$8:$H$70</definedName>
    <definedName name="d_009">Stage04_Data!$I$8:$I$70</definedName>
    <definedName name="d_010">Stage04_Data!$J$8:$J$70</definedName>
    <definedName name="d_011">Stage04_Data!$K$8:$K$70</definedName>
    <definedName name="d_012">Stage04_Data!$L$8:$L$70</definedName>
    <definedName name="d_013">Stage04_Data!$M$8:$M$70</definedName>
    <definedName name="d_014">Stage04_Data!$N$8:$N$70</definedName>
    <definedName name="d_015">Stage04_Data!$O$8:$O$70</definedName>
    <definedName name="d_016">Stage04_Data!$P$8:$P$70</definedName>
    <definedName name="d_017">Stage04_Data!$Q$8:$Q$70</definedName>
    <definedName name="d_018">Stage04_Data!$R$8:$R$70</definedName>
    <definedName name="d_019">Stage04_Data!$S$8:$S$70</definedName>
    <definedName name="d_020">Stage04_Data!$T$8:$T$70</definedName>
    <definedName name="d_021">Stage04_Data!$U$8:$U$70</definedName>
    <definedName name="d_022">Stage04_Data!$V$8:$V$70</definedName>
    <definedName name="d_023">Stage04_Data!$W$8:$W$70</definedName>
    <definedName name="d_024">Stage04_Data!$X$8:$X$70</definedName>
    <definedName name="d_025">Stage04_Data!$Y$8:$Y$70</definedName>
    <definedName name="d_026">Stage04_Data!$Z$8:$Z$70</definedName>
    <definedName name="d_027">Stage04_Data!$AA$8:$AA$70</definedName>
    <definedName name="d_028">Stage04_Data!$AB$8:$AB$70</definedName>
    <definedName name="d_029">Stage04_Data!$AC$8:$AC$70</definedName>
    <definedName name="d_030">Stage04_Data!$AD$8:$AD$70</definedName>
    <definedName name="d_031">Stage04_Data!$AE$8:$AE$70</definedName>
    <definedName name="d_032">Stage04_Data!$AF$8:$AF$70</definedName>
    <definedName name="d_033">Stage04_Data!$AG$8:$AG$70</definedName>
    <definedName name="d_034">Stage04_Data!$AH$8:$AH$70</definedName>
    <definedName name="d_035">Stage04_Data!$AI$8:$AI$70</definedName>
    <definedName name="d_036">Stage04_Data!$AJ$8:$AJ$70</definedName>
    <definedName name="d_037">Stage04_Data!$AK$8:$AK$70</definedName>
    <definedName name="d_038">Stage04_Data!$AL$8:$AL$70</definedName>
    <definedName name="d_039">Stage04_Data!$AM$8:$AM$70</definedName>
    <definedName name="d_040">Stage04_Data!$AN$8:$AN$70</definedName>
    <definedName name="d_041">Stage04_Data!$AO$8:$AO$70</definedName>
    <definedName name="d_042">Stage04_Data!$AP$8:$AP$70</definedName>
    <definedName name="d_043">Stage04_Data!$AQ$8:$AQ$70</definedName>
    <definedName name="d_044">Stage04_Data!$AR$8:$AR$70</definedName>
    <definedName name="d_045">Stage04_Data!$AS$8:$AS$70</definedName>
    <definedName name="d_046">Stage04_Data!$AT$8:$AT$70</definedName>
    <definedName name="d_047">Stage04_Data!$AU$8:$AU$70</definedName>
    <definedName name="d_048">Stage04_Data!$AV$8:$AV$70</definedName>
    <definedName name="d_049">Stage04_Data!$AW$8:$AW$70</definedName>
    <definedName name="d_050">Stage04_Data!$AX$8:$AX$70</definedName>
    <definedName name="d_051">Stage04_Data!$AY$8:$AY$70</definedName>
    <definedName name="d_052">Stage04_Data!$AZ$8:$AZ$70</definedName>
    <definedName name="d_053">Stage04_Data!$BA$8:$BA$70</definedName>
    <definedName name="d_054">Stage04_Data!$BB$8:$BB$70</definedName>
    <definedName name="d_055">Stage04_Data!$BC$8:$BC$70</definedName>
    <definedName name="d_056">Stage04_Data!$BD$8:$BD$70</definedName>
    <definedName name="d_057">Stage04_Data!$BE$8:$BE$70</definedName>
    <definedName name="d_058">Stage04_Data!$BF$8:$BF$70</definedName>
    <definedName name="d_059">Stage04_Data!$BG$8:$BG$70</definedName>
    <definedName name="d_060">Stage04_Data!$BH$8:$BH$70</definedName>
    <definedName name="d_061">Stage04_Data!$BI$8:$BI$70</definedName>
    <definedName name="d_062">Stage04_Data!$BJ$8:$BJ$70</definedName>
    <definedName name="d_063">Stage04_Data!$BK$8:$BK$70</definedName>
    <definedName name="d_064">Stage04_Data!$BL$8:$BL$70</definedName>
    <definedName name="d_065">Stage04_Data!$BM$8:$BM$70</definedName>
    <definedName name="d_066">Stage04_Data!$BN$8:$BN$70</definedName>
    <definedName name="d_067">Stage04_Data!$BO$8:$BO$70</definedName>
    <definedName name="d_068">Stage04_Data!$BP$8:$BP$70</definedName>
    <definedName name="d_069">Stage04_Data!$BQ$8:$BQ$70</definedName>
    <definedName name="d_070">Stage04_Data!$BR$8:$BR$70</definedName>
    <definedName name="d_071">Stage04_Data!$BS$8:$BS$70</definedName>
    <definedName name="d_072">Stage04_Data!$BT$8:$BT$70</definedName>
    <definedName name="d_073">Stage04_Data!$BU$8:$BU$70</definedName>
    <definedName name="d_074">Stage04_Data!$BV$8:$BV$70</definedName>
    <definedName name="d_075">Stage04_Data!$BW$8:$BW$70</definedName>
    <definedName name="d_076">Stage04_Data!$BX$8:$BX$70</definedName>
    <definedName name="d_077">Stage04_Data!$BY$8:$BY$70</definedName>
    <definedName name="d_078">Stage04_Data!$BZ$8:$BZ$70</definedName>
    <definedName name="d_079">Stage04_Data!$CA$8:$CA$70</definedName>
    <definedName name="d_080">Stage04_Data!$CB$8:$CB$70</definedName>
    <definedName name="d_081">Stage04_Data!$CC$8:$CC$70</definedName>
    <definedName name="d_082">Stage04_Data!$CD$8:$CD$70</definedName>
    <definedName name="d_083">Stage04_Data!$CE$8:$CE$70</definedName>
    <definedName name="d_084">Stage04_Data!$CF$8:$CF$70</definedName>
    <definedName name="d_085">Stage04_Data!$CG$8:$CG$70</definedName>
    <definedName name="d_086">Stage04_Data!$CH$8:$CH$70</definedName>
    <definedName name="d_087">Stage04_Data!$CI$8:$CI$70</definedName>
    <definedName name="d_088">Stage04_Data!$CJ$8:$CJ$70</definedName>
    <definedName name="d_089">Stage04_Data!$CK$8:$CK$70</definedName>
    <definedName name="d_090">Stage04_Data!$CL$8:$CL$70</definedName>
    <definedName name="d_091">Stage04_Data!$CM$8:$CM$70</definedName>
    <definedName name="d_092">Stage04_Data!$CN$8:$CN$70</definedName>
    <definedName name="d_093">Stage04_Data!$CO$8:$CO$70</definedName>
    <definedName name="d_094">Stage04_Data!$CP$8:$CP$70</definedName>
    <definedName name="d_095">Stage04_Data!$CQ$8:$CQ$70</definedName>
    <definedName name="d_096">Stage04_Data!$CR$8:$CR$70</definedName>
    <definedName name="d_097">Stage04_Data!$CS$8:$CS$70</definedName>
    <definedName name="d_098">Stage04_Data!$CT$8:$CT$70</definedName>
    <definedName name="d_099">Stage04_Data!$CU$8:$CU$70</definedName>
    <definedName name="d_100">Stage04_Data!$CV$8:$CV$70</definedName>
    <definedName name="d_101">Stage04_Data!$CW$8:$CW$70</definedName>
    <definedName name="d_102">Stage04_Data!$CX$8:$CX$70</definedName>
    <definedName name="d_103">Stage04_Data!$CY$8:$CY$70</definedName>
    <definedName name="d_104">Stage04_Data!$CZ$8:$CZ$70</definedName>
    <definedName name="d_105">Stage04_Data!$DA$8:$DA$70</definedName>
    <definedName name="d_106">Stage04_Data!$DB$8:$DB$70</definedName>
    <definedName name="d_107">Stage04_Data!$DC$8:$DC$70</definedName>
    <definedName name="d_108">Stage04_Data!$DD$8:$DD$70</definedName>
    <definedName name="d_109">Stage04_Data!$DE$8:$DE$70</definedName>
    <definedName name="d_110">Stage04_Data!$DF$8:$DF$70</definedName>
    <definedName name="d_111">Stage04_Data!$DG$8:$DG$70</definedName>
    <definedName name="d_112">Stage04_Data!$DH$8:$DH$70</definedName>
    <definedName name="d_113">Stage04_Data!$DI$8:$DI$70</definedName>
    <definedName name="d_114">Stage04_Data!$DJ$8:$DJ$70</definedName>
    <definedName name="d_115">Stage04_Data!$DK$8:$DK$70</definedName>
    <definedName name="d_116">Stage04_Data!$DL$8:$DL$70</definedName>
    <definedName name="d_117">Stage04_Data!$DM$8:$DM$70</definedName>
    <definedName name="d_118">Stage04_Data!$DN$8:$DN$70</definedName>
    <definedName name="d_119">Stage04_Data!$DO$8:$DO$70</definedName>
    <definedName name="_xlnm.Database">Stage05_Data!$A$4:$DO$67</definedName>
    <definedName name="i_00_01">Stage05_Data!$A$5:$A$67</definedName>
    <definedName name="i_00_03">Stage05_Data!$B$5:$B$67</definedName>
    <definedName name="i_00_04">Stage05_Data!$C$5:$C$67</definedName>
    <definedName name="i_00_05">Stage05_Data!$D$5:$D$67</definedName>
    <definedName name="i_00_06">Stage05_Data!$E$5:$E$67</definedName>
    <definedName name="i_00_07">Stage05_Data!$F$5:$F$67</definedName>
    <definedName name="i_00_08">Stage05_Data!$G$5:$G$67</definedName>
    <definedName name="i_00_09">Stage05_Data!$H$5:$H$67</definedName>
    <definedName name="m_03_01">Stage05_Data!$T$5:$T$67</definedName>
    <definedName name="m_03_02">Stage05_Data!$U$5:$U$67</definedName>
    <definedName name="m_03_03">Stage05_Data!$V$5:$V$67</definedName>
    <definedName name="m_03_04">Stage05_Data!$W$5:$W$67</definedName>
    <definedName name="m_03_05">Stage05_Data!$X$5:$X$67</definedName>
    <definedName name="m_03_06">Stage05_Data!$Y$5:$Y$67</definedName>
    <definedName name="m_03_07">Stage05_Data!$Z$5:$Z$67</definedName>
    <definedName name="m_03_08">Stage05_Data!$AA$5:$AA$67</definedName>
    <definedName name="m_03_09">Stage05_Data!$AB$5:$AB$67</definedName>
    <definedName name="m_03_10">Stage05_Data!$AC$5:$AC$67</definedName>
    <definedName name="m_03_11">Stage05_Data!$AD$5:$AD$67</definedName>
    <definedName name="m_03_12">Stage05_Data!$AE$5:$AE$67</definedName>
    <definedName name="m_04_00">Stage05_Data!$AF$5:$AF$67</definedName>
    <definedName name="m_06_01">Stage05_Data!$AG$5:$AG$67</definedName>
    <definedName name="m_06_02">Stage05_Data!$AH$5:$AH$67</definedName>
    <definedName name="m_07_01">Stage05_Data!$AI$5:$AI$67</definedName>
    <definedName name="m_07_02">Stage05_Data!$AJ$5:$AJ$67</definedName>
    <definedName name="m_07_03">Stage05_Data!$AK$5:$AK$67</definedName>
    <definedName name="m_07_04">Stage05_Data!$AL$5:$AL$67</definedName>
    <definedName name="m_07_05">Stage05_Data!$AM$5:$AM$67</definedName>
    <definedName name="m_07_06">Stage05_Data!$AN$5:$AN$67</definedName>
    <definedName name="m_07_07">Stage05_Data!$AO$5:$AO$67</definedName>
    <definedName name="m_07_08">Stage05_Data!$AP$5:$AP$67</definedName>
    <definedName name="m_07_09">Stage05_Data!$AQ$5:$AQ$67</definedName>
    <definedName name="m_07_10">Stage05_Data!$AR$5:$AR$67</definedName>
    <definedName name="m_08_01">Stage05_Data!$AS$5:$AS$67</definedName>
    <definedName name="m_08_02">Stage05_Data!$AT$5:$AT$67</definedName>
    <definedName name="m_08_03">Stage05_Data!$AU$5:$AU$67</definedName>
    <definedName name="m_08_04">Stage05_Data!$AV$5:$AV$67</definedName>
    <definedName name="m_08_05">Stage05_Data!$AW$5:$AW$67</definedName>
    <definedName name="m_08_06">Stage05_Data!$AX$5:$AX$67</definedName>
    <definedName name="m_08_07">Stage05_Data!$AY$5:$AY$67</definedName>
    <definedName name="m_08_08">Stage05_Data!$AZ$5:$AZ$67</definedName>
    <definedName name="m_08_09">Stage05_Data!$BA$5:$BA$67</definedName>
    <definedName name="m_16_01">Stage05_Data!$BB$5:$BB$67</definedName>
    <definedName name="m_16_02">Stage05_Data!$BC$5:$BC$67</definedName>
    <definedName name="m_16_03">Stage05_Data!$BD$5:$BD$67</definedName>
    <definedName name="m_16_04">Stage05_Data!$BE$5:$BE$67</definedName>
    <definedName name="m_16_05">Stage05_Data!$BF$5:$BF$67</definedName>
    <definedName name="m_16_06">Stage05_Data!$BG$5:$BG$67</definedName>
    <definedName name="m_16_07">Stage05_Data!$BH$5:$BH$67</definedName>
    <definedName name="m_16_08">Stage05_Data!$BI$5:$BI$67</definedName>
    <definedName name="m_16_09">Stage05_Data!$BJ$5:$BJ$67</definedName>
    <definedName name="m_16_10">Stage05_Data!$BK$5:$BK$67</definedName>
    <definedName name="m_16_11">Stage05_Data!$BL$5:$BL$67</definedName>
    <definedName name="m_16_12">Stage05_Data!$BM$5:$BM$67</definedName>
    <definedName name="m_16_13">Stage05_Data!$BN$5:$BN$67</definedName>
    <definedName name="m_16_14">Stage05_Data!$BO$5:$BO$67</definedName>
    <definedName name="m_16_15">Stage05_Data!$BP$5:$BP$67</definedName>
    <definedName name="m_17_00">Stage05_Data!$BQ$5:$BQ$67</definedName>
    <definedName name="m_21_00">Stage05_Data!$BR$5:$BR$67</definedName>
    <definedName name="t_00_10">Stage05_Data!$I$5:$I$67</definedName>
    <definedName name="t_02_01">Stage05_Data!$J$5:$J$67</definedName>
    <definedName name="t_02_02">Stage05_Data!$K$5:$K$67</definedName>
    <definedName name="t_02_03">Stage05_Data!$L$5:$L$67</definedName>
    <definedName name="t_02_04">Stage05_Data!$M$5:$M$67</definedName>
    <definedName name="t_03_00">Stage05_Data!$N$5:$N$67</definedName>
    <definedName name="t_04_00">Stage05_Data!$O$5:$O$67</definedName>
    <definedName name="t_05_00">Stage05_Data!$P$5:$P$67</definedName>
    <definedName name="t_09_00">Stage05_Data!$Q$5:$Q$67</definedName>
    <definedName name="t_10_07">Stage05_Data!$R$5:$R$67</definedName>
    <definedName name="t_14_00">Stage05_Data!$S$5:$S$67</definedName>
    <definedName name="w_03_01">Stage05_Data!$BS$5:$BS$67</definedName>
    <definedName name="w_03_02">Stage05_Data!$BT$5:$BT$67</definedName>
    <definedName name="w_03_03">Stage05_Data!$BU$5:$BU$67</definedName>
    <definedName name="w_03_04">Stage05_Data!$BV$5:$BV$67</definedName>
    <definedName name="w_03_05">Stage05_Data!$BW$5:$BW$67</definedName>
    <definedName name="w_03_06">Stage05_Data!$BX$5:$BX$67</definedName>
    <definedName name="w_03_07">Stage05_Data!$BY$5:$BY$67</definedName>
    <definedName name="w_03_08">Stage05_Data!$BZ$5:$BZ$67</definedName>
    <definedName name="w_03_09">Stage05_Data!$CA$5:$CA$67</definedName>
    <definedName name="w_03_10">Stage05_Data!$CB$5:$CB$67</definedName>
    <definedName name="w_03_11">Stage05_Data!$CC$5:$CC$67</definedName>
    <definedName name="w_03_12">Stage05_Data!$CD$5:$CD$67</definedName>
    <definedName name="w_04_02">Stage05_Data!$CE$5:$CE$67</definedName>
    <definedName name="w_06_00">Stage05_Data!$CF$5:$CF$67</definedName>
    <definedName name="w_09_00">Stage05_Data!$CG$5:$CG$67</definedName>
    <definedName name="w_10_00">Stage05_Data!$CH$5:$CH$67</definedName>
    <definedName name="w_11_01">Stage05_Data!$CI$5:$CI$67</definedName>
    <definedName name="w_11_02">Stage05_Data!$CJ$5:$CJ$67</definedName>
    <definedName name="w_12_00">Stage05_Data!$CK$5:$CK$67</definedName>
    <definedName name="w_14_01">Stage05_Data!$CL$5:$CL$67</definedName>
    <definedName name="w_14_02">Stage05_Data!$CM$5:$CM$67</definedName>
    <definedName name="w_14_03">Stage05_Data!$CN$5:$CN$67</definedName>
    <definedName name="w_14_04">Stage05_Data!$CO$5:$CO$67</definedName>
    <definedName name="w_14_05">Stage05_Data!$CP$5:$CP$67</definedName>
    <definedName name="w_14_06">Stage05_Data!$CQ$5:$CQ$67</definedName>
    <definedName name="w_14_07">Stage05_Data!$CR$5:$CR$67</definedName>
    <definedName name="w_14_08">Stage05_Data!$CS$5:$CS$67</definedName>
    <definedName name="w_14_09">Stage05_Data!$CT$5:$CT$67</definedName>
    <definedName name="w_18_01">Stage05_Data!$CU$5:$CU$67</definedName>
    <definedName name="w_18_02">Stage05_Data!$CV$5:$CV$67</definedName>
    <definedName name="w_21_00">Stage05_Data!$CW$5:$CW$67</definedName>
    <definedName name="w_24_02">Stage05_Data!$CX$5:$CX$67</definedName>
    <definedName name="w_25_01">Stage05_Data!$CY$5:$CY$67</definedName>
    <definedName name="w_25_02">Stage05_Data!$CZ$5:$CZ$67</definedName>
    <definedName name="w_25_03">Stage05_Data!$DA$5:$DA$67</definedName>
    <definedName name="w_25_04">Stage05_Data!$DB$5:$DB$67</definedName>
    <definedName name="w_25_05">Stage05_Data!$DC$5:$DC$67</definedName>
    <definedName name="w_25_06">Stage05_Data!$DD$5:$DD$67</definedName>
    <definedName name="w_26_00">Stage05_Data!$DE$5:$DE$67</definedName>
    <definedName name="w_28_01">Stage05_Data!$DF$5:$DF$67</definedName>
    <definedName name="w_29_00">Stage05_Data!$DG$5:$DG$67</definedName>
    <definedName name="w_30_00">Stage05_Data!$DH$5:$DH$67</definedName>
    <definedName name="w_37_01">Stage05_Data!$DI$5:$DI$67</definedName>
    <definedName name="w_37_02">Stage05_Data!$DJ$5:$DJ$67</definedName>
    <definedName name="w_37_03">Stage05_Data!$DK$5:$DK$67</definedName>
    <definedName name="w_37_04">Stage05_Data!$DL$5:$DL$67</definedName>
    <definedName name="w_37_05">Stage05_Data!$DM$5:$DM$67</definedName>
    <definedName name="w_37_06">Stage05_Data!$DN$5:$DN$67</definedName>
    <definedName name="w_37_07">Stage05_Data!$DO$5:$DO$67</definedName>
  </definedNames>
  <calcPr calcId="125725" refMode="R1C1"/>
  <extLst>
    <ext xmlns:mx="http://schemas.microsoft.com/office/mac/excel/2008/main" uri="{7523E5D3-25F3-A5E0-1632-64F254C22452}">
      <mx:ArchID Flags="2"/>
    </ext>
  </extLst>
</workbook>
</file>

<file path=xl/calcChain.xml><?xml version="1.0" encoding="utf-8"?>
<calcChain xmlns="http://schemas.openxmlformats.org/spreadsheetml/2006/main">
  <c r="DH68" i="22"/>
  <c r="DH67"/>
  <c r="DH66"/>
  <c r="DH65"/>
  <c r="DH64"/>
  <c r="DH63"/>
  <c r="DH62"/>
  <c r="DH61"/>
  <c r="DH60"/>
  <c r="DH59"/>
  <c r="DH58"/>
  <c r="DH57"/>
  <c r="DH56"/>
  <c r="DH55"/>
  <c r="DH54"/>
  <c r="DH53"/>
  <c r="DH52"/>
  <c r="DH51"/>
  <c r="DH50"/>
  <c r="DH49"/>
  <c r="DH48"/>
  <c r="DH47"/>
  <c r="DH46"/>
  <c r="DH45"/>
  <c r="DH44"/>
  <c r="DH43"/>
  <c r="DH42"/>
  <c r="DH41"/>
  <c r="DH40"/>
  <c r="DH39"/>
  <c r="DH38"/>
  <c r="DH37"/>
  <c r="DH36"/>
  <c r="DH35"/>
  <c r="DH34"/>
  <c r="DH33"/>
  <c r="DH32"/>
  <c r="DH31"/>
  <c r="DH30"/>
  <c r="DH29"/>
  <c r="DH28"/>
  <c r="DH27"/>
  <c r="DH26"/>
  <c r="DH25"/>
  <c r="DH24"/>
  <c r="DH23"/>
  <c r="DH22"/>
  <c r="DH21"/>
  <c r="DH20"/>
  <c r="DH19"/>
  <c r="DH18"/>
  <c r="DH17"/>
  <c r="DH16"/>
  <c r="DH15"/>
  <c r="DH14"/>
  <c r="DH13"/>
  <c r="DH12"/>
  <c r="DH11"/>
  <c r="DH10"/>
  <c r="DH9"/>
  <c r="DH8"/>
  <c r="DH7"/>
  <c r="DH6"/>
  <c r="DF68"/>
  <c r="DF67"/>
  <c r="DF66"/>
  <c r="DF65"/>
  <c r="DF64"/>
  <c r="DF63"/>
  <c r="DF62"/>
  <c r="DF61"/>
  <c r="DF60"/>
  <c r="DF59"/>
  <c r="DF58"/>
  <c r="DF57"/>
  <c r="DF56"/>
  <c r="DF55"/>
  <c r="DF54"/>
  <c r="DF53"/>
  <c r="DF52"/>
  <c r="DF51"/>
  <c r="DF50"/>
  <c r="DF49"/>
  <c r="DF48"/>
  <c r="DF47"/>
  <c r="DF46"/>
  <c r="DF45"/>
  <c r="DF44"/>
  <c r="DF43"/>
  <c r="DF42"/>
  <c r="DF41"/>
  <c r="DF40"/>
  <c r="DF39"/>
  <c r="DF38"/>
  <c r="DF37"/>
  <c r="DF36"/>
  <c r="DF35"/>
  <c r="DF34"/>
  <c r="DF33"/>
  <c r="DF32"/>
  <c r="DF31"/>
  <c r="DF30"/>
  <c r="DF29"/>
  <c r="DF28"/>
  <c r="DF27"/>
  <c r="DF26"/>
  <c r="DF25"/>
  <c r="DF24"/>
  <c r="DF23"/>
  <c r="DF22"/>
  <c r="DF21"/>
  <c r="DF20"/>
  <c r="DF19"/>
  <c r="DF18"/>
  <c r="DF17"/>
  <c r="DF16"/>
  <c r="DF15"/>
  <c r="DF14"/>
  <c r="DF13"/>
  <c r="DF12"/>
  <c r="DF11"/>
  <c r="DF10"/>
  <c r="DF9"/>
  <c r="DF8"/>
  <c r="DF7"/>
  <c r="DF6"/>
  <c r="CR68"/>
  <c r="CR67"/>
  <c r="CR66"/>
  <c r="CR65"/>
  <c r="CR64"/>
  <c r="CR63"/>
  <c r="CR62"/>
  <c r="CR61"/>
  <c r="CR60"/>
  <c r="CR59"/>
  <c r="CR58"/>
  <c r="CR57"/>
  <c r="CR56"/>
  <c r="CR55"/>
  <c r="CR54"/>
  <c r="CR53"/>
  <c r="CR52"/>
  <c r="CR51"/>
  <c r="CR50"/>
  <c r="CR49"/>
  <c r="CR48"/>
  <c r="CR47"/>
  <c r="CR46"/>
  <c r="CR45"/>
  <c r="CR44"/>
  <c r="CR43"/>
  <c r="CR42"/>
  <c r="CR41"/>
  <c r="CR40"/>
  <c r="CR39"/>
  <c r="CR38"/>
  <c r="CR37"/>
  <c r="CR36"/>
  <c r="CR35"/>
  <c r="CR34"/>
  <c r="CR33"/>
  <c r="CR32"/>
  <c r="CR31"/>
  <c r="CR30"/>
  <c r="CR29"/>
  <c r="CR28"/>
  <c r="CR27"/>
  <c r="CR26"/>
  <c r="CR25"/>
  <c r="CR24"/>
  <c r="CR23"/>
  <c r="CR22"/>
  <c r="CR21"/>
  <c r="CR20"/>
  <c r="CR19"/>
  <c r="CR18"/>
  <c r="CR17"/>
  <c r="CR16"/>
  <c r="CR15"/>
  <c r="CR14"/>
  <c r="CR13"/>
  <c r="CR12"/>
  <c r="CR11"/>
  <c r="CR10"/>
  <c r="CR9"/>
  <c r="CR8"/>
  <c r="CR7"/>
  <c r="CR6"/>
  <c r="CP68"/>
  <c r="CP67"/>
  <c r="CP66"/>
  <c r="CP65"/>
  <c r="CP64"/>
  <c r="CP63"/>
  <c r="CP62"/>
  <c r="CP61"/>
  <c r="CP60"/>
  <c r="CP59"/>
  <c r="CP58"/>
  <c r="CP57"/>
  <c r="CP56"/>
  <c r="CP55"/>
  <c r="CP54"/>
  <c r="CP53"/>
  <c r="CP52"/>
  <c r="CP51"/>
  <c r="CP50"/>
  <c r="CP49"/>
  <c r="CP48"/>
  <c r="CP47"/>
  <c r="CP46"/>
  <c r="CP45"/>
  <c r="CP44"/>
  <c r="CP43"/>
  <c r="CP42"/>
  <c r="CP41"/>
  <c r="CP40"/>
  <c r="CP39"/>
  <c r="CP38"/>
  <c r="CP37"/>
  <c r="CP36"/>
  <c r="CP35"/>
  <c r="CP34"/>
  <c r="CP33"/>
  <c r="CP32"/>
  <c r="CP31"/>
  <c r="CP30"/>
  <c r="CP29"/>
  <c r="CP28"/>
  <c r="CP27"/>
  <c r="CP26"/>
  <c r="CP25"/>
  <c r="CP24"/>
  <c r="CP23"/>
  <c r="CP22"/>
  <c r="CP21"/>
  <c r="CP20"/>
  <c r="CP19"/>
  <c r="CP18"/>
  <c r="CP17"/>
  <c r="CP16"/>
  <c r="CP15"/>
  <c r="CP14"/>
  <c r="CP13"/>
  <c r="CP12"/>
  <c r="CP11"/>
  <c r="CP10"/>
  <c r="CP9"/>
  <c r="CP8"/>
  <c r="CP7"/>
  <c r="CP6"/>
  <c r="CM68"/>
  <c r="CM67"/>
  <c r="CM66"/>
  <c r="CM65"/>
  <c r="CM64"/>
  <c r="CM63"/>
  <c r="CM62"/>
  <c r="CM61"/>
  <c r="CM60"/>
  <c r="CM59"/>
  <c r="CM58"/>
  <c r="CM57"/>
  <c r="CM56"/>
  <c r="CM55"/>
  <c r="CM54"/>
  <c r="CM53"/>
  <c r="CM52"/>
  <c r="CM51"/>
  <c r="CM50"/>
  <c r="CM49"/>
  <c r="CM48"/>
  <c r="CM47"/>
  <c r="CM46"/>
  <c r="CM45"/>
  <c r="CM44"/>
  <c r="CM43"/>
  <c r="CM42"/>
  <c r="CM41"/>
  <c r="CM40"/>
  <c r="CM39"/>
  <c r="CM38"/>
  <c r="CM37"/>
  <c r="CM36"/>
  <c r="CM35"/>
  <c r="CM34"/>
  <c r="CM33"/>
  <c r="CM32"/>
  <c r="CM31"/>
  <c r="CM30"/>
  <c r="CM29"/>
  <c r="CM28"/>
  <c r="CM27"/>
  <c r="CM26"/>
  <c r="CM25"/>
  <c r="CM24"/>
  <c r="CM23"/>
  <c r="CM22"/>
  <c r="CM21"/>
  <c r="CM20"/>
  <c r="CM19"/>
  <c r="CM18"/>
  <c r="CM17"/>
  <c r="CM16"/>
  <c r="CM15"/>
  <c r="CM14"/>
  <c r="CM13"/>
  <c r="CM12"/>
  <c r="CM11"/>
  <c r="CM10"/>
  <c r="CM9"/>
  <c r="CM8"/>
  <c r="CM7"/>
  <c r="CM6"/>
  <c r="BV68"/>
  <c r="BV67"/>
  <c r="BV66"/>
  <c r="BV65"/>
  <c r="BV64"/>
  <c r="BV63"/>
  <c r="BV62"/>
  <c r="BV61"/>
  <c r="BV60"/>
  <c r="BV59"/>
  <c r="BV58"/>
  <c r="BV57"/>
  <c r="BV56"/>
  <c r="BV55"/>
  <c r="BV54"/>
  <c r="BV53"/>
  <c r="BV52"/>
  <c r="BV51"/>
  <c r="BV50"/>
  <c r="BV49"/>
  <c r="BV48"/>
  <c r="BV47"/>
  <c r="BV46"/>
  <c r="BV45"/>
  <c r="BV44"/>
  <c r="BV43"/>
  <c r="BV42"/>
  <c r="BV41"/>
  <c r="BV40"/>
  <c r="BV39"/>
  <c r="BV38"/>
  <c r="BV37"/>
  <c r="BV36"/>
  <c r="BV35"/>
  <c r="BV34"/>
  <c r="BV33"/>
  <c r="BV32"/>
  <c r="BV31"/>
  <c r="BV30"/>
  <c r="BV29"/>
  <c r="BV28"/>
  <c r="BV27"/>
  <c r="BV26"/>
  <c r="BV25"/>
  <c r="BV24"/>
  <c r="BV23"/>
  <c r="BV22"/>
  <c r="BV21"/>
  <c r="BV20"/>
  <c r="BV19"/>
  <c r="BV18"/>
  <c r="BV17"/>
  <c r="BV16"/>
  <c r="BV15"/>
  <c r="BV14"/>
  <c r="BV13"/>
  <c r="BV12"/>
  <c r="BV11"/>
  <c r="BV10"/>
  <c r="BV9"/>
  <c r="BV8"/>
  <c r="BV7"/>
  <c r="BV6"/>
  <c r="AL68"/>
  <c r="AL67"/>
  <c r="AL66"/>
  <c r="AL65"/>
  <c r="AL64"/>
  <c r="AL63"/>
  <c r="AL62"/>
  <c r="AL61"/>
  <c r="AL60"/>
  <c r="AL59"/>
  <c r="AL58"/>
  <c r="AL57"/>
  <c r="AL56"/>
  <c r="AL55"/>
  <c r="AL54"/>
  <c r="AL53"/>
  <c r="AL52"/>
  <c r="AL51"/>
  <c r="AL50"/>
  <c r="AL49"/>
  <c r="AL48"/>
  <c r="AL47"/>
  <c r="AL46"/>
  <c r="AL45"/>
  <c r="AL44"/>
  <c r="AL43"/>
  <c r="AL42"/>
  <c r="AL41"/>
  <c r="AL40"/>
  <c r="AL39"/>
  <c r="AL38"/>
  <c r="AL37"/>
  <c r="AL36"/>
  <c r="AL35"/>
  <c r="AL34"/>
  <c r="AL33"/>
  <c r="AL32"/>
  <c r="AL31"/>
  <c r="AL30"/>
  <c r="AL29"/>
  <c r="AL28"/>
  <c r="AL27"/>
  <c r="AL26"/>
  <c r="AL25"/>
  <c r="AL24"/>
  <c r="AL23"/>
  <c r="AL22"/>
  <c r="AL21"/>
  <c r="AL20"/>
  <c r="AL19"/>
  <c r="AL18"/>
  <c r="AL17"/>
  <c r="AL16"/>
  <c r="AL15"/>
  <c r="AL14"/>
  <c r="AL13"/>
  <c r="AL12"/>
  <c r="AL11"/>
  <c r="AL10"/>
  <c r="AL9"/>
  <c r="AL8"/>
  <c r="AL7"/>
  <c r="AL6"/>
  <c r="AJ68"/>
  <c r="AJ67"/>
  <c r="AJ66"/>
  <c r="AJ65"/>
  <c r="AJ64"/>
  <c r="AJ63"/>
  <c r="AJ62"/>
  <c r="AJ61"/>
  <c r="AJ60"/>
  <c r="AJ59"/>
  <c r="AJ58"/>
  <c r="AJ57"/>
  <c r="AJ56"/>
  <c r="AJ55"/>
  <c r="AJ54"/>
  <c r="AJ53"/>
  <c r="AJ52"/>
  <c r="AJ51"/>
  <c r="AJ50"/>
  <c r="AJ49"/>
  <c r="AJ48"/>
  <c r="AJ47"/>
  <c r="AJ46"/>
  <c r="AJ45"/>
  <c r="AJ44"/>
  <c r="AJ43"/>
  <c r="AJ42"/>
  <c r="AJ41"/>
  <c r="AJ40"/>
  <c r="AJ39"/>
  <c r="AJ38"/>
  <c r="AJ37"/>
  <c r="AJ36"/>
  <c r="AJ35"/>
  <c r="AJ34"/>
  <c r="AJ33"/>
  <c r="AJ32"/>
  <c r="AJ31"/>
  <c r="AJ30"/>
  <c r="AJ29"/>
  <c r="AJ28"/>
  <c r="AJ27"/>
  <c r="AJ26"/>
  <c r="AJ25"/>
  <c r="AJ24"/>
  <c r="AJ23"/>
  <c r="AJ22"/>
  <c r="AJ21"/>
  <c r="AJ20"/>
  <c r="AJ19"/>
  <c r="AJ18"/>
  <c r="AJ17"/>
  <c r="AJ16"/>
  <c r="AJ15"/>
  <c r="AJ14"/>
  <c r="AJ13"/>
  <c r="AJ12"/>
  <c r="AJ11"/>
  <c r="AJ10"/>
  <c r="AJ9"/>
  <c r="AJ8"/>
  <c r="AJ7"/>
  <c r="AJ6"/>
  <c r="U68"/>
  <c r="U67"/>
  <c r="U66"/>
  <c r="U65"/>
  <c r="U64"/>
  <c r="U63"/>
  <c r="U62"/>
  <c r="U61"/>
  <c r="U60"/>
  <c r="U59"/>
  <c r="U58"/>
  <c r="U57"/>
  <c r="U56"/>
  <c r="U55"/>
  <c r="U54"/>
  <c r="U53"/>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 r="U10"/>
  <c r="U9"/>
  <c r="U8"/>
  <c r="U7"/>
  <c r="U6"/>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G2" i="16"/>
  <c r="G46" l="1"/>
  <c r="J98" i="35"/>
  <c r="J96"/>
  <c r="J4"/>
  <c r="H107"/>
  <c r="F14"/>
  <c r="F7"/>
  <c r="L9"/>
  <c r="L42"/>
  <c r="H115"/>
  <c r="H113"/>
  <c r="H22"/>
  <c r="G17"/>
  <c r="L36"/>
  <c r="L25"/>
  <c r="J94"/>
  <c r="J92"/>
  <c r="J65"/>
  <c r="J63"/>
  <c r="J69"/>
  <c r="M101"/>
  <c r="I118"/>
  <c r="H57"/>
  <c r="H111"/>
  <c r="H109"/>
  <c r="L81"/>
  <c r="L79"/>
  <c r="L102"/>
  <c r="L73"/>
  <c r="J85"/>
  <c r="H90"/>
  <c r="I84"/>
  <c r="M60"/>
  <c r="M11"/>
  <c r="L100"/>
  <c r="F11"/>
  <c r="M105"/>
  <c r="G34"/>
  <c r="G57"/>
  <c r="J76" i="32"/>
  <c r="I4" i="35"/>
  <c r="L27"/>
  <c r="M22"/>
  <c r="H63"/>
  <c r="G28"/>
  <c r="L44"/>
  <c r="G94"/>
  <c r="H96"/>
  <c r="M90"/>
  <c r="J38"/>
  <c r="N52" i="32"/>
  <c r="L60" i="35"/>
  <c r="J53"/>
  <c r="M5"/>
  <c r="M118" i="32"/>
  <c r="H61" i="35"/>
  <c r="H65"/>
  <c r="J54"/>
  <c r="J63" i="32"/>
  <c r="G74" i="35"/>
  <c r="M51"/>
  <c r="M62"/>
  <c r="F30"/>
  <c r="H94"/>
  <c r="I43"/>
  <c r="N46" i="16"/>
  <c r="H88" i="35"/>
  <c r="F84"/>
  <c r="L31"/>
  <c r="L106"/>
  <c r="H109" i="32"/>
  <c r="J110"/>
  <c r="G65" i="35"/>
  <c r="I62"/>
  <c r="J115"/>
  <c r="J113"/>
  <c r="I16"/>
  <c r="H36"/>
  <c r="N119" i="32"/>
  <c r="G2"/>
  <c r="F80" i="35"/>
  <c r="F76"/>
  <c r="G77"/>
  <c r="M71"/>
  <c r="F69"/>
  <c r="G101"/>
  <c r="N85" i="32"/>
  <c r="J87"/>
  <c r="J111" i="35"/>
  <c r="J109"/>
  <c r="L55"/>
  <c r="I116"/>
  <c r="F102"/>
  <c r="H73"/>
  <c r="J97" i="32"/>
  <c r="N98"/>
  <c r="I59" i="35"/>
  <c r="G11"/>
  <c r="L98"/>
  <c r="M94" i="32"/>
  <c r="G104" i="35"/>
  <c r="I33"/>
  <c r="M55"/>
  <c r="G103" i="32"/>
  <c r="M3" i="35"/>
  <c r="H27"/>
  <c r="I21"/>
  <c r="G78" i="32"/>
  <c r="I27" i="35"/>
  <c r="H44"/>
  <c r="I91"/>
  <c r="G86" i="32"/>
  <c r="N77"/>
  <c r="H79"/>
  <c r="G18"/>
  <c r="H120" i="21"/>
  <c r="I48" i="35"/>
  <c r="K15" i="32"/>
  <c r="K17"/>
  <c r="H96" i="21"/>
  <c r="H89" i="32"/>
  <c r="N90"/>
  <c r="I26"/>
  <c r="M122" i="21"/>
  <c r="H2" i="35"/>
  <c r="I32" i="32"/>
  <c r="I34"/>
  <c r="H85" i="21"/>
  <c r="H25" i="35"/>
  <c r="M46" i="16"/>
  <c r="F100" i="35"/>
  <c r="F98"/>
  <c r="H31"/>
  <c r="H106"/>
  <c r="M60" i="32"/>
  <c r="M61"/>
  <c r="H42" i="35"/>
  <c r="H40"/>
  <c r="L116"/>
  <c r="L114"/>
  <c r="M15"/>
  <c r="L35"/>
  <c r="M68" i="32"/>
  <c r="M69"/>
  <c r="F96" i="35"/>
  <c r="F94"/>
  <c r="F67"/>
  <c r="F65"/>
  <c r="J68"/>
  <c r="I100"/>
  <c r="M43" i="32"/>
  <c r="M44"/>
  <c r="L112" i="35"/>
  <c r="L110"/>
  <c r="H83"/>
  <c r="H81"/>
  <c r="J101"/>
  <c r="L72"/>
  <c r="M52" i="32"/>
  <c r="M53"/>
  <c r="G58" i="35"/>
  <c r="G10"/>
  <c r="J105"/>
  <c r="H65" i="32"/>
  <c r="G102" i="35"/>
  <c r="M32"/>
  <c r="M59"/>
  <c r="H76" i="32"/>
  <c r="G3" i="35"/>
  <c r="L26"/>
  <c r="I25"/>
  <c r="N42" i="32"/>
  <c r="M26" i="35"/>
  <c r="L43"/>
  <c r="I99"/>
  <c r="J54" i="32"/>
  <c r="M37"/>
  <c r="M38"/>
  <c r="K84"/>
  <c r="G62" i="21"/>
  <c r="M45" i="35"/>
  <c r="I3"/>
  <c r="M10"/>
  <c r="K120" i="20"/>
  <c r="M45" i="32"/>
  <c r="M47"/>
  <c r="I93"/>
  <c r="N64" i="21"/>
  <c r="F120" i="35"/>
  <c r="M58"/>
  <c r="I69"/>
  <c r="M120" i="20"/>
  <c r="M42" i="35"/>
  <c r="J46" i="16"/>
  <c r="H87" i="35"/>
  <c r="F83"/>
  <c r="L30"/>
  <c r="L105"/>
  <c r="L11"/>
  <c r="L14"/>
  <c r="I64"/>
  <c r="M61"/>
  <c r="F115"/>
  <c r="F113"/>
  <c r="G15"/>
  <c r="F35"/>
  <c r="H29"/>
  <c r="J31"/>
  <c r="F79"/>
  <c r="F75"/>
  <c r="M75"/>
  <c r="G70"/>
  <c r="F68"/>
  <c r="M99"/>
  <c r="K110" i="32"/>
  <c r="K111"/>
  <c r="F111" i="35"/>
  <c r="J108"/>
  <c r="I120"/>
  <c r="G115"/>
  <c r="F101"/>
  <c r="H72"/>
  <c r="K118" i="32"/>
  <c r="K119"/>
  <c r="M56" i="35"/>
  <c r="G9"/>
  <c r="F103"/>
  <c r="K94" i="32"/>
  <c r="M100" i="35"/>
  <c r="G32"/>
  <c r="I58"/>
  <c r="M102" i="32"/>
  <c r="I55" i="35"/>
  <c r="H26"/>
  <c r="G24"/>
  <c r="M77" i="32"/>
  <c r="G26" i="35"/>
  <c r="H43"/>
  <c r="M96"/>
  <c r="M85" i="32"/>
  <c r="I104"/>
  <c r="K105"/>
  <c r="G12" i="35"/>
  <c r="K94" i="20"/>
  <c r="M53" i="35"/>
  <c r="I15" i="32"/>
  <c r="I17"/>
  <c r="N120" i="21"/>
  <c r="K112" i="32"/>
  <c r="K113"/>
  <c r="M34" i="35"/>
  <c r="N80" i="20"/>
  <c r="H46"/>
  <c r="L24" i="35"/>
  <c r="K46" i="16"/>
  <c r="J99" i="35"/>
  <c r="J97"/>
  <c r="H34"/>
  <c r="H105"/>
  <c r="F5"/>
  <c r="L7"/>
  <c r="L41"/>
  <c r="L39"/>
  <c r="H116"/>
  <c r="H114"/>
  <c r="M19"/>
  <c r="L38"/>
  <c r="L22"/>
  <c r="J31" i="32"/>
  <c r="J95" i="35"/>
  <c r="J93"/>
  <c r="J66"/>
  <c r="J64"/>
  <c r="J67"/>
  <c r="G99"/>
  <c r="M119"/>
  <c r="H58"/>
  <c r="H112"/>
  <c r="H110"/>
  <c r="L82"/>
  <c r="L80"/>
  <c r="J100"/>
  <c r="L71"/>
  <c r="L86"/>
  <c r="H91"/>
  <c r="G66"/>
  <c r="I14"/>
  <c r="I51"/>
  <c r="H8"/>
  <c r="G111"/>
  <c r="I37"/>
  <c r="M95"/>
  <c r="H75" i="32"/>
  <c r="G8" i="35"/>
  <c r="H30"/>
  <c r="I82"/>
  <c r="H59"/>
  <c r="I31"/>
  <c r="L46"/>
  <c r="L92"/>
  <c r="H92"/>
  <c r="M85"/>
  <c r="G92"/>
  <c r="J52" i="32"/>
  <c r="K40" i="21"/>
  <c r="G51" i="35"/>
  <c r="G2"/>
  <c r="M9"/>
  <c r="N4" i="32"/>
  <c r="H62" i="35"/>
  <c r="H66"/>
  <c r="H63" i="32"/>
  <c r="N56" i="21"/>
  <c r="J50"/>
  <c r="I57" i="35"/>
  <c r="G68"/>
  <c r="J47" i="32"/>
  <c r="G42" i="35"/>
  <c r="H46" i="16"/>
  <c r="F86" i="35"/>
  <c r="F82"/>
  <c r="L33"/>
  <c r="L108"/>
  <c r="N108" i="32"/>
  <c r="H110"/>
  <c r="M63" i="35"/>
  <c r="G61"/>
  <c r="J114"/>
  <c r="J112"/>
  <c r="G19"/>
  <c r="H38"/>
  <c r="J119" i="32"/>
  <c r="N120"/>
  <c r="F78" i="35"/>
  <c r="F74"/>
  <c r="I74"/>
  <c r="M68"/>
  <c r="H71"/>
  <c r="M104"/>
  <c r="J85" i="32"/>
  <c r="H87"/>
  <c r="J110" i="35"/>
  <c r="J107"/>
  <c r="G119"/>
  <c r="M113"/>
  <c r="L104"/>
  <c r="H75"/>
  <c r="H97" i="32"/>
  <c r="J98"/>
  <c r="M64" i="35"/>
  <c r="M13"/>
  <c r="G50"/>
  <c r="M93" i="32"/>
  <c r="M109" i="35"/>
  <c r="M36"/>
  <c r="I94"/>
  <c r="M101" i="32"/>
  <c r="G7" i="35"/>
  <c r="L29"/>
  <c r="M79"/>
  <c r="G77" i="32"/>
  <c r="M30" i="35"/>
  <c r="H46"/>
  <c r="L90"/>
  <c r="G85" i="32"/>
  <c r="J77"/>
  <c r="N78"/>
  <c r="M17"/>
  <c r="M91" i="21"/>
  <c r="L58" i="35"/>
  <c r="K14" i="32"/>
  <c r="K16"/>
  <c r="I64"/>
  <c r="N88"/>
  <c r="J90"/>
  <c r="G26"/>
  <c r="J70" i="21"/>
  <c r="M72" i="35"/>
  <c r="I31" i="32"/>
  <c r="I33"/>
  <c r="K80"/>
  <c r="H24" i="35"/>
  <c r="I46" i="16"/>
  <c r="F99" i="35"/>
  <c r="F97"/>
  <c r="H33"/>
  <c r="H108"/>
  <c r="K60" i="32"/>
  <c r="K61"/>
  <c r="H41" i="35"/>
  <c r="H39"/>
  <c r="L115"/>
  <c r="L113"/>
  <c r="I18"/>
  <c r="L37"/>
  <c r="K68" i="32"/>
  <c r="K69"/>
  <c r="F95" i="35"/>
  <c r="F93"/>
  <c r="F66"/>
  <c r="F64"/>
  <c r="L70"/>
  <c r="M103"/>
  <c r="K43" i="32"/>
  <c r="K44"/>
  <c r="L111" i="35"/>
  <c r="L109"/>
  <c r="H82"/>
  <c r="H80"/>
  <c r="F104"/>
  <c r="L74"/>
  <c r="K52" i="32"/>
  <c r="K53"/>
  <c r="I63" i="35"/>
  <c r="G13"/>
  <c r="G54"/>
  <c r="N63" i="32"/>
  <c r="I108" i="35"/>
  <c r="G36"/>
  <c r="I98"/>
  <c r="N74" i="32"/>
  <c r="G6" i="35"/>
  <c r="F29"/>
  <c r="G88"/>
  <c r="J41" i="32"/>
  <c r="G30" i="35"/>
  <c r="L45"/>
  <c r="L96"/>
  <c r="H53" i="32"/>
  <c r="K37"/>
  <c r="K38"/>
  <c r="I84"/>
  <c r="I106" i="21"/>
  <c r="L56" i="35"/>
  <c r="F54"/>
  <c r="M6"/>
  <c r="J13"/>
  <c r="K45" i="32"/>
  <c r="K47"/>
  <c r="G97"/>
  <c r="H25"/>
  <c r="I71" i="35"/>
  <c r="G53"/>
  <c r="G64"/>
  <c r="H47" i="32"/>
  <c r="I41" i="35"/>
  <c r="N46" i="20"/>
  <c r="F85" i="35"/>
  <c r="F81"/>
  <c r="L32"/>
  <c r="L107"/>
  <c r="L10"/>
  <c r="H14"/>
  <c r="G63"/>
  <c r="I60"/>
  <c r="F114"/>
  <c r="F112"/>
  <c r="M17"/>
  <c r="H37"/>
  <c r="L28"/>
  <c r="F31"/>
  <c r="F77"/>
  <c r="F73"/>
  <c r="G73"/>
  <c r="I67"/>
  <c r="F70"/>
  <c r="M102"/>
  <c r="I110" i="32"/>
  <c r="I111"/>
  <c r="F110" i="35"/>
  <c r="J106"/>
  <c r="M117"/>
  <c r="I112"/>
  <c r="H103"/>
  <c r="H74"/>
  <c r="I118" i="32"/>
  <c r="I119"/>
  <c r="G62" i="35"/>
  <c r="I12"/>
  <c r="M52"/>
  <c r="K93" i="32"/>
  <c r="G107" i="35"/>
  <c r="G35"/>
  <c r="G97"/>
  <c r="K101" i="32"/>
  <c r="G5" i="35"/>
  <c r="H28"/>
  <c r="G85"/>
  <c r="M76" i="32"/>
  <c r="G29" i="35"/>
  <c r="H45"/>
  <c r="L94"/>
  <c r="M84" i="32"/>
  <c r="G104"/>
  <c r="I105"/>
  <c r="M120"/>
  <c r="N20"/>
  <c r="L62" i="35"/>
  <c r="I14" i="32"/>
  <c r="I16"/>
  <c r="G64"/>
  <c r="I112"/>
  <c r="I113"/>
  <c r="F34" i="35"/>
  <c r="H33" i="32"/>
  <c r="I75" i="35"/>
  <c r="G31" i="32"/>
  <c r="G33"/>
  <c r="I80"/>
  <c r="G34"/>
  <c r="H95" i="35"/>
  <c r="H99"/>
  <c r="H74" i="32"/>
  <c r="G73" i="21"/>
  <c r="J57" i="35"/>
  <c r="J73"/>
  <c r="J81"/>
  <c r="N68" i="32"/>
  <c r="H10" i="35"/>
  <c r="J12"/>
  <c r="N84" i="32"/>
  <c r="N80" i="21"/>
  <c r="G46" i="20"/>
  <c r="F16" i="35"/>
  <c r="F20"/>
  <c r="J91" i="32"/>
  <c r="J75"/>
  <c r="I74"/>
  <c r="H72" i="21"/>
  <c r="I75" i="32"/>
  <c r="H84" i="21"/>
  <c r="H76"/>
  <c r="G71"/>
  <c r="F60" i="35"/>
  <c r="M88"/>
  <c r="H104"/>
  <c r="K27" i="32"/>
  <c r="H76" i="35"/>
  <c r="I111"/>
  <c r="G59"/>
  <c r="K36" i="32"/>
  <c r="M82" i="35"/>
  <c r="M44"/>
  <c r="M24"/>
  <c r="I11" i="32"/>
  <c r="G106" i="35"/>
  <c r="I66"/>
  <c r="G98"/>
  <c r="I19" i="32"/>
  <c r="G71"/>
  <c r="G72"/>
  <c r="G118"/>
  <c r="K61" i="21"/>
  <c r="G55" i="35"/>
  <c r="H49" i="32"/>
  <c r="N51"/>
  <c r="H103" i="21"/>
  <c r="G79" i="32"/>
  <c r="G80"/>
  <c r="H9" i="35"/>
  <c r="H64" i="21"/>
  <c r="J46" i="20"/>
  <c r="N70" i="32"/>
  <c r="J73"/>
  <c r="N129" i="21"/>
  <c r="H57" i="32"/>
  <c r="K72" i="21"/>
  <c r="H92" i="32"/>
  <c r="M30"/>
  <c r="N67"/>
  <c r="H80" i="21"/>
  <c r="J114" i="32"/>
  <c r="I48"/>
  <c r="F8" i="35"/>
  <c r="H15"/>
  <c r="N92" i="20"/>
  <c r="N99" i="16"/>
  <c r="I75"/>
  <c r="N8" i="20"/>
  <c r="H28" i="21"/>
  <c r="G62" i="16"/>
  <c r="H120" i="35"/>
  <c r="K56" i="32"/>
  <c r="G9"/>
  <c r="G15"/>
  <c r="G99"/>
  <c r="J26"/>
  <c r="J44"/>
  <c r="K55" i="20"/>
  <c r="N50" i="32"/>
  <c r="K63" i="20"/>
  <c r="K57"/>
  <c r="N55" i="16"/>
  <c r="G70"/>
  <c r="M88" i="20"/>
  <c r="M73"/>
  <c r="K93" i="16"/>
  <c r="G116" i="35"/>
  <c r="I97"/>
  <c r="G22" i="32"/>
  <c r="J24"/>
  <c r="H44" i="16"/>
  <c r="G21" i="21"/>
  <c r="I24" i="32"/>
  <c r="G104" i="21"/>
  <c r="I25" i="32"/>
  <c r="M114" i="21"/>
  <c r="G106"/>
  <c r="M93" i="20"/>
  <c r="N59" i="16"/>
  <c r="G58"/>
  <c r="M124" i="21"/>
  <c r="H12" i="20"/>
  <c r="J118" i="35"/>
  <c r="I89" i="32"/>
  <c r="G76"/>
  <c r="I49"/>
  <c r="J23" i="35"/>
  <c r="J3" i="32"/>
  <c r="H50"/>
  <c r="G115" i="20"/>
  <c r="J51" i="32"/>
  <c r="G4" i="21"/>
  <c r="G117" i="20"/>
  <c r="I74"/>
  <c r="N16"/>
  <c r="K100" i="16"/>
  <c r="K16" i="21"/>
  <c r="G91" i="20"/>
  <c r="M21" i="35"/>
  <c r="M40" i="21"/>
  <c r="I115" i="32"/>
  <c r="N5"/>
  <c r="M47" i="35"/>
  <c r="J56" i="21"/>
  <c r="J22" i="35"/>
  <c r="J13" i="32"/>
  <c r="G41"/>
  <c r="N99"/>
  <c r="H101"/>
  <c r="M34"/>
  <c r="I85" i="21"/>
  <c r="L84" i="35"/>
  <c r="M48" i="32"/>
  <c r="M50"/>
  <c r="I97"/>
  <c r="J111"/>
  <c r="N112"/>
  <c r="G43"/>
  <c r="J99" i="21"/>
  <c r="L47" i="35"/>
  <c r="M64" i="32"/>
  <c r="M66"/>
  <c r="G114"/>
  <c r="G36"/>
  <c r="G100"/>
  <c r="H5"/>
  <c r="N24" i="20"/>
  <c r="H7" i="32"/>
  <c r="N65" i="21"/>
  <c r="I83"/>
  <c r="J59" i="35"/>
  <c r="M87"/>
  <c r="L101"/>
  <c r="I38"/>
  <c r="L75"/>
  <c r="M110"/>
  <c r="M57"/>
  <c r="G79"/>
  <c r="G82"/>
  <c r="G44"/>
  <c r="I23"/>
  <c r="J47"/>
  <c r="I105"/>
  <c r="M65"/>
  <c r="I95"/>
  <c r="I15"/>
  <c r="J33"/>
  <c r="F36"/>
  <c r="J84"/>
  <c r="G41" i="21"/>
  <c r="I52" i="35"/>
  <c r="M81" i="32"/>
  <c r="M83"/>
  <c r="H23"/>
  <c r="F50" i="35"/>
  <c r="F52"/>
  <c r="F4"/>
  <c r="H80" i="20"/>
  <c r="N50" i="21"/>
  <c r="K98" i="32"/>
  <c r="K100"/>
  <c r="H15"/>
  <c r="G88"/>
  <c r="N28"/>
  <c r="N91"/>
  <c r="K30"/>
  <c r="K96"/>
  <c r="H9"/>
  <c r="H114"/>
  <c r="G48"/>
  <c r="J30"/>
  <c r="N118" i="20"/>
  <c r="H16" i="21"/>
  <c r="N117" i="16"/>
  <c r="I76" i="20"/>
  <c r="J19"/>
  <c r="H46" i="21"/>
  <c r="J79" i="16"/>
  <c r="H119" i="35"/>
  <c r="H102"/>
  <c r="M8" i="32"/>
  <c r="F55" i="35"/>
  <c r="G120" i="16"/>
  <c r="J36" i="32"/>
  <c r="J116"/>
  <c r="M114" i="20"/>
  <c r="N117" i="32"/>
  <c r="M3" i="21"/>
  <c r="M116" i="20"/>
  <c r="M107" i="16"/>
  <c r="N24"/>
  <c r="M41" i="20"/>
  <c r="I16" i="21"/>
  <c r="I30" i="16"/>
  <c r="G120" i="35"/>
  <c r="K39" i="32"/>
  <c r="J84"/>
  <c r="H115"/>
  <c r="N105" i="20"/>
  <c r="H98" i="32"/>
  <c r="I91"/>
  <c r="M117" i="21"/>
  <c r="I92" i="32"/>
  <c r="M125" i="21"/>
  <c r="M119"/>
  <c r="I101" i="20"/>
  <c r="I72" i="16"/>
  <c r="J75"/>
  <c r="J67" i="21"/>
  <c r="J22" i="20"/>
  <c r="K110" i="16"/>
  <c r="L67" i="35"/>
  <c r="M75" i="32"/>
  <c r="J72" i="35"/>
  <c r="J47" i="20"/>
  <c r="H68" i="32"/>
  <c r="G16"/>
  <c r="H93" i="21"/>
  <c r="G17" i="32"/>
  <c r="J106" i="21"/>
  <c r="J98"/>
  <c r="M26" i="20"/>
  <c r="I83" i="16"/>
  <c r="M25"/>
  <c r="N122" i="21"/>
  <c r="M43" i="20"/>
  <c r="K21" i="32"/>
  <c r="M84" i="21"/>
  <c r="K114" i="32"/>
  <c r="I50" i="35"/>
  <c r="G30" i="32"/>
  <c r="N98" i="21"/>
  <c r="F21" i="35"/>
  <c r="H68"/>
  <c r="G32" i="32"/>
  <c r="I69" i="21"/>
  <c r="H98" i="35"/>
  <c r="G25"/>
  <c r="J74" i="32"/>
  <c r="L85" i="35"/>
  <c r="H69"/>
  <c r="J77"/>
  <c r="G14"/>
  <c r="H32"/>
  <c r="F12"/>
  <c r="I54"/>
  <c r="H85" i="32"/>
  <c r="J50" i="20"/>
  <c r="L40" i="35"/>
  <c r="F18"/>
  <c r="I76"/>
  <c r="M14" i="21"/>
  <c r="N75" i="32"/>
  <c r="K74"/>
  <c r="G124" i="21"/>
  <c r="K75" i="32"/>
  <c r="J29" i="21"/>
  <c r="G126"/>
  <c r="F62" i="35"/>
  <c r="M91"/>
  <c r="I53"/>
  <c r="K26" i="32"/>
  <c r="H78" i="35"/>
  <c r="G114"/>
  <c r="M97"/>
  <c r="I35" i="32"/>
  <c r="I85" i="35"/>
  <c r="I47"/>
  <c r="M86"/>
  <c r="G10" i="32"/>
  <c r="M108" i="35"/>
  <c r="G69"/>
  <c r="L95"/>
  <c r="I18" i="32"/>
  <c r="M70"/>
  <c r="M71"/>
  <c r="J52" i="35"/>
  <c r="J61" i="32"/>
  <c r="L63" i="35"/>
  <c r="N47" i="32"/>
  <c r="J50"/>
  <c r="J113"/>
  <c r="M78"/>
  <c r="M79"/>
  <c r="G49" i="35"/>
  <c r="N16" i="32"/>
  <c r="G76" i="35"/>
  <c r="H69" i="32"/>
  <c r="H72"/>
  <c r="M13"/>
  <c r="N55"/>
  <c r="N118"/>
  <c r="H85" i="35"/>
  <c r="N94" i="32"/>
  <c r="J66"/>
  <c r="I9"/>
  <c r="H48" i="35"/>
  <c r="H117" i="32"/>
  <c r="H120"/>
  <c r="N26"/>
  <c r="H30"/>
  <c r="K70" i="21"/>
  <c r="H95" i="20"/>
  <c r="K11" i="16"/>
  <c r="M106" i="20"/>
  <c r="I57" i="21"/>
  <c r="I114" i="20"/>
  <c r="J91" i="35"/>
  <c r="I6" i="32"/>
  <c r="M83" i="21"/>
  <c r="G120" i="32"/>
  <c r="I94"/>
  <c r="J17" i="35"/>
  <c r="G20" i="21"/>
  <c r="J19" i="35"/>
  <c r="M29" i="21"/>
  <c r="N108" i="16"/>
  <c r="N98"/>
  <c r="H47"/>
  <c r="M33" i="20"/>
  <c r="J31" i="16"/>
  <c r="M21"/>
  <c r="G84"/>
  <c r="M76" i="35"/>
  <c r="N82" i="32"/>
  <c r="M111" i="20"/>
  <c r="H77" i="32"/>
  <c r="F89" i="35"/>
  <c r="G24" i="32"/>
  <c r="J52" i="21"/>
  <c r="G25" i="32"/>
  <c r="N59" i="21"/>
  <c r="N130"/>
  <c r="M36"/>
  <c r="H94" i="20"/>
  <c r="G83" i="16"/>
  <c r="N108" i="21"/>
  <c r="M56"/>
  <c r="K113" i="20"/>
  <c r="L69" i="35"/>
  <c r="G74" i="32"/>
  <c r="K98" i="21"/>
  <c r="I17" i="35"/>
  <c r="G111" i="32"/>
  <c r="N49"/>
  <c r="I20" i="21"/>
  <c r="H51" i="32"/>
  <c r="K29" i="21"/>
  <c r="I27" i="20"/>
  <c r="I23"/>
  <c r="M103"/>
  <c r="N4" i="16"/>
  <c r="I44" i="20"/>
  <c r="I40"/>
  <c r="M18" i="35"/>
  <c r="L21"/>
  <c r="F58"/>
  <c r="I117" i="32"/>
  <c r="I42" i="35"/>
  <c r="N40" i="32"/>
  <c r="I46" i="20"/>
  <c r="J26" i="35"/>
  <c r="L23"/>
  <c r="N72" i="21"/>
  <c r="H100" i="32"/>
  <c r="J101"/>
  <c r="G35"/>
  <c r="M68" i="21"/>
  <c r="J56" i="35"/>
  <c r="M49" i="32"/>
  <c r="M51"/>
  <c r="N115" i="21"/>
  <c r="N111" i="32"/>
  <c r="H113"/>
  <c r="I43"/>
  <c r="N24" i="21"/>
  <c r="K50"/>
  <c r="M65" i="32"/>
  <c r="M67"/>
  <c r="J84" i="21"/>
  <c r="I36" i="32"/>
  <c r="F41" i="35"/>
  <c r="I11" i="20"/>
  <c r="F43" i="35"/>
  <c r="I19" i="20"/>
  <c r="H104"/>
  <c r="J61" i="35"/>
  <c r="G91"/>
  <c r="G52"/>
  <c r="M35"/>
  <c r="L77"/>
  <c r="I113"/>
  <c r="I96"/>
  <c r="M73"/>
  <c r="M84"/>
  <c r="M46"/>
  <c r="M83"/>
  <c r="J45"/>
  <c r="G108"/>
  <c r="I68"/>
  <c r="L93"/>
  <c r="M12"/>
  <c r="F33"/>
  <c r="H35"/>
  <c r="M106" i="32"/>
  <c r="N27"/>
  <c r="L61" i="35"/>
  <c r="M80" i="32"/>
  <c r="M82"/>
  <c r="G90"/>
  <c r="J49" i="35"/>
  <c r="J51"/>
  <c r="M114" i="32"/>
  <c r="J25"/>
  <c r="M74" i="35"/>
  <c r="K97" i="32"/>
  <c r="K99"/>
  <c r="M112"/>
  <c r="G87"/>
  <c r="G94"/>
  <c r="J87" i="35"/>
  <c r="J94" i="32"/>
  <c r="K95"/>
  <c r="M104"/>
  <c r="H50" i="35"/>
  <c r="N116" i="32"/>
  <c r="K28" i="21"/>
  <c r="J82" i="32"/>
  <c r="N83"/>
  <c r="J2" i="21"/>
  <c r="I21" i="20"/>
  <c r="I86"/>
  <c r="N125" i="21"/>
  <c r="I88"/>
  <c r="I38" i="20"/>
  <c r="J90" i="35"/>
  <c r="G6" i="32"/>
  <c r="H26" i="21"/>
  <c r="H99" i="32"/>
  <c r="M37" i="35"/>
  <c r="H116" i="32"/>
  <c r="J127" i="21"/>
  <c r="J117" i="32"/>
  <c r="K64" i="21"/>
  <c r="H61" i="20"/>
  <c r="H78"/>
  <c r="I51" i="21"/>
  <c r="I97" i="16"/>
  <c r="K106" i="20"/>
  <c r="J101"/>
  <c r="N117"/>
  <c r="M80" i="35"/>
  <c r="N81" i="32"/>
  <c r="I84" i="21"/>
  <c r="M103" i="32"/>
  <c r="N97"/>
  <c r="G93"/>
  <c r="J19"/>
  <c r="G95"/>
  <c r="J22"/>
  <c r="J93" i="20"/>
  <c r="G90" i="21"/>
  <c r="N71" i="20"/>
  <c r="G96" i="16"/>
  <c r="K12" i="21"/>
  <c r="M109"/>
  <c r="J17" i="16"/>
  <c r="J117" i="35"/>
  <c r="M73" i="32"/>
  <c r="J11"/>
  <c r="M19"/>
  <c r="H56" i="35"/>
  <c r="M15" i="32"/>
  <c r="I74" i="21"/>
  <c r="M16" i="32"/>
  <c r="K83" i="21"/>
  <c r="H38"/>
  <c r="K57"/>
  <c r="G51"/>
  <c r="N90" i="16"/>
  <c r="H81" i="21"/>
  <c r="N101" i="20"/>
  <c r="I20" i="32"/>
  <c r="G68"/>
  <c r="H84" i="35"/>
  <c r="K116" i="32"/>
  <c r="M28"/>
  <c r="I76"/>
  <c r="H47" i="35"/>
  <c r="F25"/>
  <c r="G69" i="32"/>
  <c r="J34" i="21"/>
  <c r="M54" i="32"/>
  <c r="M55"/>
  <c r="I101"/>
  <c r="G81" i="21"/>
  <c r="J55" i="35"/>
  <c r="J74"/>
  <c r="J82"/>
  <c r="N103" i="21"/>
  <c r="M62" i="32"/>
  <c r="M63"/>
  <c r="G110"/>
  <c r="N42" i="21"/>
  <c r="G50"/>
  <c r="J16" i="35"/>
  <c r="L20"/>
  <c r="J130" i="21"/>
  <c r="I102" i="32"/>
  <c r="H38"/>
  <c r="N33" i="21"/>
  <c r="J39" i="32"/>
  <c r="H47" i="21"/>
  <c r="G101" i="16"/>
  <c r="N91"/>
  <c r="F61" i="35"/>
  <c r="I90"/>
  <c r="L99"/>
  <c r="M27" i="32"/>
  <c r="H77" i="35"/>
  <c r="M112"/>
  <c r="I56"/>
  <c r="M36" i="32"/>
  <c r="G84" i="35"/>
  <c r="G46"/>
  <c r="G22"/>
  <c r="K11" i="32"/>
  <c r="I107" i="35"/>
  <c r="M67"/>
  <c r="M92"/>
  <c r="K19" i="32"/>
  <c r="I93" i="35"/>
  <c r="M98"/>
  <c r="N96" i="32"/>
  <c r="G14" i="21"/>
  <c r="M49" i="35"/>
  <c r="J79"/>
  <c r="L87"/>
  <c r="N95" i="20"/>
  <c r="H67" i="35"/>
  <c r="J71"/>
  <c r="J108" i="32"/>
  <c r="H25" i="21"/>
  <c r="H50"/>
  <c r="F19" i="35"/>
  <c r="H23"/>
  <c r="H69" i="21"/>
  <c r="F105" i="35"/>
  <c r="I14" i="21"/>
  <c r="J93" i="32"/>
  <c r="H98" i="21"/>
  <c r="F15" i="35"/>
  <c r="H24" i="21"/>
  <c r="N115" i="32"/>
  <c r="J68" i="21"/>
  <c r="G108" i="32"/>
  <c r="G109"/>
  <c r="J19" i="21"/>
  <c r="I57" i="16"/>
  <c r="M39" i="20"/>
  <c r="N116" i="21"/>
  <c r="G103"/>
  <c r="I107" i="16"/>
  <c r="H118" i="35"/>
  <c r="G5" i="32"/>
  <c r="I56"/>
  <c r="I11" i="35"/>
  <c r="J64" i="32"/>
  <c r="G66"/>
  <c r="K67" i="21"/>
  <c r="G67" i="32"/>
  <c r="M76" i="21"/>
  <c r="J54"/>
  <c r="G57"/>
  <c r="M86" i="16"/>
  <c r="M19" i="20"/>
  <c r="H99" i="21"/>
  <c r="N74"/>
  <c r="J49" i="16"/>
  <c r="I79" i="35"/>
  <c r="J81" i="32"/>
  <c r="G130" i="21"/>
  <c r="N76" i="32"/>
  <c r="G53"/>
  <c r="J25" i="35"/>
  <c r="H29" i="32"/>
  <c r="M81" i="16"/>
  <c r="N30" i="32"/>
  <c r="J82" i="21"/>
  <c r="M104"/>
  <c r="I62" i="16"/>
  <c r="H21"/>
  <c r="G60" i="21"/>
  <c r="K123"/>
  <c r="G100" i="16"/>
  <c r="J116" i="35"/>
  <c r="G73" i="32"/>
  <c r="L4" i="35"/>
  <c r="H3"/>
  <c r="H86" i="32"/>
  <c r="I82"/>
  <c r="K86" i="21"/>
  <c r="I83" i="32"/>
  <c r="I98" i="21"/>
  <c r="K36" i="20"/>
  <c r="H78" i="21"/>
  <c r="M87" i="20"/>
  <c r="G19" i="16"/>
  <c r="K69" i="20"/>
  <c r="J103" i="21"/>
  <c r="G18" i="35"/>
  <c r="L8"/>
  <c r="H86"/>
  <c r="I116" i="32"/>
  <c r="G41" i="35"/>
  <c r="J21"/>
  <c r="H49"/>
  <c r="J24"/>
  <c r="M71" i="20"/>
  <c r="I41" i="32"/>
  <c r="K120"/>
  <c r="L2" i="35"/>
  <c r="I72"/>
  <c r="I41" i="21"/>
  <c r="J58" i="35"/>
  <c r="K49" i="32"/>
  <c r="K51"/>
  <c r="N33"/>
  <c r="L16" i="35"/>
  <c r="L18"/>
  <c r="G117"/>
  <c r="H57" i="21"/>
  <c r="K46" i="20"/>
  <c r="K65" i="32"/>
  <c r="K67"/>
  <c r="N41"/>
  <c r="M77" i="35"/>
  <c r="M6" i="32"/>
  <c r="I128" i="21"/>
  <c r="G8" i="32"/>
  <c r="H68" i="21"/>
  <c r="N36"/>
  <c r="G38"/>
  <c r="J60" i="35"/>
  <c r="M89"/>
  <c r="L97"/>
  <c r="G39"/>
  <c r="L76"/>
  <c r="G112"/>
  <c r="M54"/>
  <c r="I80"/>
  <c r="I83"/>
  <c r="I45"/>
  <c r="M20"/>
  <c r="F48"/>
  <c r="M106"/>
  <c r="G67"/>
  <c r="G90"/>
  <c r="G16"/>
  <c r="G3" i="32"/>
  <c r="G4"/>
  <c r="I52"/>
  <c r="J119" i="21"/>
  <c r="G47" i="35"/>
  <c r="G82" i="32"/>
  <c r="G84"/>
  <c r="H115" i="21"/>
  <c r="K12" i="32"/>
  <c r="K13"/>
  <c r="I60"/>
  <c r="I122" i="21"/>
  <c r="J120" i="35"/>
  <c r="M98" i="32"/>
  <c r="M100"/>
  <c r="K61" i="20"/>
  <c r="I88" i="32"/>
  <c r="K80" i="21"/>
  <c r="H93" i="32"/>
  <c r="J121" i="21"/>
  <c r="M96" i="32"/>
  <c r="K27" i="20"/>
  <c r="J115" i="32"/>
  <c r="M69" i="21"/>
  <c r="H82" i="32"/>
  <c r="J83"/>
  <c r="I13" i="20"/>
  <c r="M6"/>
  <c r="I48"/>
  <c r="N23" i="16"/>
  <c r="N53" i="20"/>
  <c r="G24"/>
  <c r="H117" i="35"/>
  <c r="L103"/>
  <c r="G56" i="32"/>
  <c r="J16"/>
  <c r="G27"/>
  <c r="G92"/>
  <c r="N25"/>
  <c r="G10" i="21"/>
  <c r="H27" i="32"/>
  <c r="N91" i="21"/>
  <c r="N67"/>
  <c r="M12" i="16"/>
  <c r="N52"/>
  <c r="M66" i="21"/>
  <c r="J90"/>
  <c r="H52" i="16"/>
  <c r="I117" i="35"/>
  <c r="J80" i="32"/>
  <c r="I22"/>
  <c r="M117"/>
  <c r="G4" i="35"/>
  <c r="H64" i="32"/>
  <c r="N60"/>
  <c r="H119" i="20"/>
  <c r="H62" i="32"/>
  <c r="N13" i="21"/>
  <c r="N2"/>
  <c r="H31" i="16"/>
  <c r="J39"/>
  <c r="H92"/>
  <c r="J28" i="21"/>
  <c r="M28" i="16"/>
  <c r="J119" i="35"/>
  <c r="J58" i="32"/>
  <c r="I22" i="35"/>
  <c r="H16" i="32"/>
  <c r="G44"/>
  <c r="M116"/>
  <c r="N17"/>
  <c r="N3" i="16"/>
  <c r="H19" i="32"/>
  <c r="N90" i="21"/>
  <c r="H94"/>
  <c r="M27" i="16"/>
  <c r="N4" i="20"/>
  <c r="I66" i="21"/>
  <c r="H121"/>
  <c r="G21" i="16"/>
  <c r="M21" i="32"/>
  <c r="I68" i="21"/>
  <c r="K115" i="32"/>
  <c r="G2" i="21"/>
  <c r="I30" i="32"/>
  <c r="J43" i="21"/>
  <c r="F23" i="35"/>
  <c r="I2" i="21"/>
  <c r="I106" i="35"/>
  <c r="N47" i="21"/>
  <c r="M52"/>
  <c r="I29" i="20"/>
  <c r="J111"/>
  <c r="N6" i="21"/>
  <c r="N119" i="20"/>
  <c r="G47"/>
  <c r="L88" i="35"/>
  <c r="F42"/>
  <c r="I81" i="32"/>
  <c r="J4"/>
  <c r="N109"/>
  <c r="I99"/>
  <c r="M63" i="21"/>
  <c r="I100" i="32"/>
  <c r="M71" i="21"/>
  <c r="M65"/>
  <c r="I10" i="16"/>
  <c r="K63"/>
  <c r="K50" i="20"/>
  <c r="G83" i="21"/>
  <c r="H2" i="16"/>
  <c r="I101"/>
  <c r="M78" i="35"/>
  <c r="I109" i="32"/>
  <c r="J15" i="35"/>
  <c r="G105" i="21"/>
  <c r="K85" i="32"/>
  <c r="N46"/>
  <c r="J58" i="20"/>
  <c r="M2" i="35"/>
  <c r="H69" i="20"/>
  <c r="M57" i="21"/>
  <c r="K52"/>
  <c r="K14" i="16"/>
  <c r="K115"/>
  <c r="N14" i="21"/>
  <c r="J119" i="20"/>
  <c r="M6" i="16"/>
  <c r="L64" i="35"/>
  <c r="N38" i="32"/>
  <c r="J40" i="35"/>
  <c r="J55" i="32"/>
  <c r="G11"/>
  <c r="G116"/>
  <c r="N109" i="21"/>
  <c r="G117" i="32"/>
  <c r="J123" i="21"/>
  <c r="J115"/>
  <c r="I35" i="20"/>
  <c r="G33" i="16"/>
  <c r="G110" i="20"/>
  <c r="K63" i="21"/>
  <c r="K52" i="20"/>
  <c r="N71" i="16"/>
  <c r="H52" i="35"/>
  <c r="G113"/>
  <c r="N69" i="32"/>
  <c r="K104" i="21"/>
  <c r="M115"/>
  <c r="M91" i="32"/>
  <c r="G57"/>
  <c r="N2"/>
  <c r="H4"/>
  <c r="K128" i="21"/>
  <c r="H10" i="16"/>
  <c r="H30" i="21"/>
  <c r="N83" i="20"/>
  <c r="J54" i="16"/>
  <c r="M64" i="21"/>
  <c r="I115" i="16"/>
  <c r="I81"/>
  <c r="K21"/>
  <c r="J17" i="21"/>
  <c r="G125"/>
  <c r="H14"/>
  <c r="F2" i="35"/>
  <c r="I73" i="32"/>
  <c r="H71"/>
  <c r="N73"/>
  <c r="K107" i="21"/>
  <c r="J25" i="16"/>
  <c r="I126" i="21"/>
  <c r="I109" i="16"/>
  <c r="K109"/>
  <c r="N112" i="21"/>
  <c r="G85" i="16"/>
  <c r="I85" i="20"/>
  <c r="N89" i="16"/>
  <c r="G32" i="21"/>
  <c r="K42"/>
  <c r="M25" i="32"/>
  <c r="I23"/>
  <c r="N86" i="21"/>
  <c r="J101"/>
  <c r="M49" i="16"/>
  <c r="G16" i="20"/>
  <c r="N86" i="16"/>
  <c r="G70" i="20"/>
  <c r="N91"/>
  <c r="G69"/>
  <c r="H94" i="16"/>
  <c r="I81" i="21"/>
  <c r="J72" i="16"/>
  <c r="G101" i="21"/>
  <c r="G67"/>
  <c r="I76"/>
  <c r="M59" i="32"/>
  <c r="I40"/>
  <c r="K44" i="20"/>
  <c r="K53"/>
  <c r="M117" i="16"/>
  <c r="N64" i="20"/>
  <c r="G18"/>
  <c r="K16" i="16"/>
  <c r="M5"/>
  <c r="G61"/>
  <c r="I91" i="20"/>
  <c r="N14"/>
  <c r="L51" i="35"/>
  <c r="M41" i="32"/>
  <c r="K31"/>
  <c r="J32"/>
  <c r="N19"/>
  <c r="K124" i="21"/>
  <c r="N12"/>
  <c r="J118" i="16"/>
  <c r="M118"/>
  <c r="N19" i="20"/>
  <c r="J45" i="21"/>
  <c r="G80" i="16"/>
  <c r="I80"/>
  <c r="F90" i="35"/>
  <c r="J43"/>
  <c r="J48" i="32"/>
  <c r="K120" i="16"/>
  <c r="H28" i="32"/>
  <c r="M32"/>
  <c r="J122" i="21"/>
  <c r="M33" i="32"/>
  <c r="M60" i="21"/>
  <c r="H125"/>
  <c r="H79" i="20"/>
  <c r="G9"/>
  <c r="G42"/>
  <c r="M70" i="21"/>
  <c r="N30" i="16"/>
  <c r="I119" i="35"/>
  <c r="I106" i="32"/>
  <c r="K109"/>
  <c r="I65"/>
  <c r="I90" i="21"/>
  <c r="G19" i="32"/>
  <c r="M46"/>
  <c r="I117" i="21"/>
  <c r="H4" i="35"/>
  <c r="I125" i="21"/>
  <c r="I119"/>
  <c r="K101" i="20"/>
  <c r="I112" i="16"/>
  <c r="J112" i="20"/>
  <c r="N66" i="21"/>
  <c r="N22" i="20"/>
  <c r="H35" i="16"/>
  <c r="L66" i="35"/>
  <c r="M115"/>
  <c r="J92" i="32"/>
  <c r="H51" i="20"/>
  <c r="J42" i="32"/>
  <c r="I50"/>
  <c r="H91" i="21"/>
  <c r="I51" i="32"/>
  <c r="N105" i="21"/>
  <c r="N96"/>
  <c r="G27" i="20"/>
  <c r="H56"/>
  <c r="J43" i="16"/>
  <c r="H122" i="21"/>
  <c r="G44" i="20"/>
  <c r="M40" i="35"/>
  <c r="J37"/>
  <c r="I114"/>
  <c r="I98" i="32"/>
  <c r="H105" i="20"/>
  <c r="J116"/>
  <c r="K92" i="32"/>
  <c r="F106" i="35"/>
  <c r="N94" i="21"/>
  <c r="N107"/>
  <c r="N29" i="20"/>
  <c r="G116" i="16"/>
  <c r="N52" i="20"/>
  <c r="N73"/>
  <c r="G4"/>
  <c r="I65"/>
  <c r="I59" i="16"/>
  <c r="I24" i="21"/>
  <c r="N49" i="20"/>
  <c r="J108"/>
  <c r="J105"/>
  <c r="H116"/>
  <c r="H5" i="35"/>
  <c r="N36" i="32"/>
  <c r="N123" i="21"/>
  <c r="M61"/>
  <c r="I92" i="16"/>
  <c r="K51"/>
  <c r="G6" i="20"/>
  <c r="I91" i="16"/>
  <c r="G72" i="20"/>
  <c r="M34" i="16"/>
  <c r="N34"/>
  <c r="M23" i="21"/>
  <c r="J24"/>
  <c r="K47"/>
  <c r="M103"/>
  <c r="I72" i="32"/>
  <c r="J27"/>
  <c r="N49" i="21"/>
  <c r="H59"/>
  <c r="J23" i="16"/>
  <c r="G56" i="20"/>
  <c r="J16" i="16"/>
  <c r="I18"/>
  <c r="N101" i="21"/>
  <c r="N18" i="20"/>
  <c r="G108" i="16"/>
  <c r="M34" i="21"/>
  <c r="H62" i="20"/>
  <c r="I54" i="21"/>
  <c r="N81" i="16"/>
  <c r="I103" i="21"/>
  <c r="L3" i="35"/>
  <c r="J57" i="32"/>
  <c r="H51" i="21"/>
  <c r="J59"/>
  <c r="G41" i="20"/>
  <c r="M100" i="16"/>
  <c r="G58" i="20"/>
  <c r="H53" i="16"/>
  <c r="K108" i="21"/>
  <c r="I74" i="16"/>
  <c r="G35"/>
  <c r="K33"/>
  <c r="L52" i="35"/>
  <c r="K42" i="32"/>
  <c r="G56" i="35"/>
  <c r="N66" i="32"/>
  <c r="G102" i="21"/>
  <c r="J3" i="35"/>
  <c r="N103" i="32"/>
  <c r="N29"/>
  <c r="I4"/>
  <c r="J51" i="21"/>
  <c r="G78"/>
  <c r="I65" i="35"/>
  <c r="K54" i="32"/>
  <c r="K55"/>
  <c r="M113"/>
  <c r="H13"/>
  <c r="L83" i="35"/>
  <c r="H70"/>
  <c r="J78"/>
  <c r="J68" i="32"/>
  <c r="K62"/>
  <c r="K63"/>
  <c r="H19" i="35"/>
  <c r="N34" i="32"/>
  <c r="L50" i="35"/>
  <c r="J14"/>
  <c r="J18"/>
  <c r="H91" i="32"/>
  <c r="M115"/>
  <c r="N15"/>
  <c r="J38"/>
  <c r="N26" i="20"/>
  <c r="N39" i="32"/>
  <c r="N38" i="20"/>
  <c r="H30"/>
  <c r="F63" i="35"/>
  <c r="G93"/>
  <c r="M50"/>
  <c r="M26" i="32"/>
  <c r="H79" i="35"/>
  <c r="I115"/>
  <c r="G95"/>
  <c r="M35" i="32"/>
  <c r="G87" i="35"/>
  <c r="M48"/>
  <c r="G81"/>
  <c r="I10" i="32"/>
  <c r="G110" i="35"/>
  <c r="M70"/>
  <c r="L91"/>
  <c r="K18" i="32"/>
  <c r="N32"/>
  <c r="H34"/>
  <c r="J96"/>
  <c r="I93" i="21"/>
  <c r="L59" i="35"/>
  <c r="J75"/>
  <c r="J83"/>
  <c r="N113" i="32"/>
  <c r="H44"/>
  <c r="J45"/>
  <c r="H108"/>
  <c r="H56" i="21"/>
  <c r="I73" i="35"/>
  <c r="F17"/>
  <c r="H21"/>
  <c r="G14" i="32"/>
  <c r="H100" i="35"/>
  <c r="H119" i="32"/>
  <c r="F57" i="35"/>
  <c r="H96" i="32"/>
  <c r="F13" i="35"/>
  <c r="M9" i="32"/>
  <c r="M50" i="21"/>
  <c r="J118" i="32"/>
  <c r="J120"/>
  <c r="N16" i="21"/>
  <c r="N28"/>
  <c r="I48"/>
  <c r="G29" i="20"/>
  <c r="H112"/>
  <c r="N7" i="21"/>
  <c r="J120" i="20"/>
  <c r="M45"/>
  <c r="H89" i="35"/>
  <c r="M7" i="32"/>
  <c r="M14"/>
  <c r="N25" i="21"/>
  <c r="N64" i="32"/>
  <c r="I66"/>
  <c r="N121" i="21"/>
  <c r="I67" i="32"/>
  <c r="I60" i="21"/>
  <c r="J124"/>
  <c r="M9" i="16"/>
  <c r="I9" i="20"/>
  <c r="I50"/>
  <c r="I70" i="21"/>
  <c r="I8" i="16"/>
  <c r="M118" i="35"/>
  <c r="G96"/>
  <c r="H84" i="32"/>
  <c r="F22" i="35"/>
  <c r="K125" i="21"/>
  <c r="I53" i="32"/>
  <c r="M28" i="35"/>
  <c r="H59" i="20"/>
  <c r="M31" i="35"/>
  <c r="N69" i="20"/>
  <c r="M58" i="21"/>
  <c r="G53"/>
  <c r="N81" i="20"/>
  <c r="N111"/>
  <c r="H7" i="21"/>
  <c r="H120" i="20"/>
  <c r="G36" i="16"/>
  <c r="L65" i="35"/>
  <c r="G75" i="32"/>
  <c r="G49"/>
  <c r="J95" i="20"/>
  <c r="N86" i="32"/>
  <c r="K82"/>
  <c r="N110" i="21"/>
  <c r="K83" i="32"/>
  <c r="H124" i="21"/>
  <c r="H116"/>
  <c r="G35" i="20"/>
  <c r="N40" i="16"/>
  <c r="G44"/>
  <c r="G64" i="21"/>
  <c r="I52" i="20"/>
  <c r="G21" i="35"/>
  <c r="N58" i="32"/>
  <c r="I114"/>
  <c r="J50" i="35"/>
  <c r="I46"/>
  <c r="H41" i="32"/>
  <c r="H20" i="35"/>
  <c r="G102" i="32"/>
  <c r="J69"/>
  <c r="I120"/>
  <c r="I2" i="35"/>
  <c r="I19"/>
  <c r="H43" i="32"/>
  <c r="F87" i="35"/>
  <c r="K48" i="32"/>
  <c r="K50"/>
  <c r="M105"/>
  <c r="H16" i="35"/>
  <c r="H18"/>
  <c r="I87"/>
  <c r="J65" i="32"/>
  <c r="L49" i="35"/>
  <c r="K64" i="32"/>
  <c r="K66"/>
  <c r="J36" i="35"/>
  <c r="I69" i="20"/>
  <c r="N45" i="32"/>
  <c r="G7"/>
  <c r="H118" i="20"/>
  <c r="I8" i="32"/>
  <c r="H3" i="21"/>
  <c r="N120" i="20"/>
  <c r="J62" i="35"/>
  <c r="I92"/>
  <c r="I49"/>
  <c r="I36"/>
  <c r="L78"/>
  <c r="M114"/>
  <c r="M93"/>
  <c r="G75"/>
  <c r="G86"/>
  <c r="G48"/>
  <c r="I78"/>
  <c r="F46"/>
  <c r="I109"/>
  <c r="M69"/>
  <c r="L89"/>
  <c r="I13"/>
  <c r="M2" i="32"/>
  <c r="M3"/>
  <c r="G52"/>
  <c r="M106" i="21"/>
  <c r="L57" i="35"/>
  <c r="G81" i="32"/>
  <c r="G83"/>
  <c r="L19" i="35"/>
  <c r="I12" i="32"/>
  <c r="I13"/>
  <c r="G60"/>
  <c r="N69" i="21"/>
  <c r="G72" i="35"/>
  <c r="M97" i="32"/>
  <c r="M99"/>
  <c r="F53" i="35"/>
  <c r="I87" i="32"/>
  <c r="F28" i="35"/>
  <c r="F59"/>
  <c r="N95" i="32"/>
  <c r="M95"/>
  <c r="F45" i="35"/>
  <c r="M46" i="20"/>
  <c r="H118" i="32"/>
  <c r="J30" i="35"/>
  <c r="M128" i="21"/>
  <c r="N68"/>
  <c r="J92" i="16"/>
  <c r="I37" i="20"/>
  <c r="I100"/>
  <c r="H63" i="16"/>
  <c r="G54"/>
  <c r="I54" i="20"/>
  <c r="F88" i="35"/>
  <c r="I7" i="32"/>
  <c r="I12" i="16"/>
  <c r="J99" i="32"/>
  <c r="I27"/>
  <c r="F24" i="35"/>
  <c r="I63" i="21"/>
  <c r="F26" i="35"/>
  <c r="I71" i="21"/>
  <c r="I65"/>
  <c r="H92" i="20"/>
  <c r="I105" i="16"/>
  <c r="I110" i="20"/>
  <c r="K82" i="21"/>
  <c r="G112" i="20"/>
  <c r="K66" i="16"/>
  <c r="G78" i="35"/>
  <c r="H83" i="32"/>
  <c r="N114"/>
  <c r="H17"/>
  <c r="G119"/>
  <c r="J60"/>
  <c r="H34" i="21"/>
  <c r="N61" i="32"/>
  <c r="J47" i="21"/>
  <c r="I94" i="20"/>
  <c r="I90"/>
  <c r="H15" i="16"/>
  <c r="H116"/>
  <c r="N12" i="20"/>
  <c r="N5"/>
  <c r="I7" i="16"/>
  <c r="F72" i="35"/>
  <c r="M74" i="32"/>
  <c r="N12" i="16"/>
  <c r="G20" i="32"/>
  <c r="I44"/>
  <c r="M4" i="35"/>
  <c r="M77" i="20"/>
  <c r="M8" i="35"/>
  <c r="M85" i="20"/>
  <c r="N103"/>
  <c r="N97"/>
  <c r="M95"/>
  <c r="K109"/>
  <c r="I120"/>
  <c r="I116"/>
  <c r="M20" i="32"/>
  <c r="I68"/>
  <c r="F56" i="35"/>
  <c r="K117" i="32"/>
  <c r="G29"/>
  <c r="K76"/>
  <c r="I50" i="21"/>
  <c r="F27" i="35"/>
  <c r="I69" i="32"/>
  <c r="M111" i="35"/>
  <c r="I58" i="21"/>
  <c r="I6" i="20"/>
  <c r="G40"/>
  <c r="K59" i="21"/>
  <c r="K102"/>
  <c r="M23" i="20"/>
  <c r="L117" i="35"/>
  <c r="H7"/>
  <c r="H101"/>
  <c r="K78" i="21"/>
  <c r="J109" i="32"/>
  <c r="M109"/>
  <c r="H6"/>
  <c r="M111"/>
  <c r="H10"/>
  <c r="N93" i="20"/>
  <c r="G56" i="21"/>
  <c r="I87" i="16"/>
  <c r="G87"/>
  <c r="M12" i="21"/>
  <c r="N73"/>
  <c r="G50" i="16"/>
  <c r="G118" i="35"/>
  <c r="I107" i="32"/>
  <c r="H26"/>
  <c r="G37"/>
  <c r="I85"/>
  <c r="G117" i="21"/>
  <c r="J18" i="32"/>
  <c r="I82" i="16"/>
  <c r="N22" i="32"/>
  <c r="J101" i="16"/>
  <c r="I104" i="21"/>
  <c r="J53" i="20"/>
  <c r="N38" i="16"/>
  <c r="G22" i="20"/>
  <c r="G123" i="21"/>
  <c r="H75" i="20"/>
  <c r="F116" i="35"/>
  <c r="I24"/>
  <c r="N101" i="32"/>
  <c r="H48"/>
  <c r="M10"/>
  <c r="J44" i="35"/>
  <c r="J53" i="32"/>
  <c r="J48" i="35"/>
  <c r="H56" i="32"/>
  <c r="H93" i="20"/>
  <c r="J77" i="21"/>
  <c r="N39" i="16"/>
  <c r="N57"/>
  <c r="I12" i="21"/>
  <c r="N102"/>
  <c r="I28" i="16"/>
  <c r="I39" i="35"/>
  <c r="I101"/>
  <c r="H58" i="32"/>
  <c r="G70"/>
  <c r="G38"/>
  <c r="M89"/>
  <c r="F37" i="35"/>
  <c r="J42"/>
  <c r="G19" i="20"/>
  <c r="M81" i="21"/>
  <c r="M10" i="16"/>
  <c r="H23" i="21"/>
  <c r="H50" i="16"/>
  <c r="N77"/>
  <c r="H112" i="21"/>
  <c r="J38" i="20"/>
  <c r="M92" i="16"/>
  <c r="G60"/>
  <c r="G55" i="32"/>
  <c r="M94" i="35"/>
  <c r="N68" i="20"/>
  <c r="I2" i="16"/>
  <c r="J15"/>
  <c r="G118" i="21"/>
  <c r="M74" i="16"/>
  <c r="G5" i="20"/>
  <c r="M23" i="32"/>
  <c r="L15" i="35"/>
  <c r="J73" i="21"/>
  <c r="H100"/>
  <c r="I99" i="20"/>
  <c r="N6" i="16"/>
  <c r="I68" i="20"/>
  <c r="K84"/>
  <c r="M57" i="32"/>
  <c r="F49" i="35"/>
  <c r="H65" i="21"/>
  <c r="N87"/>
  <c r="J87" i="20"/>
  <c r="G52"/>
  <c r="M38" i="35"/>
  <c r="G89" i="32"/>
  <c r="M119"/>
  <c r="I42"/>
  <c r="I36" i="16"/>
  <c r="G12" i="21"/>
  <c r="I14" i="16"/>
  <c r="J39" i="35"/>
  <c r="G54" i="32"/>
  <c r="K32"/>
  <c r="K33"/>
  <c r="H36" i="21"/>
  <c r="M49"/>
  <c r="J80"/>
  <c r="H117" i="20"/>
  <c r="K107" i="32"/>
  <c r="G83" i="35"/>
  <c r="M33"/>
  <c r="M39"/>
  <c r="J66" i="21"/>
  <c r="J98" i="16"/>
  <c r="J117" i="21"/>
  <c r="K60" i="16"/>
  <c r="G105" i="35"/>
  <c r="I86" i="32"/>
  <c r="G50"/>
  <c r="G51"/>
  <c r="H55" i="21"/>
  <c r="K49"/>
  <c r="N99"/>
  <c r="N116" i="20"/>
  <c r="G103" i="35"/>
  <c r="H32" i="32"/>
  <c r="K90"/>
  <c r="G28"/>
  <c r="N35" i="20"/>
  <c r="H58"/>
  <c r="M45" i="21"/>
  <c r="J59" i="20"/>
  <c r="K59"/>
  <c r="M75"/>
  <c r="H11" i="35"/>
  <c r="G45" i="32"/>
  <c r="M79" i="20"/>
  <c r="N15"/>
  <c r="N88"/>
  <c r="I12"/>
  <c r="G119"/>
  <c r="N35" i="32"/>
  <c r="H120" i="16"/>
  <c r="J112" i="32"/>
  <c r="H70" i="16"/>
  <c r="I24"/>
  <c r="K76" i="21"/>
  <c r="I40"/>
  <c r="G15" i="16"/>
  <c r="N24" i="32"/>
  <c r="I102" i="20"/>
  <c r="G13" i="32"/>
  <c r="K80" i="20"/>
  <c r="I5" i="16"/>
  <c r="K98" i="20"/>
  <c r="N2"/>
  <c r="K40" i="32"/>
  <c r="I2"/>
  <c r="F109" i="35"/>
  <c r="G101" i="32"/>
  <c r="N12"/>
  <c r="H5" i="21"/>
  <c r="N82" i="16"/>
  <c r="N55" i="20"/>
  <c r="M115" i="16"/>
  <c r="I4" i="20"/>
  <c r="I9" i="21"/>
  <c r="I25" i="16"/>
  <c r="G89" i="21"/>
  <c r="J27" i="20"/>
  <c r="G107" i="21"/>
  <c r="I114"/>
  <c r="K122"/>
  <c r="J106" i="32"/>
  <c r="I5"/>
  <c r="N7"/>
  <c r="H39"/>
  <c r="N4" i="21"/>
  <c r="J24" i="20"/>
  <c r="N30" i="21"/>
  <c r="M108" i="16"/>
  <c r="I72" i="20"/>
  <c r="I8" i="21"/>
  <c r="M61" i="20"/>
  <c r="I49" i="21"/>
  <c r="I86" i="16"/>
  <c r="G88" i="20"/>
  <c r="K96"/>
  <c r="L12" i="35"/>
  <c r="J59" i="32"/>
  <c r="N70" i="21"/>
  <c r="N82"/>
  <c r="K105" i="16"/>
  <c r="M7" i="20"/>
  <c r="H69" i="16"/>
  <c r="M69" i="20"/>
  <c r="J92"/>
  <c r="G16" i="16"/>
  <c r="H76"/>
  <c r="G69" i="21"/>
  <c r="J27" i="16"/>
  <c r="I86" i="21"/>
  <c r="M32"/>
  <c r="I43"/>
  <c r="G37" i="35"/>
  <c r="H81" i="32"/>
  <c r="J62" i="21"/>
  <c r="H73"/>
  <c r="M99" i="16"/>
  <c r="N54" i="20"/>
  <c r="I10"/>
  <c r="H48"/>
  <c r="N87" i="16"/>
  <c r="H111" i="20"/>
  <c r="G15" i="21"/>
  <c r="K26"/>
  <c r="G93" i="20"/>
  <c r="M56"/>
  <c r="G18" i="16"/>
  <c r="H42" i="20"/>
  <c r="I8"/>
  <c r="H7" i="16"/>
  <c r="J100" i="20"/>
  <c r="J74" i="16"/>
  <c r="G97" i="20"/>
  <c r="N25"/>
  <c r="K2" i="16"/>
  <c r="N67" i="20"/>
  <c r="G38"/>
  <c r="G65"/>
  <c r="H50"/>
  <c r="M3" i="16"/>
  <c r="N62" i="21"/>
  <c r="I63" i="20"/>
  <c r="M83" i="16"/>
  <c r="I39"/>
  <c r="I99" i="21"/>
  <c r="J14" i="16"/>
  <c r="K110" i="20"/>
  <c r="M44"/>
  <c r="J97"/>
  <c r="K46" i="21"/>
  <c r="G103" i="16"/>
  <c r="K85"/>
  <c r="I114"/>
  <c r="M2" i="21"/>
  <c r="N114" i="16"/>
  <c r="M107" i="21"/>
  <c r="H17"/>
  <c r="G56" i="16"/>
  <c r="H66"/>
  <c r="J81" i="21"/>
  <c r="J58"/>
  <c r="M6"/>
  <c r="G90" i="16"/>
  <c r="M4" i="21"/>
  <c r="I19" i="16"/>
  <c r="I31" i="20"/>
  <c r="G111" i="16"/>
  <c r="H83" i="20"/>
  <c r="K106" i="21"/>
  <c r="H109" i="16"/>
  <c r="J109"/>
  <c r="I118" i="21"/>
  <c r="N44" i="16"/>
  <c r="K106"/>
  <c r="N58" i="20"/>
  <c r="K43"/>
  <c r="G118"/>
  <c r="M67" i="16"/>
  <c r="H8" i="20"/>
  <c r="I80"/>
  <c r="J82"/>
  <c r="H26" i="16"/>
  <c r="I7" i="20"/>
  <c r="K120" i="21"/>
  <c r="G109"/>
  <c r="J112" i="16"/>
  <c r="I15"/>
  <c r="J21"/>
  <c r="K12" i="20"/>
  <c r="K31" i="16"/>
  <c r="K18"/>
  <c r="N44" i="20"/>
  <c r="J37" i="16"/>
  <c r="G66" i="20"/>
  <c r="I25"/>
  <c r="H11" i="16"/>
  <c r="M50" i="20"/>
  <c r="H37"/>
  <c r="I76" i="16"/>
  <c r="K48"/>
  <c r="K45" i="20"/>
  <c r="M100"/>
  <c r="N97" i="16"/>
  <c r="N88"/>
  <c r="J79" i="21"/>
  <c r="J87" i="16"/>
  <c r="J30"/>
  <c r="N43"/>
  <c r="I110" i="21"/>
  <c r="H2" i="20"/>
  <c r="N85" i="21"/>
  <c r="M4" i="16"/>
  <c r="M40"/>
  <c r="I101" i="21"/>
  <c r="G40" i="16"/>
  <c r="H29" i="20"/>
  <c r="G7"/>
  <c r="I32"/>
  <c r="H29" i="21"/>
  <c r="G93"/>
  <c r="H77" i="16"/>
  <c r="J72" i="20"/>
  <c r="M21" i="21"/>
  <c r="K108" i="20"/>
  <c r="I13" i="16"/>
  <c r="H86" i="21"/>
  <c r="K17" i="20"/>
  <c r="K51"/>
  <c r="I108" i="16"/>
  <c r="I39" i="20"/>
  <c r="I47" i="21"/>
  <c r="H31" i="20"/>
  <c r="H38"/>
  <c r="G47" i="16"/>
  <c r="M58" i="20"/>
  <c r="I129" i="21"/>
  <c r="I81" i="20"/>
  <c r="J79"/>
  <c r="H38" i="16"/>
  <c r="M107" i="20"/>
  <c r="I26" i="16"/>
  <c r="M70"/>
  <c r="H74"/>
  <c r="N7" i="20"/>
  <c r="N80" i="16"/>
  <c r="J42" i="21"/>
  <c r="J4" i="20"/>
  <c r="G17" i="16"/>
  <c r="M66" i="20"/>
  <c r="M101"/>
  <c r="H42" i="21"/>
  <c r="F10" i="35"/>
  <c r="J67" i="32"/>
  <c r="J23" i="21"/>
  <c r="K53" i="16"/>
  <c r="H48" i="21"/>
  <c r="N84" i="20"/>
  <c r="I95" i="16"/>
  <c r="G77" i="21"/>
  <c r="N62" i="20"/>
  <c r="I99" i="16"/>
  <c r="N6" i="20"/>
  <c r="I88" i="16"/>
  <c r="J30" i="20"/>
  <c r="J72" i="32"/>
  <c r="H106"/>
  <c r="H114" i="20"/>
  <c r="H88" i="32"/>
  <c r="H90"/>
  <c r="I121" i="21"/>
  <c r="I73" i="20"/>
  <c r="J69" i="21"/>
  <c r="I44"/>
  <c r="M24" i="20"/>
  <c r="N128" i="21"/>
  <c r="M14" i="20"/>
  <c r="K93"/>
  <c r="M55" i="16"/>
  <c r="K85" i="21"/>
  <c r="G96"/>
  <c r="G33" i="35"/>
  <c r="I90" i="32"/>
  <c r="I104" i="20"/>
  <c r="K112"/>
  <c r="H47"/>
  <c r="N43" i="21"/>
  <c r="J68" i="20"/>
  <c r="G105" i="16"/>
  <c r="N93"/>
  <c r="M76" i="20"/>
  <c r="M35" i="21"/>
  <c r="M19"/>
  <c r="N37" i="20"/>
  <c r="G40" i="21"/>
  <c r="I79"/>
  <c r="I87"/>
  <c r="F3" i="35"/>
  <c r="G107" i="32"/>
  <c r="M104" i="20"/>
  <c r="M112"/>
  <c r="H27" i="21"/>
  <c r="H65" i="20"/>
  <c r="N52" i="21"/>
  <c r="J18" i="16"/>
  <c r="G48" i="21"/>
  <c r="G83" i="20"/>
  <c r="K118"/>
  <c r="M53"/>
  <c r="G20"/>
  <c r="G5" i="21"/>
  <c r="G63" i="16"/>
  <c r="H12" i="21"/>
  <c r="N102" i="16"/>
  <c r="K18" i="20"/>
  <c r="N75" i="16"/>
  <c r="N28"/>
  <c r="I58" i="20"/>
  <c r="J13" i="21"/>
  <c r="I33" i="20"/>
  <c r="M43" i="16"/>
  <c r="M105" i="20"/>
  <c r="I62"/>
  <c r="H62" i="16"/>
  <c r="J13"/>
  <c r="N78" i="21"/>
  <c r="G50" i="20"/>
  <c r="N23"/>
  <c r="N81" i="21"/>
  <c r="J100" i="16"/>
  <c r="G76" i="20"/>
  <c r="H9"/>
  <c r="J27" i="21"/>
  <c r="K62" i="16"/>
  <c r="L119" i="35"/>
  <c r="F6"/>
  <c r="F44"/>
  <c r="K81" i="32"/>
  <c r="G60" i="35"/>
  <c r="H18" i="32"/>
  <c r="N71"/>
  <c r="I115" i="20"/>
  <c r="H73" i="32"/>
  <c r="I4" i="21"/>
  <c r="I117" i="20"/>
  <c r="J67" i="16"/>
  <c r="N70"/>
  <c r="H71"/>
  <c r="M16" i="21"/>
  <c r="G106" i="16"/>
  <c r="M120" i="35"/>
  <c r="H80" i="32"/>
  <c r="H17" i="35"/>
  <c r="N18" i="32"/>
  <c r="K14" i="21"/>
  <c r="H54" i="32"/>
  <c r="I58"/>
  <c r="K103" i="21"/>
  <c r="I59" i="32"/>
  <c r="G114" i="21"/>
  <c r="K105"/>
  <c r="G94" i="20"/>
  <c r="J60" i="16"/>
  <c r="N74"/>
  <c r="I124" i="21"/>
  <c r="J12" i="20"/>
  <c r="F118" i="35"/>
  <c r="M23"/>
  <c r="H40" i="32"/>
  <c r="G115"/>
  <c r="G52" i="16"/>
  <c r="H11" i="32"/>
  <c r="H94"/>
  <c r="K114" i="20"/>
  <c r="J95" i="32"/>
  <c r="K3" i="21"/>
  <c r="K116" i="20"/>
  <c r="H114" i="16"/>
  <c r="H17" i="20"/>
  <c r="H25" i="16"/>
  <c r="G16" i="21"/>
  <c r="M75" i="16"/>
  <c r="G43" i="35"/>
  <c r="M4" i="32"/>
  <c r="J46" i="35"/>
  <c r="H70" i="32"/>
  <c r="G86" i="21"/>
  <c r="M96"/>
  <c r="M92" i="32"/>
  <c r="I57"/>
  <c r="G105" i="20"/>
  <c r="G113"/>
  <c r="H45"/>
  <c r="I16"/>
  <c r="J67"/>
  <c r="I58" i="16"/>
  <c r="N54"/>
  <c r="K76" i="20"/>
  <c r="M94" i="16"/>
  <c r="M80" i="21"/>
  <c r="H110" i="16"/>
  <c r="K100" i="21"/>
  <c r="K66"/>
  <c r="M74"/>
  <c r="L6" i="35"/>
  <c r="K73" i="32"/>
  <c r="I105" i="20"/>
  <c r="I113"/>
  <c r="I118" i="16"/>
  <c r="N65" i="20"/>
  <c r="I18"/>
  <c r="N49" i="16"/>
  <c r="I6"/>
  <c r="K61"/>
  <c r="K91" i="20"/>
  <c r="I102" i="21"/>
  <c r="H105" i="16"/>
  <c r="I3" i="32"/>
  <c r="M22"/>
  <c r="K72"/>
  <c r="G71" i="35"/>
  <c r="M81"/>
  <c r="K88" i="21"/>
  <c r="N9" i="16"/>
  <c r="K127" i="21"/>
  <c r="K49" i="16"/>
  <c r="K83" i="20"/>
  <c r="H83" i="21"/>
  <c r="J39" i="20"/>
  <c r="H110"/>
  <c r="N127" i="21"/>
  <c r="H96" i="16"/>
  <c r="M72" i="21"/>
  <c r="G21" i="32"/>
  <c r="M56"/>
  <c r="G106"/>
  <c r="M108"/>
  <c r="M89" i="16"/>
  <c r="M48" i="21"/>
  <c r="I55" i="20"/>
  <c r="G127" i="21"/>
  <c r="K71" i="20"/>
  <c r="H66"/>
  <c r="I96" i="21"/>
  <c r="I106" i="16"/>
  <c r="G98" i="21"/>
  <c r="M41" i="35"/>
  <c r="M72" i="32"/>
  <c r="M42"/>
  <c r="M31"/>
  <c r="M100" i="21"/>
  <c r="M108"/>
  <c r="G42" i="32"/>
  <c r="I130" i="21"/>
  <c r="G59" i="16"/>
  <c r="K48" i="20"/>
  <c r="J62" i="16"/>
  <c r="H53" i="20"/>
  <c r="M96" i="16"/>
  <c r="L120" i="35"/>
  <c r="N102" i="32"/>
  <c r="M110"/>
  <c r="N48"/>
  <c r="G61"/>
  <c r="M7" i="35"/>
  <c r="N37" i="32"/>
  <c r="I53" i="20"/>
  <c r="J40" i="32"/>
  <c r="H110" i="21"/>
  <c r="H67"/>
  <c r="I55" i="16"/>
  <c r="J53"/>
  <c r="G79" i="21"/>
  <c r="N89"/>
  <c r="G93" i="16"/>
  <c r="M116" i="35"/>
  <c r="K106" i="32"/>
  <c r="G23" i="35"/>
  <c r="G31"/>
  <c r="K43" i="16"/>
  <c r="H22" i="32"/>
  <c r="N105"/>
  <c r="J118" i="20"/>
  <c r="H107" i="32"/>
  <c r="H13" i="21"/>
  <c r="H2"/>
  <c r="N27" i="16"/>
  <c r="G108" i="20"/>
  <c r="J57" i="16"/>
  <c r="N27" i="21"/>
  <c r="G67" i="16"/>
  <c r="F119" i="35"/>
  <c r="K22" i="32"/>
  <c r="H55" i="35"/>
  <c r="N92" i="32"/>
  <c r="I77"/>
  <c r="J109" i="21"/>
  <c r="H21" i="32"/>
  <c r="J4" i="16"/>
  <c r="N23" i="32"/>
  <c r="M24" i="16"/>
  <c r="J93" i="21"/>
  <c r="G74" i="20"/>
  <c r="H5"/>
  <c r="M88" i="16"/>
  <c r="J120" i="21"/>
  <c r="M90" i="20"/>
  <c r="G38" i="35"/>
  <c r="F38"/>
  <c r="N57" i="32"/>
  <c r="H3"/>
  <c r="K85" i="20"/>
  <c r="K117" i="21"/>
  <c r="G98" i="32"/>
  <c r="J14"/>
  <c r="J71" i="21"/>
  <c r="J83"/>
  <c r="K67" i="16"/>
  <c r="N61"/>
  <c r="H106"/>
  <c r="M44"/>
  <c r="J128" i="21"/>
  <c r="N20" i="20"/>
  <c r="H34" i="16"/>
  <c r="I34" i="21"/>
  <c r="H63" i="20"/>
  <c r="M53" i="21"/>
  <c r="J82" i="16"/>
  <c r="K101"/>
  <c r="M43" i="35"/>
  <c r="H37" i="32"/>
  <c r="J49" i="21"/>
  <c r="N58"/>
  <c r="I32" i="16"/>
  <c r="K64"/>
  <c r="I71"/>
  <c r="G2" i="20"/>
  <c r="G129" i="21"/>
  <c r="H3" i="16"/>
  <c r="G3"/>
  <c r="G34" i="21"/>
  <c r="H65" i="16"/>
  <c r="L34" i="35"/>
  <c r="K23" i="32"/>
  <c r="I123" i="21"/>
  <c r="N110" i="32"/>
  <c r="H112"/>
  <c r="N36" i="20"/>
  <c r="I47" i="16"/>
  <c r="I70"/>
  <c r="H84"/>
  <c r="G46" i="21"/>
  <c r="J114" i="20"/>
  <c r="N72" i="16"/>
  <c r="G74" i="21"/>
  <c r="I57" i="20"/>
  <c r="K39" i="16"/>
  <c r="K73" i="20"/>
  <c r="G20" i="35"/>
  <c r="K57" i="32"/>
  <c r="J21"/>
  <c r="M11"/>
  <c r="M12"/>
  <c r="N100" i="16"/>
  <c r="I70" i="20"/>
  <c r="G11"/>
  <c r="M86"/>
  <c r="H88"/>
  <c r="G37" i="16"/>
  <c r="G12" i="20"/>
  <c r="I94" i="21"/>
  <c r="I44" i="35"/>
  <c r="H36" i="32"/>
  <c r="H127" i="21"/>
  <c r="I72"/>
  <c r="G70"/>
  <c r="I110" i="35"/>
  <c r="G94" i="21"/>
  <c r="H21"/>
  <c r="J44" i="16"/>
  <c r="N106"/>
  <c r="N118" i="21"/>
  <c r="K3" i="32"/>
  <c r="I105" i="21"/>
  <c r="L17" i="35"/>
  <c r="I60" i="16"/>
  <c r="G60" i="20"/>
  <c r="J15" i="21"/>
  <c r="I28"/>
  <c r="K75" i="16"/>
  <c r="I21" i="32"/>
  <c r="K119" i="21"/>
  <c r="F51" i="35"/>
  <c r="H11" i="20"/>
  <c r="M39" i="16"/>
  <c r="I116" i="21"/>
  <c r="G28"/>
  <c r="M39" i="32"/>
  <c r="G96"/>
  <c r="G49" i="21"/>
  <c r="K126"/>
  <c r="I66" i="16"/>
  <c r="M87" i="21"/>
  <c r="L118" i="35"/>
  <c r="N11" i="32"/>
  <c r="H6" i="35"/>
  <c r="G68" i="21"/>
  <c r="I77"/>
  <c r="J77" i="20"/>
  <c r="K19"/>
  <c r="N100"/>
  <c r="G80" i="35"/>
  <c r="H36" i="20"/>
  <c r="M18" i="32"/>
  <c r="H14"/>
  <c r="J15"/>
  <c r="K89" i="21"/>
  <c r="I20" i="16"/>
  <c r="I109" i="21"/>
  <c r="F117" i="35"/>
  <c r="H102" i="32"/>
  <c r="H42"/>
  <c r="G87" i="21"/>
  <c r="M98"/>
  <c r="K56"/>
  <c r="J69" i="20"/>
  <c r="H101"/>
  <c r="H53" i="35"/>
  <c r="H20" i="21"/>
  <c r="G89" i="35"/>
  <c r="J2" i="32"/>
  <c r="I29"/>
  <c r="N47" i="16"/>
  <c r="M84"/>
  <c r="K15"/>
  <c r="K73" i="21"/>
  <c r="G10" i="16"/>
  <c r="H97" i="35"/>
  <c r="N54" i="32"/>
  <c r="G47"/>
  <c r="M70" i="20"/>
  <c r="G87"/>
  <c r="K47" i="16"/>
  <c r="M93" i="21"/>
  <c r="H97" i="16"/>
  <c r="K24" i="32"/>
  <c r="H111"/>
  <c r="K23" i="20"/>
  <c r="K40"/>
  <c r="M91"/>
  <c r="K96" i="16"/>
  <c r="H7" i="20"/>
  <c r="G20" i="16"/>
  <c r="K58" i="32"/>
  <c r="G12"/>
  <c r="J75" i="20"/>
  <c r="N98"/>
  <c r="J76"/>
  <c r="I22"/>
  <c r="G40" i="35"/>
  <c r="N14" i="32"/>
  <c r="H78"/>
  <c r="K4"/>
  <c r="I103"/>
  <c r="H31"/>
  <c r="G13" i="21"/>
  <c r="K116"/>
  <c r="G31"/>
  <c r="I77" i="16"/>
  <c r="I88" i="20"/>
  <c r="N59"/>
  <c r="N110"/>
  <c r="M118"/>
  <c r="N5" i="16"/>
  <c r="I18" i="21"/>
  <c r="J100" i="32"/>
  <c r="H103"/>
  <c r="I39"/>
  <c r="J27" i="35"/>
  <c r="F32"/>
  <c r="K77" i="21"/>
  <c r="I13"/>
  <c r="G116"/>
  <c r="M30"/>
  <c r="G17" i="20"/>
  <c r="K118" i="21"/>
  <c r="H35"/>
  <c r="J110" i="20"/>
  <c r="H101" i="21"/>
  <c r="G54" i="20"/>
  <c r="N8" i="32"/>
  <c r="M29" i="35"/>
  <c r="I52" i="21"/>
  <c r="I62" i="32"/>
  <c r="I63"/>
  <c r="J53" i="21"/>
  <c r="I25"/>
  <c r="J98" i="20"/>
  <c r="M59"/>
  <c r="G92"/>
  <c r="M44" i="21"/>
  <c r="H74" i="20"/>
  <c r="M72" i="16"/>
  <c r="M60" i="20"/>
  <c r="H58" i="16"/>
  <c r="G77" i="20"/>
  <c r="N56" i="32"/>
  <c r="K46"/>
  <c r="G52" i="21"/>
  <c r="K78" i="32"/>
  <c r="K79"/>
  <c r="N53" i="21"/>
  <c r="K92" i="16"/>
  <c r="N71" i="21"/>
  <c r="H33" i="20"/>
  <c r="I120" i="16"/>
  <c r="N35" i="21"/>
  <c r="G19"/>
  <c r="M105" i="16"/>
  <c r="M54"/>
  <c r="K65" i="21"/>
  <c r="J25"/>
  <c r="J50" i="16"/>
  <c r="K65"/>
  <c r="H82" i="21"/>
  <c r="I28" i="20"/>
  <c r="K65"/>
  <c r="H89" i="16"/>
  <c r="I5" i="21"/>
  <c r="G17"/>
  <c r="G48" i="16"/>
  <c r="H109" i="20"/>
  <c r="N32" i="16"/>
  <c r="N107" i="20"/>
  <c r="N39"/>
  <c r="G22" i="16"/>
  <c r="M118" i="21"/>
  <c r="G11" i="16"/>
  <c r="H68" i="20"/>
  <c r="M71" i="16"/>
  <c r="I43" i="20"/>
  <c r="K17" i="16"/>
  <c r="N10" i="21"/>
  <c r="K33" i="20"/>
  <c r="M82" i="16"/>
  <c r="J113"/>
  <c r="N41" i="21"/>
  <c r="K15"/>
  <c r="H20" i="20"/>
  <c r="N112" i="16"/>
  <c r="H81"/>
  <c r="H14"/>
  <c r="M38" i="20"/>
  <c r="H41"/>
  <c r="M8"/>
  <c r="M65"/>
  <c r="N99"/>
  <c r="G86" i="16"/>
  <c r="I90"/>
  <c r="H35" i="20"/>
  <c r="J73" i="16"/>
  <c r="G25"/>
  <c r="I45" i="20"/>
  <c r="M72"/>
  <c r="M60" i="16"/>
  <c r="N8"/>
  <c r="J55" i="21"/>
  <c r="H64" i="16"/>
  <c r="G34"/>
  <c r="H117"/>
  <c r="G112" i="21"/>
  <c r="I53" i="16"/>
  <c r="J86" i="21"/>
  <c r="G45" i="20"/>
  <c r="H40" i="16"/>
  <c r="M101" i="21"/>
  <c r="H115" i="16"/>
  <c r="H23" i="20"/>
  <c r="K62"/>
  <c r="M94"/>
  <c r="G109" i="16"/>
  <c r="N63"/>
  <c r="M2" i="20"/>
  <c r="N124" i="21"/>
  <c r="M38"/>
  <c r="H22" i="20"/>
  <c r="J95" i="16"/>
  <c r="I23" i="21"/>
  <c r="G109" i="20"/>
  <c r="G13"/>
  <c r="G6" i="21"/>
  <c r="H43" i="16"/>
  <c r="I49" i="20"/>
  <c r="N19" i="16"/>
  <c r="K31" i="20"/>
  <c r="K111" i="16"/>
  <c r="G81"/>
  <c r="N20" i="21"/>
  <c r="H40" i="20"/>
  <c r="H18" i="16"/>
  <c r="M129" i="21"/>
  <c r="G81" i="20"/>
  <c r="J78"/>
  <c r="M2" i="16"/>
  <c r="I108" i="20"/>
  <c r="K117"/>
  <c r="I68" i="16"/>
  <c r="J36"/>
  <c r="M99" i="20"/>
  <c r="K117" i="16"/>
  <c r="K74"/>
  <c r="I117"/>
  <c r="J31" i="20"/>
  <c r="K81" i="16"/>
  <c r="H113" i="20"/>
  <c r="H32" i="16"/>
  <c r="G39" i="20"/>
  <c r="H44"/>
  <c r="G102" i="16"/>
  <c r="G95"/>
  <c r="I44"/>
  <c r="M11"/>
  <c r="G51" i="20"/>
  <c r="J37"/>
  <c r="K3" i="16"/>
  <c r="M87"/>
  <c r="I106" i="20"/>
  <c r="M54"/>
  <c r="J93" i="16"/>
  <c r="J59"/>
  <c r="G58" i="21"/>
  <c r="M49" i="20"/>
  <c r="G31" i="16"/>
  <c r="I85"/>
  <c r="M28" i="21"/>
  <c r="J2" i="20"/>
  <c r="H105" i="21"/>
  <c r="M109" i="16"/>
  <c r="H93"/>
  <c r="K115" i="21"/>
  <c r="K40" i="16"/>
  <c r="M47" i="20"/>
  <c r="G36"/>
  <c r="J12" i="21"/>
  <c r="G97" i="16"/>
  <c r="K76"/>
  <c r="J62" i="32"/>
  <c r="J78" i="21"/>
  <c r="H60"/>
  <c r="N22" i="16"/>
  <c r="H62" i="21"/>
  <c r="N15" i="16"/>
  <c r="H9"/>
  <c r="H129" i="21"/>
  <c r="M78" i="16"/>
  <c r="J107"/>
  <c r="I67" i="21"/>
  <c r="J77" i="16"/>
  <c r="K84" i="21"/>
  <c r="M16" i="35"/>
  <c r="K48" i="21"/>
  <c r="G39" i="32"/>
  <c r="N3"/>
  <c r="H72" i="20"/>
  <c r="N82"/>
  <c r="M40"/>
  <c r="M130" i="21"/>
  <c r="M57" i="20"/>
  <c r="K37" i="16"/>
  <c r="K129" i="21"/>
  <c r="M73" i="16"/>
  <c r="H39" i="20"/>
  <c r="K90"/>
  <c r="G14"/>
  <c r="K71" i="32"/>
  <c r="G27" i="35"/>
  <c r="N8" i="21"/>
  <c r="F9" i="35"/>
  <c r="J11"/>
  <c r="J89" i="21"/>
  <c r="K27" i="16"/>
  <c r="N117" i="21"/>
  <c r="M66" i="16"/>
  <c r="K99" i="20"/>
  <c r="H32" i="21"/>
  <c r="J55" i="16"/>
  <c r="G63" i="21"/>
  <c r="M15"/>
  <c r="M26"/>
  <c r="K33"/>
  <c r="M87" i="32"/>
  <c r="F108" i="35"/>
  <c r="G110" i="21"/>
  <c r="J43" i="32"/>
  <c r="N44"/>
  <c r="H33" i="21"/>
  <c r="M62" i="20"/>
  <c r="N55" i="21"/>
  <c r="G79" i="20"/>
  <c r="H89"/>
  <c r="J42" i="16"/>
  <c r="H130" i="21"/>
  <c r="N23"/>
  <c r="G54"/>
  <c r="H40"/>
  <c r="H21" i="20"/>
  <c r="K60" i="21"/>
  <c r="G29" i="16"/>
  <c r="N83" i="21"/>
  <c r="K112" i="16"/>
  <c r="M77" i="21"/>
  <c r="M17" i="20"/>
  <c r="I111"/>
  <c r="K32" i="16"/>
  <c r="K39" i="20"/>
  <c r="M46" i="21"/>
  <c r="N3"/>
  <c r="G75" i="20"/>
  <c r="J85" i="16"/>
  <c r="M18"/>
  <c r="N86" i="20"/>
  <c r="G89"/>
  <c r="N62" i="32"/>
  <c r="M82" i="21"/>
  <c r="J94" i="20"/>
  <c r="G86"/>
  <c r="H108" i="21"/>
  <c r="I56"/>
  <c r="M113" i="20"/>
  <c r="F91" i="35"/>
  <c r="F40"/>
  <c r="H9" i="21"/>
  <c r="H93" i="35"/>
  <c r="L13"/>
  <c r="J71" i="32"/>
  <c r="H128" i="21"/>
  <c r="N72" i="32"/>
  <c r="G65" i="21"/>
  <c r="N79" i="20"/>
  <c r="J74"/>
  <c r="M47" i="16"/>
  <c r="M68"/>
  <c r="G32"/>
  <c r="I22"/>
  <c r="K84"/>
  <c r="I81" i="35"/>
  <c r="I108" i="32"/>
  <c r="K38" i="20"/>
  <c r="I37" i="32"/>
  <c r="N53"/>
  <c r="G58"/>
  <c r="N51" i="21"/>
  <c r="G59" i="32"/>
  <c r="N60" i="21"/>
  <c r="N76"/>
  <c r="G36"/>
  <c r="I94" i="16"/>
  <c r="K83"/>
  <c r="J126" i="21"/>
  <c r="M55"/>
  <c r="N16" i="16"/>
  <c r="L68" i="35"/>
  <c r="J37" i="32"/>
  <c r="K130" i="21"/>
  <c r="H55" i="32"/>
  <c r="F47" i="35"/>
  <c r="N93" i="32"/>
  <c r="G76" i="21"/>
  <c r="H95" i="32"/>
  <c r="G84" i="21"/>
  <c r="N61" i="20"/>
  <c r="K25"/>
  <c r="G104"/>
  <c r="J51" i="16"/>
  <c r="G107" i="20"/>
  <c r="K42"/>
  <c r="J25"/>
  <c r="H54" i="35"/>
  <c r="M107"/>
  <c r="J96" i="20"/>
  <c r="I70" i="32"/>
  <c r="I38"/>
  <c r="M90"/>
  <c r="G119" i="21"/>
  <c r="I40" i="35"/>
  <c r="G45"/>
  <c r="H90" i="21"/>
  <c r="M31" i="16"/>
  <c r="J118" i="21"/>
  <c r="J24" i="16"/>
  <c r="N113"/>
  <c r="N32" i="21"/>
  <c r="K91" i="16"/>
  <c r="M27" i="21"/>
  <c r="K68" i="20"/>
  <c r="I27" i="21"/>
  <c r="M84" i="20"/>
  <c r="I55" i="32"/>
  <c r="H12" i="35"/>
  <c r="N9" i="21"/>
  <c r="H60" i="35"/>
  <c r="H64"/>
  <c r="J64" i="21"/>
  <c r="K118" i="16"/>
  <c r="H87" i="21"/>
  <c r="I40" i="16"/>
  <c r="G33" i="20"/>
  <c r="M127" i="21"/>
  <c r="H42" i="16"/>
  <c r="K27" i="21"/>
  <c r="I10"/>
  <c r="G27"/>
  <c r="K101"/>
  <c r="M24" i="32"/>
  <c r="G23"/>
  <c r="H20"/>
  <c r="N21"/>
  <c r="H8" i="21"/>
  <c r="J83" i="16"/>
  <c r="H31" i="21"/>
  <c r="M30" i="20"/>
  <c r="G26" i="16"/>
  <c r="M8" i="21"/>
  <c r="N25" i="16"/>
  <c r="I82" i="21"/>
  <c r="J26" i="20"/>
  <c r="J48"/>
  <c r="M112" i="21"/>
  <c r="G122"/>
  <c r="M58" i="32"/>
  <c r="G40"/>
  <c r="J12"/>
  <c r="N13"/>
  <c r="G108" i="21"/>
  <c r="H32" i="20"/>
  <c r="M126" i="21"/>
  <c r="I97" i="20"/>
  <c r="N62" i="16"/>
  <c r="N114" i="21"/>
  <c r="G62" i="20"/>
  <c r="J117"/>
  <c r="L53" i="35"/>
  <c r="M40" i="32"/>
  <c r="G99" i="21"/>
  <c r="J32" i="35"/>
  <c r="G105" i="32"/>
  <c r="H60"/>
  <c r="N84" i="21"/>
  <c r="I36"/>
  <c r="K37" i="20"/>
  <c r="N18" i="16"/>
  <c r="K47" i="20"/>
  <c r="K54" i="16"/>
  <c r="K54" i="20"/>
  <c r="F92" i="35"/>
  <c r="J41"/>
  <c r="H96" i="20"/>
  <c r="I54" i="32"/>
  <c r="I61"/>
  <c r="I61" i="35"/>
  <c r="K20" i="21"/>
  <c r="M66" i="35"/>
  <c r="I30" i="21"/>
  <c r="H102" i="20"/>
  <c r="N96"/>
  <c r="N105" i="16"/>
  <c r="M109" i="20"/>
  <c r="K119"/>
  <c r="K115"/>
  <c r="H67" i="16"/>
  <c r="I77" i="35"/>
  <c r="K108" i="32"/>
  <c r="G65"/>
  <c r="J49"/>
  <c r="M14" i="35"/>
  <c r="J105" i="32"/>
  <c r="J33" i="21"/>
  <c r="N106" i="32"/>
  <c r="N46" i="21"/>
  <c r="N38"/>
  <c r="K92" i="20"/>
  <c r="N94"/>
  <c r="K41" i="16"/>
  <c r="I107" i="20"/>
  <c r="H10"/>
  <c r="F71" i="35"/>
  <c r="M51" i="21"/>
  <c r="K77" i="32"/>
  <c r="M20" i="21"/>
  <c r="G30"/>
  <c r="H97" i="20"/>
  <c r="G4" i="16"/>
  <c r="M115" i="20"/>
  <c r="H51" i="35"/>
  <c r="M107" i="32"/>
  <c r="H52"/>
  <c r="M120" i="16"/>
  <c r="M29" i="32"/>
  <c r="G71" i="16"/>
  <c r="M20"/>
  <c r="I45" i="21"/>
  <c r="M43"/>
  <c r="K57" i="16"/>
  <c r="H8" i="32"/>
  <c r="H3" i="20"/>
  <c r="I47" i="32"/>
  <c r="M80" i="20"/>
  <c r="J97" i="16"/>
  <c r="G45" i="21"/>
  <c r="K43"/>
  <c r="I100"/>
  <c r="K25" i="32"/>
  <c r="N77" i="21"/>
  <c r="N30" i="20"/>
  <c r="H61" i="16"/>
  <c r="M57"/>
  <c r="M58"/>
  <c r="N48" i="20"/>
  <c r="H13"/>
  <c r="K59" i="32"/>
  <c r="J105" i="21"/>
  <c r="M91" i="16"/>
  <c r="M5" i="20"/>
  <c r="M50" i="16"/>
  <c r="K75" i="20"/>
  <c r="L54" i="35"/>
  <c r="M88" i="32"/>
  <c r="N9"/>
  <c r="K32" i="21"/>
  <c r="G43"/>
  <c r="L5" i="35"/>
  <c r="H104" i="32"/>
  <c r="J87" i="21"/>
  <c r="M27" i="35"/>
  <c r="I96" i="32"/>
  <c r="H74" i="21"/>
  <c r="M59" i="16"/>
  <c r="N100" i="21"/>
  <c r="I21" i="16"/>
  <c r="I113"/>
  <c r="I78" i="21"/>
  <c r="H5" i="16"/>
  <c r="I73"/>
  <c r="G61" i="20"/>
  <c r="G75" i="16"/>
  <c r="I77" i="20"/>
  <c r="N100" i="32"/>
  <c r="H105"/>
  <c r="M105" i="21"/>
  <c r="G112" i="32"/>
  <c r="G113"/>
  <c r="H53" i="21"/>
  <c r="N10" i="20"/>
  <c r="H71" i="21"/>
  <c r="G98" i="16"/>
  <c r="M32" i="20"/>
  <c r="H114" i="21"/>
  <c r="M51" i="20"/>
  <c r="M83"/>
  <c r="I41" i="16"/>
  <c r="M89" i="21"/>
  <c r="N115" i="20"/>
  <c r="I32" i="35"/>
  <c r="H59" i="32"/>
  <c r="N93" i="21"/>
  <c r="H107"/>
  <c r="N32" i="20"/>
  <c r="H118" i="16"/>
  <c r="J56" i="20"/>
  <c r="G23"/>
  <c r="N50"/>
  <c r="K67"/>
  <c r="H29" i="16"/>
  <c r="G59" i="21"/>
  <c r="H49" i="20"/>
  <c r="K93" i="21"/>
  <c r="N104" i="20"/>
  <c r="J115"/>
  <c r="J2" i="35"/>
  <c r="N80" i="32"/>
  <c r="H123" i="21"/>
  <c r="I61"/>
  <c r="N5"/>
  <c r="H88" i="16"/>
  <c r="N31" i="21"/>
  <c r="G90" i="20"/>
  <c r="I51" i="16"/>
  <c r="I116"/>
  <c r="H118" i="21"/>
  <c r="I5" i="20"/>
  <c r="K3"/>
  <c r="M12"/>
  <c r="N31"/>
  <c r="G32"/>
  <c r="I89" i="16"/>
  <c r="H86" i="20"/>
  <c r="N109" i="16"/>
  <c r="G118"/>
  <c r="I42" i="20"/>
  <c r="J40" i="16"/>
  <c r="N68"/>
  <c r="K41" i="20"/>
  <c r="K15"/>
  <c r="N115" i="16"/>
  <c r="K18" i="21"/>
  <c r="J58" i="16"/>
  <c r="J94"/>
  <c r="M9" i="20"/>
  <c r="N75"/>
  <c r="M41" i="21"/>
  <c r="K69" i="16"/>
  <c r="I96" i="20"/>
  <c r="M56" i="16"/>
  <c r="I34" i="20"/>
  <c r="N41"/>
  <c r="J60" i="21"/>
  <c r="G79" i="16"/>
  <c r="J21" i="20"/>
  <c r="G99" i="16"/>
  <c r="H73"/>
  <c r="J52"/>
  <c r="J54" i="20"/>
  <c r="G45" i="16"/>
  <c r="K90" i="21"/>
  <c r="H86" i="16"/>
  <c r="J90"/>
  <c r="K87" i="20"/>
  <c r="N14" i="16"/>
  <c r="G66"/>
  <c r="I59" i="21"/>
  <c r="N58" i="16"/>
  <c r="H81" i="20"/>
  <c r="J41"/>
  <c r="G49"/>
  <c r="I119" i="16"/>
  <c r="G74"/>
  <c r="K66" i="20"/>
  <c r="M73" i="21"/>
  <c r="N20" i="16"/>
  <c r="N44" i="21"/>
  <c r="J44" i="20"/>
  <c r="H88" i="21"/>
  <c r="J76" i="16"/>
  <c r="N21"/>
  <c r="K74" i="20"/>
  <c r="J64" i="16"/>
  <c r="J11" i="20"/>
  <c r="K94" i="16"/>
  <c r="G9"/>
  <c r="K4"/>
  <c r="H43" i="20"/>
  <c r="K14"/>
  <c r="K34" i="21"/>
  <c r="I14" i="20"/>
  <c r="M17" i="16"/>
  <c r="J48" i="21"/>
  <c r="J43" i="20"/>
  <c r="H87"/>
  <c r="M33" i="21"/>
  <c r="G15" i="20"/>
  <c r="M51" i="16"/>
  <c r="N90" i="20"/>
  <c r="J116" i="16"/>
  <c r="G99" i="20"/>
  <c r="J41" i="16"/>
  <c r="K54" i="21"/>
  <c r="K77" i="16"/>
  <c r="H15" i="21"/>
  <c r="G66"/>
  <c r="K95" i="16"/>
  <c r="J84"/>
  <c r="H41" i="21"/>
  <c r="H76" i="20"/>
  <c r="J68" i="16"/>
  <c r="I56"/>
  <c r="G6"/>
  <c r="K107"/>
  <c r="J120"/>
  <c r="G12"/>
  <c r="J76" i="21"/>
  <c r="M15" i="16"/>
  <c r="N112" i="20"/>
  <c r="N64" i="16"/>
  <c r="K99" i="21"/>
  <c r="K12" i="16"/>
  <c r="M64" i="20"/>
  <c r="K45" i="16"/>
  <c r="M9" i="21"/>
  <c r="N45" i="20"/>
  <c r="M16"/>
  <c r="K95"/>
  <c r="N11" i="16"/>
  <c r="J106" i="20"/>
  <c r="M25" i="21"/>
  <c r="J52" i="20"/>
  <c r="N60"/>
  <c r="H6" i="21"/>
  <c r="K113" i="16"/>
  <c r="H55" i="20"/>
  <c r="G92" i="16"/>
  <c r="G8" i="21"/>
  <c r="K111" i="20"/>
  <c r="I71"/>
  <c r="H58" i="21"/>
  <c r="G21" i="20"/>
  <c r="N106" i="21"/>
  <c r="N17" i="20"/>
  <c r="G120"/>
  <c r="M17" i="21"/>
  <c r="N76" i="16"/>
  <c r="J109" i="20"/>
  <c r="J3" i="21"/>
  <c r="N111" i="16"/>
  <c r="N66" i="20"/>
  <c r="G78" i="16"/>
  <c r="M116" i="21"/>
  <c r="H18" i="20"/>
  <c r="K109" i="21"/>
  <c r="H67" i="32"/>
  <c r="H57" i="20"/>
  <c r="H28" i="16"/>
  <c r="N78" i="20"/>
  <c r="I67" i="16"/>
  <c r="I46" i="21"/>
  <c r="H115" i="20"/>
  <c r="J49"/>
  <c r="K62" i="21"/>
  <c r="I15"/>
  <c r="G39" i="16"/>
  <c r="G33" i="21"/>
  <c r="J46" i="32"/>
  <c r="N104"/>
  <c r="M123" i="21"/>
  <c r="N87" i="32"/>
  <c r="N89"/>
  <c r="J32" i="21"/>
  <c r="G63" i="20"/>
  <c r="K58" i="21"/>
  <c r="I79" i="20"/>
  <c r="N89"/>
  <c r="N114"/>
  <c r="I3"/>
  <c r="K81" i="21"/>
  <c r="M14" i="16"/>
  <c r="I67" i="20"/>
  <c r="I115" i="21"/>
  <c r="I30" i="35"/>
  <c r="G91" i="32"/>
  <c r="N31"/>
  <c r="H2"/>
  <c r="G128" i="21"/>
  <c r="G53" i="16"/>
  <c r="N48" i="21"/>
  <c r="G31" i="20"/>
  <c r="I23" i="16"/>
  <c r="I64" i="21"/>
  <c r="K78" i="16"/>
  <c r="M98"/>
  <c r="H60"/>
  <c r="N40" i="21"/>
  <c r="J23" i="32"/>
  <c r="H12"/>
  <c r="I46"/>
  <c r="H13" i="35"/>
  <c r="N43" i="32"/>
  <c r="H45"/>
  <c r="M121" i="21"/>
  <c r="G73" i="20"/>
  <c r="H70" i="21"/>
  <c r="K97" i="20"/>
  <c r="I102" i="16"/>
  <c r="H103"/>
  <c r="G88" i="21"/>
  <c r="M42" i="20"/>
  <c r="K19" i="16"/>
  <c r="N92"/>
  <c r="J42" i="20"/>
  <c r="J108" i="21"/>
  <c r="N78" i="16"/>
  <c r="H45" i="21"/>
  <c r="I53"/>
  <c r="N63"/>
  <c r="G28" i="20"/>
  <c r="M52"/>
  <c r="J38" i="16"/>
  <c r="K59"/>
  <c r="K119"/>
  <c r="K53" i="21"/>
  <c r="K50" i="16"/>
  <c r="J55" i="20"/>
  <c r="I35" i="16"/>
  <c r="J99" i="20"/>
  <c r="I82"/>
  <c r="M119" i="16"/>
  <c r="M85"/>
  <c r="K24"/>
  <c r="N45" i="21"/>
  <c r="M33" i="16"/>
  <c r="G120" i="21"/>
  <c r="M32" i="16"/>
  <c r="J64" i="20"/>
  <c r="G27" i="16"/>
  <c r="J99"/>
  <c r="H17"/>
  <c r="K25"/>
  <c r="N56" i="20"/>
  <c r="K24"/>
  <c r="K41" i="21"/>
  <c r="J81" i="16"/>
  <c r="G107"/>
  <c r="M23"/>
  <c r="G8"/>
  <c r="G55"/>
  <c r="J85" i="21"/>
  <c r="I84" i="20"/>
  <c r="I31" i="16"/>
  <c r="J71" i="20"/>
  <c r="I7" i="21"/>
  <c r="N101" i="16"/>
  <c r="M78" i="20"/>
  <c r="K49"/>
  <c r="N57" i="21"/>
  <c r="M5"/>
  <c r="H28" i="20"/>
  <c r="H41" i="16"/>
  <c r="I59" i="20"/>
  <c r="J84"/>
  <c r="I98"/>
  <c r="H59" i="16"/>
  <c r="H37"/>
  <c r="I69"/>
  <c r="K32" i="20"/>
  <c r="G3"/>
  <c r="M102" i="21"/>
  <c r="G42" i="16"/>
  <c r="H80"/>
  <c r="I33" i="21"/>
  <c r="N42" i="20"/>
  <c r="H126" i="21"/>
  <c r="J48" i="16"/>
  <c r="H66" i="21"/>
  <c r="G68" i="20"/>
  <c r="N79" i="21"/>
  <c r="J71" i="16"/>
  <c r="I60" i="20"/>
  <c r="G57" i="16"/>
  <c r="G78" i="20"/>
  <c r="J61" i="16"/>
  <c r="M110" i="21"/>
  <c r="G121"/>
  <c r="N40" i="20"/>
  <c r="H51" i="16"/>
  <c r="H19" i="21"/>
  <c r="N107" i="16"/>
  <c r="H49"/>
  <c r="H77" i="20"/>
  <c r="M35"/>
  <c r="J45" i="16"/>
  <c r="I104"/>
  <c r="J61" i="20"/>
  <c r="I93" i="16"/>
  <c r="G106" i="20"/>
  <c r="I15"/>
  <c r="N51" i="16"/>
  <c r="K114"/>
  <c r="H119"/>
  <c r="M16"/>
  <c r="K13"/>
  <c r="G64"/>
  <c r="J62" i="20"/>
  <c r="N54" i="21"/>
  <c r="N7" i="16"/>
  <c r="N56"/>
  <c r="N73"/>
  <c r="M96" i="20"/>
  <c r="G91" i="16"/>
  <c r="K13" i="20"/>
  <c r="H104" i="21"/>
  <c r="M37" i="20"/>
  <c r="N10" i="16"/>
  <c r="K56"/>
  <c r="N3" i="20"/>
  <c r="J36"/>
  <c r="H106"/>
  <c r="H102" i="16"/>
  <c r="J33" i="20"/>
  <c r="G7" i="21"/>
  <c r="K78" i="20"/>
  <c r="H84"/>
  <c r="M97"/>
  <c r="M31"/>
  <c r="N26" i="16"/>
  <c r="H112"/>
  <c r="H16" i="20"/>
  <c r="I55" i="21"/>
  <c r="H64" i="20"/>
  <c r="K30"/>
  <c r="H8" i="16"/>
  <c r="K38"/>
  <c r="H54" i="20"/>
  <c r="I112" i="21"/>
  <c r="K97" i="16"/>
  <c r="K22"/>
  <c r="H18" i="21"/>
  <c r="I29" i="16"/>
  <c r="M18" i="20"/>
  <c r="K11"/>
  <c r="M29" i="16"/>
  <c r="K58" i="20"/>
  <c r="N26" i="21"/>
  <c r="I41" i="20"/>
  <c r="G80"/>
  <c r="M29"/>
  <c r="I3" i="21"/>
  <c r="K79" i="16"/>
  <c r="M36" i="20"/>
  <c r="J20" i="21"/>
  <c r="H30" i="16"/>
  <c r="H83"/>
  <c r="N103"/>
  <c r="M101"/>
  <c r="J14" i="20"/>
  <c r="M81"/>
  <c r="K4"/>
  <c r="H82"/>
  <c r="J16" i="21"/>
  <c r="G13" i="16"/>
  <c r="N18" i="21"/>
  <c r="J14"/>
  <c r="N96" i="16"/>
  <c r="K19" i="21"/>
  <c r="M94"/>
  <c r="H87" i="16"/>
  <c r="K121" i="21"/>
  <c r="G57" i="20"/>
  <c r="H12" i="16"/>
  <c r="G72" i="21"/>
  <c r="J117" i="16"/>
  <c r="N120"/>
  <c r="K73"/>
  <c r="M88" i="21"/>
  <c r="I48" i="16"/>
  <c r="H117" i="21"/>
  <c r="G77" i="16"/>
  <c r="M67" i="20"/>
  <c r="M79" i="21"/>
  <c r="M30" i="16"/>
  <c r="K42"/>
  <c r="N77" i="20"/>
  <c r="M36" i="16"/>
  <c r="H61" i="21"/>
  <c r="M13" i="16"/>
  <c r="J63" i="20"/>
  <c r="H4"/>
  <c r="H91"/>
  <c r="G110" i="16"/>
  <c r="J3"/>
  <c r="J11"/>
  <c r="J96"/>
  <c r="M48"/>
  <c r="G76"/>
  <c r="J26"/>
  <c r="N84"/>
  <c r="J32" i="20"/>
  <c r="I43" i="16"/>
  <c r="H78"/>
  <c r="H95"/>
  <c r="N34" i="21"/>
  <c r="H72" i="16"/>
  <c r="K26" i="20"/>
  <c r="H68" i="16"/>
  <c r="K107" i="20"/>
  <c r="M117"/>
  <c r="M7" i="16"/>
  <c r="H104"/>
  <c r="G100" i="20"/>
  <c r="K87" i="16"/>
  <c r="I50"/>
  <c r="H54"/>
  <c r="G37" i="20"/>
  <c r="N19" i="21"/>
  <c r="J119" i="16"/>
  <c r="H101"/>
  <c r="I42" i="21"/>
  <c r="J90" i="20"/>
  <c r="J2" i="16"/>
  <c r="H27" i="20"/>
  <c r="M116" i="16"/>
  <c r="J41" i="21"/>
  <c r="M108" i="20"/>
  <c r="G113" i="16"/>
  <c r="N83"/>
  <c r="K36"/>
  <c r="G24"/>
  <c r="K72" i="20"/>
  <c r="K56"/>
  <c r="M3"/>
  <c r="H113" i="16"/>
  <c r="J63" i="21"/>
  <c r="I78" i="16"/>
  <c r="I17" i="20"/>
  <c r="I52" i="16"/>
  <c r="H90" i="20"/>
  <c r="M27"/>
  <c r="N94" i="16"/>
  <c r="N37"/>
  <c r="I92" i="20"/>
  <c r="G119" i="16"/>
  <c r="K72"/>
  <c r="H6" i="20"/>
  <c r="K90" i="16"/>
  <c r="K55"/>
  <c r="J40" i="21"/>
  <c r="M65" i="16"/>
  <c r="H39"/>
  <c r="H100" i="20"/>
  <c r="G82"/>
  <c r="H108" i="16"/>
  <c r="H85"/>
  <c r="G73"/>
  <c r="J46" i="21"/>
  <c r="I16" i="16"/>
  <c r="I49"/>
  <c r="M99" i="21"/>
  <c r="G111" i="20"/>
  <c r="I79" i="16"/>
  <c r="J78"/>
  <c r="N59" i="32"/>
  <c r="N65"/>
  <c r="H89" i="21"/>
  <c r="N51" i="20"/>
  <c r="H43" i="21"/>
  <c r="J73" i="20"/>
  <c r="M97" i="16"/>
  <c r="H48"/>
  <c r="G25" i="21"/>
  <c r="I35"/>
  <c r="I19"/>
  <c r="I54" i="16"/>
  <c r="I38" i="21"/>
  <c r="M78"/>
  <c r="M86"/>
  <c r="J107" i="32"/>
  <c r="F39" i="35"/>
  <c r="H106" i="21"/>
  <c r="J26"/>
  <c r="G85"/>
  <c r="H24" i="32"/>
  <c r="J83" i="20"/>
  <c r="I120" i="21"/>
  <c r="G89" i="16"/>
  <c r="K81" i="20"/>
  <c r="K30" i="16"/>
  <c r="I103" i="20"/>
  <c r="G68" i="16"/>
  <c r="G69"/>
  <c r="G61" i="21"/>
  <c r="G117" i="16"/>
  <c r="N113" i="20"/>
  <c r="N110" i="16"/>
  <c r="J57" i="21"/>
  <c r="I6"/>
  <c r="K4"/>
  <c r="N116" i="16"/>
  <c r="K58"/>
  <c r="K82"/>
  <c r="M64"/>
  <c r="M113"/>
  <c r="H4"/>
  <c r="K116"/>
  <c r="H63" i="21"/>
  <c r="G53" i="20"/>
  <c r="G38" i="16"/>
  <c r="G100" i="21"/>
  <c r="H91" i="16"/>
  <c r="J111"/>
  <c r="H36"/>
  <c r="H57"/>
  <c r="M103"/>
  <c r="H56"/>
  <c r="H10" i="21"/>
  <c r="N33" i="20"/>
  <c r="G82" i="21"/>
  <c r="M82" i="20"/>
  <c r="N104" i="16"/>
  <c r="N57" i="20"/>
  <c r="K79"/>
  <c r="N35" i="16"/>
  <c r="G85" i="20"/>
  <c r="M61" i="16"/>
  <c r="N70" i="20"/>
  <c r="M21"/>
  <c r="I109"/>
  <c r="H109" i="21"/>
  <c r="M41" i="16"/>
  <c r="H19"/>
  <c r="I61"/>
  <c r="G48" i="20"/>
  <c r="N17" i="16"/>
  <c r="N17" i="21"/>
  <c r="G49" i="16"/>
  <c r="M20" i="20"/>
  <c r="G72" i="16"/>
  <c r="K17" i="21"/>
  <c r="N109" i="20"/>
  <c r="I63" i="16"/>
  <c r="J18" i="21"/>
  <c r="M19" i="16"/>
  <c r="G84" i="20"/>
  <c r="M111" i="16"/>
  <c r="N85"/>
  <c r="H14" i="20"/>
  <c r="I110" i="16"/>
  <c r="G115" i="21"/>
  <c r="H34" i="20"/>
  <c r="K80" i="16"/>
  <c r="I75" i="20"/>
  <c r="M77" i="16"/>
  <c r="N29"/>
  <c r="M80"/>
  <c r="H82"/>
  <c r="H33"/>
  <c r="I80" i="21"/>
  <c r="K82" i="20"/>
  <c r="G59"/>
  <c r="I89"/>
  <c r="G98"/>
  <c r="M69" i="16"/>
  <c r="M112"/>
  <c r="M54" i="21"/>
  <c r="I111" i="16"/>
  <c r="I30" i="20"/>
  <c r="K35" i="21"/>
  <c r="M52" i="16"/>
  <c r="H98"/>
  <c r="J35" i="21"/>
  <c r="I26" i="20"/>
  <c r="H103"/>
  <c r="J15"/>
  <c r="M42" i="16"/>
  <c r="I47" i="20"/>
  <c r="G14" i="16"/>
  <c r="N118"/>
  <c r="M104"/>
  <c r="N106" i="20"/>
  <c r="H75" i="16"/>
  <c r="G116" i="20"/>
  <c r="I96" i="16"/>
  <c r="I33"/>
  <c r="N79"/>
  <c r="I42"/>
  <c r="M63" i="20"/>
  <c r="G29" i="21"/>
  <c r="J116"/>
  <c r="M53" i="16"/>
  <c r="G95" i="20"/>
  <c r="G26"/>
  <c r="G80" i="21"/>
  <c r="H67" i="20"/>
  <c r="J80"/>
  <c r="K105"/>
  <c r="I21" i="21"/>
  <c r="K25"/>
  <c r="G114" i="20"/>
  <c r="L48" i="35"/>
  <c r="M86" i="32"/>
  <c r="J76" i="35"/>
  <c r="J80"/>
  <c r="N102" i="20"/>
  <c r="G96"/>
  <c r="M119"/>
  <c r="H15"/>
  <c r="G109" i="35"/>
  <c r="N6" i="32"/>
  <c r="K91"/>
  <c r="I28"/>
  <c r="H54" i="21"/>
  <c r="H99" i="20"/>
  <c r="N95" i="16"/>
  <c r="H73" i="20"/>
  <c r="G114" i="16"/>
  <c r="M35"/>
  <c r="H46" i="32"/>
  <c r="I45"/>
  <c r="N74" i="20"/>
  <c r="H98"/>
  <c r="G25"/>
  <c r="K22"/>
  <c r="G23" i="16"/>
  <c r="I108" i="21"/>
  <c r="M25" i="35"/>
  <c r="J88" i="21"/>
  <c r="J115" i="16"/>
  <c r="M22" i="20"/>
  <c r="K24" i="21"/>
  <c r="I61" i="20"/>
  <c r="K77"/>
  <c r="H24"/>
  <c r="G100" i="35"/>
  <c r="H119" i="21"/>
  <c r="N43" i="20"/>
  <c r="M89"/>
  <c r="N33" i="16"/>
  <c r="H25" i="20"/>
  <c r="K41" i="32"/>
  <c r="I36" i="20"/>
  <c r="K2" i="32"/>
  <c r="J78"/>
  <c r="G46"/>
  <c r="K51" i="21"/>
  <c r="I95" i="32"/>
  <c r="H61"/>
  <c r="H66"/>
  <c r="H102" i="21"/>
  <c r="N34" i="20"/>
  <c r="G8"/>
  <c r="J57"/>
  <c r="M45" i="16"/>
  <c r="J91" i="20"/>
  <c r="M68"/>
  <c r="M76" i="16"/>
  <c r="K68" i="21"/>
  <c r="G28" i="16"/>
  <c r="M85" i="21"/>
  <c r="I32"/>
  <c r="M42"/>
  <c r="N107" i="32"/>
  <c r="M5"/>
  <c r="N61" i="21"/>
  <c r="J72"/>
  <c r="I100" i="16"/>
  <c r="G82"/>
  <c r="M10" i="20"/>
  <c r="I2"/>
  <c r="M47" i="21"/>
  <c r="G43" i="16"/>
  <c r="I83" i="20"/>
  <c r="K87" i="21"/>
  <c r="G43" i="20"/>
  <c r="J33" i="32"/>
  <c r="I26" i="35"/>
  <c r="N10" i="32"/>
  <c r="G62"/>
  <c r="G63"/>
  <c r="G24" i="21"/>
  <c r="K13"/>
  <c r="H108" i="20"/>
  <c r="M31" i="21"/>
  <c r="K45"/>
  <c r="H16" i="16"/>
  <c r="J60" i="20"/>
  <c r="J18"/>
  <c r="I119"/>
  <c r="G5" i="16"/>
  <c r="M18" i="21"/>
  <c r="J56" i="32"/>
  <c r="F107" i="35"/>
  <c r="N79" i="32"/>
  <c r="I78"/>
  <c r="I79"/>
  <c r="K23" i="21"/>
  <c r="M13"/>
  <c r="J107" i="20"/>
  <c r="I31" i="21"/>
  <c r="I84" i="16"/>
  <c r="G9" i="21"/>
  <c r="I93" i="20"/>
  <c r="H55" i="16"/>
  <c r="M63"/>
  <c r="I64" i="20"/>
  <c r="G51" i="16"/>
  <c r="K71" i="21"/>
  <c r="N42" i="16"/>
  <c r="G64" i="20"/>
  <c r="I87"/>
  <c r="N45" i="16"/>
  <c r="J65"/>
  <c r="M59" i="21"/>
  <c r="J40" i="20"/>
  <c r="H71"/>
  <c r="M90" i="21"/>
  <c r="M48" i="20"/>
  <c r="M37" i="16"/>
  <c r="M110"/>
  <c r="I37"/>
  <c r="I62" i="21"/>
  <c r="H26" i="20"/>
  <c r="J66"/>
  <c r="H45" i="16"/>
  <c r="N88" i="21"/>
  <c r="M38" i="16"/>
  <c r="I3"/>
  <c r="G67" i="20"/>
  <c r="H22" i="16"/>
  <c r="G102" i="20"/>
  <c r="G94" i="16"/>
  <c r="G3" i="21"/>
  <c r="H20" i="16"/>
  <c r="N13" i="20"/>
  <c r="J4" i="21"/>
  <c r="I20" i="20"/>
  <c r="M95" i="16"/>
  <c r="N87" i="20"/>
  <c r="H90" i="16"/>
  <c r="J61" i="21"/>
  <c r="J110" i="16"/>
  <c r="H85" i="20"/>
  <c r="J33" i="16"/>
  <c r="M98" i="20"/>
  <c r="J69" i="16"/>
  <c r="G55" i="21"/>
  <c r="M15" i="20"/>
  <c r="K98" i="16"/>
  <c r="J125" i="21"/>
  <c r="H13" i="16"/>
  <c r="H6"/>
  <c r="G10" i="20"/>
  <c r="N76"/>
  <c r="N67" i="16"/>
  <c r="J114"/>
  <c r="J80"/>
  <c r="N65"/>
  <c r="M34" i="20"/>
  <c r="M8" i="16"/>
  <c r="H77" i="21"/>
  <c r="J91" i="16"/>
  <c r="J113" i="20"/>
  <c r="J23"/>
  <c r="K2" i="21"/>
  <c r="J129"/>
  <c r="G44"/>
  <c r="K26" i="16"/>
  <c r="N47" i="20"/>
  <c r="K64"/>
  <c r="G103"/>
  <c r="M10" i="21"/>
  <c r="N50" i="16"/>
  <c r="K16" i="20"/>
  <c r="I95"/>
  <c r="I11" i="16"/>
  <c r="H107" i="20"/>
  <c r="I26" i="21"/>
  <c r="J51" i="20"/>
  <c r="J81"/>
  <c r="N21" i="21"/>
  <c r="I56" i="20"/>
  <c r="J63" i="16"/>
  <c r="H60" i="20"/>
  <c r="M7" i="21"/>
  <c r="I73"/>
  <c r="G71" i="20"/>
  <c r="H44" i="21"/>
  <c r="K99" i="16"/>
  <c r="J107" i="21"/>
  <c r="J17" i="20"/>
  <c r="J22" i="16"/>
  <c r="M74" i="20"/>
  <c r="G65" i="16"/>
  <c r="N11" i="20"/>
  <c r="H4" i="21"/>
  <c r="N119"/>
  <c r="J47" i="16"/>
  <c r="H52" i="21"/>
  <c r="M90" i="16"/>
  <c r="H23"/>
  <c r="M24" i="21"/>
  <c r="G35"/>
  <c r="H24" i="16"/>
  <c r="K2" i="20"/>
  <c r="I71" i="32"/>
  <c r="K69" i="21"/>
  <c r="H35" i="32"/>
  <c r="J17"/>
  <c r="K21" i="20"/>
  <c r="G30"/>
  <c r="I98" i="16"/>
  <c r="M120" i="21"/>
  <c r="J19" i="16"/>
  <c r="M22"/>
  <c r="J102" i="21"/>
  <c r="G41" i="16"/>
  <c r="I4"/>
  <c r="M67" i="21"/>
  <c r="H52" i="20"/>
  <c r="K87" i="32"/>
  <c r="M102" i="20"/>
  <c r="J79" i="32"/>
  <c r="N72" i="20"/>
  <c r="K68" i="16"/>
  <c r="H107"/>
  <c r="K44" i="21"/>
  <c r="K23" i="16"/>
  <c r="J66"/>
  <c r="I65"/>
  <c r="I24" i="20"/>
  <c r="G42" i="21"/>
  <c r="J106" i="16"/>
  <c r="J105"/>
  <c r="M62" i="21"/>
  <c r="N28" i="20"/>
  <c r="M28"/>
  <c r="N27"/>
  <c r="I17" i="21"/>
  <c r="N108" i="20"/>
  <c r="H79" i="16"/>
  <c r="G101" i="20"/>
  <c r="M62" i="16"/>
  <c r="N126" i="21"/>
  <c r="J44"/>
  <c r="M106" i="16"/>
  <c r="J56"/>
  <c r="N60"/>
  <c r="I107" i="21"/>
  <c r="J3" i="20"/>
  <c r="N69" i="16"/>
  <c r="G104"/>
  <c r="K44"/>
  <c r="M26"/>
  <c r="I34"/>
  <c r="M13" i="20"/>
  <c r="I127" i="21"/>
  <c r="N41" i="16"/>
  <c r="M92" i="20"/>
  <c r="M93" i="16"/>
  <c r="K55" i="21"/>
  <c r="G115" i="16"/>
  <c r="N31"/>
  <c r="N53"/>
  <c r="N104" i="21"/>
  <c r="J13" i="20"/>
  <c r="N2" i="16"/>
  <c r="G23" i="21"/>
  <c r="G30" i="16"/>
  <c r="I45"/>
  <c r="I27"/>
  <c r="K100" i="20"/>
  <c r="N85"/>
  <c r="G55"/>
  <c r="G18" i="21"/>
  <c r="I112" i="20"/>
  <c r="J65" i="21"/>
  <c r="H79"/>
  <c r="K60" i="20"/>
  <c r="I78"/>
  <c r="N63"/>
  <c r="K108" i="16"/>
  <c r="G88"/>
  <c r="H70" i="20"/>
  <c r="N119" i="16"/>
  <c r="M102"/>
  <c r="J104" i="21"/>
  <c r="H111" i="16"/>
  <c r="J12"/>
  <c r="N29" i="21"/>
  <c r="I64" i="16"/>
  <c r="K79" i="21"/>
  <c r="N66" i="16"/>
  <c r="I89" i="21"/>
  <c r="M110" i="20"/>
  <c r="I17" i="16"/>
  <c r="N9" i="20"/>
  <c r="M25"/>
  <c r="J85"/>
  <c r="M79" i="16"/>
  <c r="G34" i="20"/>
  <c r="J16"/>
  <c r="I9" i="16"/>
  <c r="N36"/>
  <c r="G7"/>
  <c r="J100" i="21"/>
  <c r="H49"/>
  <c r="H100" i="16"/>
  <c r="K71"/>
  <c r="M11" i="20"/>
  <c r="I118"/>
  <c r="H27" i="16"/>
  <c r="J32"/>
  <c r="I29" i="21"/>
  <c r="J45" i="20"/>
  <c r="J65"/>
  <c r="M55"/>
  <c r="G26" i="21"/>
  <c r="M4" i="20"/>
  <c r="N15" i="21"/>
  <c r="H19" i="20"/>
  <c r="H99" i="16"/>
  <c r="I38"/>
  <c r="G91" i="21"/>
  <c r="N13" i="16"/>
  <c r="N48"/>
  <c r="M114"/>
  <c r="I91" i="21"/>
  <c r="I103" i="16"/>
  <c r="I66" i="20"/>
  <c r="N21"/>
  <c r="J108" i="16"/>
  <c r="K52"/>
  <c r="I51" i="20"/>
  <c r="G112" i="16"/>
  <c r="G47" i="21"/>
  <c r="L102" i="16" l="1"/>
  <c r="L28" i="20"/>
  <c r="L102"/>
  <c r="L7" i="21"/>
  <c r="L10"/>
  <c r="L8" i="16"/>
  <c r="L34" i="20"/>
  <c r="L31" i="21"/>
  <c r="L10" i="20"/>
  <c r="L5" i="32"/>
  <c r="L89" i="20"/>
  <c r="L35" i="16"/>
  <c r="L86" i="32"/>
  <c r="L104" i="16"/>
  <c r="L20" i="20"/>
  <c r="L103" i="16"/>
  <c r="L7"/>
  <c r="L94" i="21"/>
  <c r="L29" i="20"/>
  <c r="L29" i="16"/>
  <c r="L35" i="20"/>
  <c r="L110" i="21"/>
  <c r="L5"/>
  <c r="L9"/>
  <c r="L9" i="20"/>
  <c r="K5" i="35"/>
  <c r="L88" i="32"/>
  <c r="L5" i="20"/>
  <c r="L20" i="16"/>
  <c r="L29" i="32"/>
  <c r="L120" i="16"/>
  <c r="L112" i="21"/>
  <c r="L8"/>
  <c r="L130"/>
  <c r="L38"/>
  <c r="L8" i="20"/>
  <c r="L30" i="21"/>
  <c r="L70" i="20"/>
  <c r="L86"/>
  <c r="K34" i="35"/>
  <c r="L88" i="16"/>
  <c r="K120" i="35"/>
  <c r="L89" i="16"/>
  <c r="K6" i="35"/>
  <c r="L74" i="21"/>
  <c r="L96"/>
  <c r="L104" i="20"/>
  <c r="L70" i="16"/>
  <c r="L21" i="21"/>
  <c r="L6"/>
  <c r="L7" i="20"/>
  <c r="L10" i="16"/>
  <c r="L89" i="32"/>
  <c r="L10"/>
  <c r="L20"/>
  <c r="K89" i="35"/>
  <c r="L9" i="16"/>
  <c r="L7" i="32"/>
  <c r="L9"/>
  <c r="L35"/>
  <c r="L34" i="16"/>
  <c r="L5"/>
  <c r="L6"/>
  <c r="K88" i="35"/>
  <c r="L28" i="16"/>
  <c r="K103" i="35"/>
  <c r="L6" i="20"/>
  <c r="L6" i="32"/>
  <c r="K8" i="35"/>
  <c r="L86" i="16"/>
  <c r="K20" i="35"/>
  <c r="L28" i="32"/>
  <c r="L103"/>
  <c r="L104"/>
  <c r="L103" i="20"/>
  <c r="L36" i="21"/>
  <c r="L70" i="32"/>
  <c r="L8"/>
  <c r="L34"/>
  <c r="L114" i="21"/>
  <c r="L88" i="20"/>
  <c r="L120" i="32"/>
  <c r="K28" i="35"/>
  <c r="K10"/>
  <c r="K70"/>
  <c r="L91" i="21"/>
  <c r="K29" i="35"/>
  <c r="K104"/>
  <c r="K86"/>
  <c r="K7"/>
  <c r="L102" i="32"/>
  <c r="L120" i="20"/>
  <c r="K35" i="35"/>
  <c r="K102"/>
  <c r="K9"/>
  <c r="L4" i="20"/>
  <c r="L11"/>
  <c r="L25"/>
  <c r="L114" i="16"/>
  <c r="L55" i="20"/>
  <c r="L79" i="16"/>
  <c r="L110" i="20"/>
  <c r="L93" i="16"/>
  <c r="L13" i="20"/>
  <c r="L106" i="16"/>
  <c r="L22"/>
  <c r="L24" i="21"/>
  <c r="L74" i="20"/>
  <c r="L98"/>
  <c r="L38" i="16"/>
  <c r="L37"/>
  <c r="L90" i="21"/>
  <c r="L63" i="16"/>
  <c r="L18" i="21"/>
  <c r="L47"/>
  <c r="L85"/>
  <c r="L68" i="20"/>
  <c r="L53" i="16"/>
  <c r="L52"/>
  <c r="L112"/>
  <c r="L80"/>
  <c r="L111"/>
  <c r="L21" i="20"/>
  <c r="L82"/>
  <c r="L113" i="16"/>
  <c r="L86" i="21"/>
  <c r="L97" i="16"/>
  <c r="L65"/>
  <c r="L3" i="20"/>
  <c r="L116" i="16"/>
  <c r="L117" i="20"/>
  <c r="L13" i="16"/>
  <c r="L30"/>
  <c r="L67" i="20"/>
  <c r="L101" i="16"/>
  <c r="L18" i="20"/>
  <c r="L97"/>
  <c r="L96"/>
  <c r="L102" i="21"/>
  <c r="L78" i="20"/>
  <c r="L32" i="16"/>
  <c r="L85"/>
  <c r="L52" i="20"/>
  <c r="L121" i="21"/>
  <c r="L14" i="16"/>
  <c r="L116" i="21"/>
  <c r="L25"/>
  <c r="L15" i="16"/>
  <c r="L33" i="21"/>
  <c r="L73"/>
  <c r="L41"/>
  <c r="L12" i="20"/>
  <c r="L83"/>
  <c r="L32"/>
  <c r="L59" i="16"/>
  <c r="L50"/>
  <c r="L91"/>
  <c r="L57"/>
  <c r="L43" i="21"/>
  <c r="L107" i="32"/>
  <c r="L20" i="21"/>
  <c r="L109" i="20"/>
  <c r="K53" i="35"/>
  <c r="L58" i="32"/>
  <c r="L24"/>
  <c r="L84" i="20"/>
  <c r="L31" i="16"/>
  <c r="K68" i="35"/>
  <c r="L68" i="16"/>
  <c r="K13" i="35"/>
  <c r="L82" i="21"/>
  <c r="L46"/>
  <c r="L77"/>
  <c r="L87" i="32"/>
  <c r="L15" i="21"/>
  <c r="L73" i="16"/>
  <c r="L78"/>
  <c r="L109"/>
  <c r="L49" i="20"/>
  <c r="L87" i="16"/>
  <c r="L99" i="20"/>
  <c r="L129" i="21"/>
  <c r="L2" i="20"/>
  <c r="L101" i="21"/>
  <c r="L72" i="20"/>
  <c r="L82" i="16"/>
  <c r="L118" i="21"/>
  <c r="L105" i="16"/>
  <c r="L72"/>
  <c r="L59" i="20"/>
  <c r="L118"/>
  <c r="L93" i="21"/>
  <c r="L84" i="16"/>
  <c r="L18" i="32"/>
  <c r="L87" i="21"/>
  <c r="L39" i="16"/>
  <c r="L11" i="32"/>
  <c r="L53" i="21"/>
  <c r="L90" i="20"/>
  <c r="L24" i="16"/>
  <c r="L108" i="21"/>
  <c r="L31" i="32"/>
  <c r="L72"/>
  <c r="L56"/>
  <c r="L22"/>
  <c r="L94" i="16"/>
  <c r="L75"/>
  <c r="K119" i="35"/>
  <c r="L43" i="16"/>
  <c r="L112" i="20"/>
  <c r="L19" i="21"/>
  <c r="L76" i="20"/>
  <c r="L14"/>
  <c r="L101"/>
  <c r="L58"/>
  <c r="L40" i="16"/>
  <c r="L100" i="20"/>
  <c r="L67" i="16"/>
  <c r="L2" i="21"/>
  <c r="L83" i="16"/>
  <c r="L56" i="20"/>
  <c r="L32" i="21"/>
  <c r="L61" i="20"/>
  <c r="L115" i="16"/>
  <c r="L75" i="20"/>
  <c r="L49" i="21"/>
  <c r="L57" i="32"/>
  <c r="L23"/>
  <c r="L92" i="16"/>
  <c r="L81" i="21"/>
  <c r="L111" i="32"/>
  <c r="K117" i="35"/>
  <c r="L85" i="20"/>
  <c r="L74" i="32"/>
  <c r="L46" i="20"/>
  <c r="L99" i="32"/>
  <c r="K19" i="35"/>
  <c r="L106" i="21"/>
  <c r="L2" i="32"/>
  <c r="K78" i="35"/>
  <c r="L105" i="32"/>
  <c r="L58" i="21"/>
  <c r="L14" i="32"/>
  <c r="L45" i="20"/>
  <c r="K91" i="35"/>
  <c r="L26" i="32"/>
  <c r="K50" i="35"/>
  <c r="L113" i="32"/>
  <c r="L100" i="16"/>
  <c r="L34" i="21"/>
  <c r="L23"/>
  <c r="L61"/>
  <c r="L46" i="32"/>
  <c r="L60" i="21"/>
  <c r="L32" i="32"/>
  <c r="L41"/>
  <c r="L59"/>
  <c r="L25"/>
  <c r="L91"/>
  <c r="K64" i="35"/>
  <c r="L57" i="21"/>
  <c r="L71"/>
  <c r="L21" i="32"/>
  <c r="L116"/>
  <c r="L117"/>
  <c r="L12" i="16"/>
  <c r="L96" i="32"/>
  <c r="L98"/>
  <c r="K97" i="35"/>
  <c r="K18"/>
  <c r="K2"/>
  <c r="K4"/>
  <c r="L81" i="16"/>
  <c r="L39" i="20"/>
  <c r="L36" i="32"/>
  <c r="K99" i="35"/>
  <c r="L63" i="32"/>
  <c r="L55"/>
  <c r="L15"/>
  <c r="L73"/>
  <c r="L112"/>
  <c r="L82"/>
  <c r="K61" i="35"/>
  <c r="K93"/>
  <c r="L67" i="32"/>
  <c r="L51"/>
  <c r="L68" i="21"/>
  <c r="K21" i="35"/>
  <c r="K69"/>
  <c r="L21" i="16"/>
  <c r="L29" i="21"/>
  <c r="L106" i="20"/>
  <c r="L79" i="32"/>
  <c r="K63" i="35"/>
  <c r="L14" i="21"/>
  <c r="K85" i="35"/>
  <c r="L43" i="20"/>
  <c r="L26"/>
  <c r="K67" i="35"/>
  <c r="L125" i="21"/>
  <c r="L41" i="20"/>
  <c r="L116"/>
  <c r="L114"/>
  <c r="L83" i="32"/>
  <c r="K75" i="35"/>
  <c r="L66" i="32"/>
  <c r="K47" i="35"/>
  <c r="L48" i="32"/>
  <c r="L124" i="21"/>
  <c r="K62" i="35"/>
  <c r="L84" i="32"/>
  <c r="L76"/>
  <c r="K32" i="35"/>
  <c r="K96"/>
  <c r="K74"/>
  <c r="K111"/>
  <c r="K37"/>
  <c r="K115"/>
  <c r="K90"/>
  <c r="L101" i="32"/>
  <c r="K33" i="35"/>
  <c r="K46"/>
  <c r="K71"/>
  <c r="K82"/>
  <c r="K38"/>
  <c r="K41"/>
  <c r="K24"/>
  <c r="L77" i="32"/>
  <c r="K14" i="35"/>
  <c r="K105"/>
  <c r="L45" i="32"/>
  <c r="L37"/>
  <c r="K26" i="35"/>
  <c r="L52" i="32"/>
  <c r="K110" i="35"/>
  <c r="L44" i="32"/>
  <c r="L69"/>
  <c r="K116" i="35"/>
  <c r="L60" i="32"/>
  <c r="L122" i="21"/>
  <c r="K98" i="35"/>
  <c r="K106"/>
  <c r="L118" i="32"/>
  <c r="K44" i="35"/>
  <c r="K100"/>
  <c r="K81"/>
  <c r="K36"/>
  <c r="L92" i="20"/>
  <c r="L26" i="16"/>
  <c r="L62"/>
  <c r="L62" i="21"/>
  <c r="L67"/>
  <c r="L120"/>
  <c r="L90" i="16"/>
  <c r="L15" i="20"/>
  <c r="L95" i="16"/>
  <c r="L110"/>
  <c r="L48" i="20"/>
  <c r="L59" i="21"/>
  <c r="L13"/>
  <c r="L42"/>
  <c r="L76" i="16"/>
  <c r="L45"/>
  <c r="L22" i="20"/>
  <c r="L119"/>
  <c r="K48" i="35"/>
  <c r="L63" i="20"/>
  <c r="L42" i="16"/>
  <c r="L54" i="21"/>
  <c r="L69" i="16"/>
  <c r="L77"/>
  <c r="L19"/>
  <c r="L41"/>
  <c r="L61"/>
  <c r="L64"/>
  <c r="L78" i="21"/>
  <c r="L99"/>
  <c r="L27" i="20"/>
  <c r="L108"/>
  <c r="L48" i="16"/>
  <c r="L36"/>
  <c r="L79" i="21"/>
  <c r="L88"/>
  <c r="L81" i="20"/>
  <c r="L36"/>
  <c r="L31"/>
  <c r="L37"/>
  <c r="L16" i="16"/>
  <c r="L23"/>
  <c r="L33"/>
  <c r="L119"/>
  <c r="L42" i="20"/>
  <c r="L98" i="16"/>
  <c r="L123" i="21"/>
  <c r="L17"/>
  <c r="L16" i="20"/>
  <c r="L64"/>
  <c r="L51" i="16"/>
  <c r="L17"/>
  <c r="L56"/>
  <c r="L89" i="21"/>
  <c r="L51" i="20"/>
  <c r="L105" i="21"/>
  <c r="K54" i="35"/>
  <c r="L58" i="16"/>
  <c r="L80" i="20"/>
  <c r="L115"/>
  <c r="L51" i="21"/>
  <c r="L40" i="32"/>
  <c r="L126" i="21"/>
  <c r="L30" i="20"/>
  <c r="L127" i="21"/>
  <c r="L27"/>
  <c r="L90" i="32"/>
  <c r="L55" i="21"/>
  <c r="L47" i="16"/>
  <c r="L113" i="20"/>
  <c r="L18" i="16"/>
  <c r="L17" i="20"/>
  <c r="L62"/>
  <c r="L26" i="21"/>
  <c r="L66" i="16"/>
  <c r="L57" i="20"/>
  <c r="L40"/>
  <c r="L47"/>
  <c r="L28" i="21"/>
  <c r="L54" i="20"/>
  <c r="L11" i="16"/>
  <c r="L2"/>
  <c r="L94" i="20"/>
  <c r="L60" i="16"/>
  <c r="L65" i="20"/>
  <c r="L38"/>
  <c r="L71" i="16"/>
  <c r="L54"/>
  <c r="L60" i="20"/>
  <c r="L44" i="21"/>
  <c r="L91" i="20"/>
  <c r="L98" i="21"/>
  <c r="K118" i="35"/>
  <c r="L39" i="32"/>
  <c r="K17" i="35"/>
  <c r="L12" i="32"/>
  <c r="L44" i="16"/>
  <c r="L110" i="32"/>
  <c r="L96" i="16"/>
  <c r="L100" i="21"/>
  <c r="L42" i="32"/>
  <c r="L48" i="21"/>
  <c r="L108" i="32"/>
  <c r="L72" i="21"/>
  <c r="L80"/>
  <c r="L92" i="32"/>
  <c r="L4"/>
  <c r="L16" i="21"/>
  <c r="L105" i="20"/>
  <c r="L53"/>
  <c r="L35" i="21"/>
  <c r="L55" i="16"/>
  <c r="L24" i="20"/>
  <c r="L66"/>
  <c r="L107"/>
  <c r="L4" i="16"/>
  <c r="L50" i="20"/>
  <c r="L4" i="21"/>
  <c r="L107"/>
  <c r="L44" i="20"/>
  <c r="L3" i="16"/>
  <c r="L99"/>
  <c r="L69" i="20"/>
  <c r="K12" i="35"/>
  <c r="L108" i="16"/>
  <c r="L79" i="20"/>
  <c r="L45" i="21"/>
  <c r="L119" i="32"/>
  <c r="K15" i="35"/>
  <c r="L74" i="16"/>
  <c r="L12" i="21"/>
  <c r="L109" i="32"/>
  <c r="L23" i="20"/>
  <c r="L95"/>
  <c r="L77"/>
  <c r="L128" i="21"/>
  <c r="L95" i="32"/>
  <c r="L97"/>
  <c r="K57" i="35"/>
  <c r="L3" i="32"/>
  <c r="K49" i="35"/>
  <c r="K65"/>
  <c r="L50" i="21"/>
  <c r="K59" i="35"/>
  <c r="L115" i="32"/>
  <c r="K83" i="35"/>
  <c r="K52"/>
  <c r="K3"/>
  <c r="L103" i="21"/>
  <c r="K66" i="35"/>
  <c r="L70" i="21"/>
  <c r="L33" i="32"/>
  <c r="L118" i="16"/>
  <c r="K51" i="35"/>
  <c r="L117" i="16"/>
  <c r="L49"/>
  <c r="L64" i="21"/>
  <c r="L115"/>
  <c r="L65"/>
  <c r="L63"/>
  <c r="L52"/>
  <c r="L27" i="16"/>
  <c r="L66" i="21"/>
  <c r="L69"/>
  <c r="L100" i="32"/>
  <c r="K76" i="35"/>
  <c r="K16"/>
  <c r="L71" i="20"/>
  <c r="L87"/>
  <c r="L104" i="21"/>
  <c r="L19" i="20"/>
  <c r="L76" i="21"/>
  <c r="K87" i="35"/>
  <c r="L27" i="32"/>
  <c r="L62"/>
  <c r="L54"/>
  <c r="L16"/>
  <c r="L19"/>
  <c r="L109" i="21"/>
  <c r="L114" i="32"/>
  <c r="L80"/>
  <c r="L106"/>
  <c r="K77" i="35"/>
  <c r="L65" i="32"/>
  <c r="L49"/>
  <c r="K23" i="35"/>
  <c r="L56" i="21"/>
  <c r="L111" i="20"/>
  <c r="L33"/>
  <c r="L83" i="21"/>
  <c r="L13" i="32"/>
  <c r="L78"/>
  <c r="L71"/>
  <c r="K95" i="35"/>
  <c r="K40"/>
  <c r="L84" i="21"/>
  <c r="L25" i="16"/>
  <c r="L75" i="32"/>
  <c r="L119" i="21"/>
  <c r="L117"/>
  <c r="L107" i="16"/>
  <c r="L3" i="21"/>
  <c r="L81" i="32"/>
  <c r="K101" i="35"/>
  <c r="L64" i="32"/>
  <c r="L50"/>
  <c r="K84" i="35"/>
  <c r="L40" i="21"/>
  <c r="L93" i="20"/>
  <c r="L73"/>
  <c r="L30" i="32"/>
  <c r="K94" i="35"/>
  <c r="K107"/>
  <c r="K56"/>
  <c r="K45"/>
  <c r="K109"/>
  <c r="K113"/>
  <c r="K58"/>
  <c r="L17" i="32"/>
  <c r="L93"/>
  <c r="K108" i="35"/>
  <c r="K92"/>
  <c r="K80"/>
  <c r="K22"/>
  <c r="K39"/>
  <c r="L85" i="32"/>
  <c r="K11" i="35"/>
  <c r="K30"/>
  <c r="L47" i="32"/>
  <c r="L38"/>
  <c r="K43" i="35"/>
  <c r="L53" i="32"/>
  <c r="K72" i="35"/>
  <c r="K112"/>
  <c r="L43" i="32"/>
  <c r="L68"/>
  <c r="K114" i="35"/>
  <c r="L61" i="32"/>
  <c r="L46" i="16"/>
  <c r="L94" i="32"/>
  <c r="K55" i="35"/>
  <c r="K31"/>
  <c r="K60"/>
  <c r="K27"/>
  <c r="K73"/>
  <c r="K79"/>
  <c r="K25"/>
  <c r="K42"/>
</calcChain>
</file>

<file path=xl/comments1.xml><?xml version="1.0" encoding="utf-8"?>
<comments xmlns="http://schemas.openxmlformats.org/spreadsheetml/2006/main">
  <authors>
    <author>Benoit Munsch</author>
  </authors>
  <commentList>
    <comment ref="T4" authorId="0">
      <text>
        <r>
          <rPr>
            <b/>
            <sz val="8"/>
            <color indexed="81"/>
            <rFont val="Tahoma"/>
            <family val="2"/>
          </rPr>
          <t>Benoit Munsch:</t>
        </r>
        <r>
          <rPr>
            <sz val="8"/>
            <color indexed="81"/>
            <rFont val="Tahoma"/>
            <family val="2"/>
          </rPr>
          <t xml:space="preserve">
If priority 1, enter 3
if priority 2, enter 2
if priority 3, enter 1
if no priority, enter 0</t>
        </r>
      </text>
    </comment>
    <comment ref="BS4" authorId="0">
      <text>
        <r>
          <rPr>
            <b/>
            <sz val="8"/>
            <color rgb="FF000000"/>
            <rFont val="Tahoma"/>
            <family val="2"/>
          </rPr>
          <t>Benoit Munsch:</t>
        </r>
        <r>
          <rPr>
            <sz val="8"/>
            <color rgb="FF000000"/>
            <rFont val="Tahoma"/>
            <family val="2"/>
          </rPr>
          <t xml:space="preserve">
If priority 1, enter 3
if priority 2, enter 2
if priority 3, enter 1
if no priority, enter 0</t>
        </r>
      </text>
    </comment>
    <comment ref="CL4" authorId="0">
      <text>
        <r>
          <rPr>
            <b/>
            <sz val="8"/>
            <color rgb="FF000000"/>
            <rFont val="Tahoma"/>
            <family val="2"/>
          </rPr>
          <t>Benoit Munsch:</t>
        </r>
        <r>
          <rPr>
            <sz val="8"/>
            <color rgb="FF000000"/>
            <rFont val="Tahoma"/>
            <family val="2"/>
          </rPr>
          <t xml:space="preserve">
If priority 1, enter 3
if priority 2, enter 2
if priority 3, enter 1
if no priority, enter 0</t>
        </r>
      </text>
    </comment>
  </commentList>
</comments>
</file>

<file path=xl/comments2.xml><?xml version="1.0" encoding="utf-8"?>
<comments xmlns="http://schemas.openxmlformats.org/spreadsheetml/2006/main">
  <authors>
    <author>Benoit Munsch</author>
  </authors>
  <commentList>
    <comment ref="T4" authorId="0">
      <text>
        <r>
          <rPr>
            <b/>
            <sz val="8"/>
            <color indexed="81"/>
            <rFont val="Tahoma"/>
            <family val="2"/>
          </rPr>
          <t>Benoit Munsch:</t>
        </r>
        <r>
          <rPr>
            <sz val="8"/>
            <color indexed="81"/>
            <rFont val="Tahoma"/>
            <family val="2"/>
          </rPr>
          <t xml:space="preserve">
If priority 1, enter 3
if priority 2, enter 2
if priority 3, enter 1
if no priority, enter 0</t>
        </r>
      </text>
    </comment>
    <comment ref="BS4" authorId="0">
      <text>
        <r>
          <rPr>
            <b/>
            <sz val="8"/>
            <color rgb="FF000000"/>
            <rFont val="Tahoma"/>
            <family val="2"/>
          </rPr>
          <t>Benoit Munsch:</t>
        </r>
        <r>
          <rPr>
            <sz val="8"/>
            <color rgb="FF000000"/>
            <rFont val="Tahoma"/>
            <family val="2"/>
          </rPr>
          <t xml:space="preserve">
If priority 1, enter 3
if priority 2, enter 2
if priority 3, enter 1
if no priority, enter 0</t>
        </r>
      </text>
    </comment>
    <comment ref="CL4" authorId="0">
      <text>
        <r>
          <rPr>
            <b/>
            <sz val="8"/>
            <color rgb="FF000000"/>
            <rFont val="Tahoma"/>
            <family val="2"/>
          </rPr>
          <t>Benoit Munsch:</t>
        </r>
        <r>
          <rPr>
            <sz val="8"/>
            <color rgb="FF000000"/>
            <rFont val="Tahoma"/>
            <family val="2"/>
          </rPr>
          <t xml:space="preserve">
If priority 1, enter 3
if priority 2, enter 2
if priority 3, enter 1
if no priority, enter 0</t>
        </r>
      </text>
    </comment>
  </commentList>
</comments>
</file>

<file path=xl/comments3.xml><?xml version="1.0" encoding="utf-8"?>
<comments xmlns="http://schemas.openxmlformats.org/spreadsheetml/2006/main">
  <authors>
    <author>Benoit Munsch</author>
  </authors>
  <commentList>
    <comment ref="E21" authorId="0">
      <text>
        <r>
          <rPr>
            <b/>
            <sz val="8"/>
            <color indexed="81"/>
            <rFont val="Tahoma"/>
            <family val="2"/>
          </rPr>
          <t>Benoit Munsch:</t>
        </r>
        <r>
          <rPr>
            <sz val="8"/>
            <color indexed="81"/>
            <rFont val="Tahoma"/>
            <family val="2"/>
          </rPr>
          <t xml:space="preserve">
If priority 1, enter 3
if priority 2, enter 2
if priority 3, enter 1
if no priority, enter 0</t>
        </r>
      </text>
    </comment>
    <comment ref="E72" authorId="0">
      <text>
        <r>
          <rPr>
            <b/>
            <sz val="8"/>
            <color rgb="FF000000"/>
            <rFont val="Tahoma"/>
            <family val="2"/>
          </rPr>
          <t>Benoit Munsch:</t>
        </r>
        <r>
          <rPr>
            <sz val="8"/>
            <color rgb="FF000000"/>
            <rFont val="Tahoma"/>
            <family val="2"/>
          </rPr>
          <t xml:space="preserve">
If priority 1, enter 3
if priority 2, enter 2
if priority 3, enter 1
if no priority, enter 0</t>
        </r>
      </text>
    </comment>
    <comment ref="E91" authorId="0">
      <text>
        <r>
          <rPr>
            <b/>
            <sz val="8"/>
            <color rgb="FF000000"/>
            <rFont val="Tahoma"/>
            <family val="2"/>
          </rPr>
          <t>Benoit Munsch:</t>
        </r>
        <r>
          <rPr>
            <sz val="8"/>
            <color rgb="FF000000"/>
            <rFont val="Tahoma"/>
            <family val="2"/>
          </rPr>
          <t xml:space="preserve">
If priority 1, enter 3
if priority 2, enter 2
if priority 3, enter 1
if no priority, enter 0</t>
        </r>
      </text>
    </comment>
  </commentList>
</comments>
</file>

<file path=xl/comments4.xml><?xml version="1.0" encoding="utf-8"?>
<comments xmlns="http://schemas.openxmlformats.org/spreadsheetml/2006/main">
  <authors>
    <author>Benoit Munsch</author>
    <author>Administrator</author>
    <author>User</author>
  </authors>
  <commentList>
    <comment ref="BT3" authorId="0">
      <text>
        <r>
          <rPr>
            <b/>
            <sz val="8"/>
            <color indexed="81"/>
            <rFont val="Tahoma"/>
            <family val="2"/>
          </rPr>
          <t>Benoit Munsch:</t>
        </r>
        <r>
          <rPr>
            <sz val="8"/>
            <color indexed="81"/>
            <rFont val="Tahoma"/>
            <family val="2"/>
          </rPr>
          <t xml:space="preserve">
If priority 1, enter 3
if priority 2, enter 2
if priority 3, enter 1
if no priority, enter 0</t>
        </r>
      </text>
    </comment>
    <comment ref="CW3" authorId="0">
      <text>
        <r>
          <rPr>
            <b/>
            <sz val="8"/>
            <color indexed="81"/>
            <rFont val="Tahoma"/>
            <family val="2"/>
          </rPr>
          <t>Benoit Munsch:</t>
        </r>
        <r>
          <rPr>
            <sz val="8"/>
            <color indexed="81"/>
            <rFont val="Tahoma"/>
            <family val="2"/>
          </rPr>
          <t xml:space="preserve">
If priority 1, enter 3
if priority 2, enter 2
if priority 3, enter 1
if no priority, enter 0</t>
        </r>
      </text>
    </comment>
    <comment ref="DI3" authorId="0">
      <text>
        <r>
          <rPr>
            <b/>
            <sz val="8"/>
            <color indexed="81"/>
            <rFont val="Tahoma"/>
            <family val="2"/>
          </rPr>
          <t>Benoit Munsch:</t>
        </r>
        <r>
          <rPr>
            <sz val="8"/>
            <color indexed="81"/>
            <rFont val="Tahoma"/>
            <family val="2"/>
          </rPr>
          <t xml:space="preserve">
Enter 0 if no
Enter 1 if yes</t>
        </r>
      </text>
    </comment>
    <comment ref="GF3" authorId="0">
      <text>
        <r>
          <rPr>
            <b/>
            <sz val="8"/>
            <color rgb="FF000000"/>
            <rFont val="Tahoma"/>
            <family val="2"/>
          </rPr>
          <t>Benoit Munsch:</t>
        </r>
        <r>
          <rPr>
            <sz val="8"/>
            <color rgb="FF000000"/>
            <rFont val="Tahoma"/>
            <family val="2"/>
          </rPr>
          <t xml:space="preserve">
If priority 1, enter 3
if priority 2, enter 2
if priority 3, enter 1
if no priority, enter 0</t>
        </r>
      </text>
    </comment>
    <comment ref="HV3" authorId="0">
      <text>
        <r>
          <rPr>
            <b/>
            <sz val="8"/>
            <color rgb="FF000000"/>
            <rFont val="Tahoma"/>
            <family val="2"/>
          </rPr>
          <t>Benoit Munsch:</t>
        </r>
        <r>
          <rPr>
            <sz val="8"/>
            <color rgb="FF000000"/>
            <rFont val="Tahoma"/>
            <family val="2"/>
          </rPr>
          <t xml:space="preserve">
If priority 1, enter 3
if priority 2, enter 2
if priority 3, enter 1
if no priority, enter 0</t>
        </r>
      </text>
    </comment>
    <comment ref="IE3" authorId="0">
      <text>
        <r>
          <rPr>
            <b/>
            <sz val="8"/>
            <color rgb="FF000000"/>
            <rFont val="Tahoma"/>
            <family val="2"/>
          </rPr>
          <t>Benoit Munsch:</t>
        </r>
        <r>
          <rPr>
            <sz val="8"/>
            <color rgb="FF000000"/>
            <rFont val="Tahoma"/>
            <family val="2"/>
          </rPr>
          <t xml:space="preserve">
If priority 1, enter 3
if priority 2, enter 2
if priority 3, enter 1
if no priority, enter 0</t>
        </r>
      </text>
    </comment>
    <comment ref="IP3" authorId="0">
      <text>
        <r>
          <rPr>
            <b/>
            <sz val="8"/>
            <color rgb="FF000000"/>
            <rFont val="Tahoma"/>
            <family val="2"/>
          </rPr>
          <t>Benoit Munsch:</t>
        </r>
        <r>
          <rPr>
            <sz val="8"/>
            <color rgb="FF000000"/>
            <rFont val="Tahoma"/>
            <family val="2"/>
          </rPr>
          <t xml:space="preserve">
Enter 0 if no
Enter 1 if yes</t>
        </r>
      </text>
    </comment>
    <comment ref="LY3" authorId="0">
      <text>
        <r>
          <rPr>
            <b/>
            <sz val="8"/>
            <color rgb="FF000000"/>
            <rFont val="Tahoma"/>
            <family val="2"/>
          </rPr>
          <t>Benoit Munsch:</t>
        </r>
        <r>
          <rPr>
            <sz val="8"/>
            <color rgb="FF000000"/>
            <rFont val="Tahoma"/>
            <family val="2"/>
          </rPr>
          <t xml:space="preserve">
Enter 1 if yes
Enter 0 if no
</t>
        </r>
      </text>
    </comment>
    <comment ref="HN24" authorId="1">
      <text>
        <r>
          <rPr>
            <b/>
            <sz val="9"/>
            <color rgb="FF000000"/>
            <rFont val="Tahoma"/>
            <family val="2"/>
          </rPr>
          <t>But STW is under water</t>
        </r>
      </text>
    </comment>
    <comment ref="HN28" authorId="1">
      <text>
        <r>
          <rPr>
            <b/>
            <sz val="9"/>
            <color rgb="FF000000"/>
            <rFont val="Tahoma"/>
            <family val="2"/>
          </rPr>
          <t>DTW is under water and far away from living place</t>
        </r>
      </text>
    </comment>
    <comment ref="BE51" authorId="2">
      <text>
        <r>
          <rPr>
            <b/>
            <sz val="9"/>
            <color indexed="81"/>
            <rFont val="Tahoma"/>
            <family val="2"/>
          </rPr>
          <t>User:</t>
        </r>
        <r>
          <rPr>
            <sz val="9"/>
            <color indexed="81"/>
            <rFont val="Tahoma"/>
            <family val="2"/>
          </rPr>
          <t xml:space="preserve">
This is only for trial data</t>
        </r>
      </text>
    </comment>
    <comment ref="BE52" authorId="2">
      <text>
        <r>
          <rPr>
            <b/>
            <sz val="9"/>
            <color indexed="81"/>
            <rFont val="Tahoma"/>
            <family val="2"/>
          </rPr>
          <t>User:</t>
        </r>
        <r>
          <rPr>
            <sz val="9"/>
            <color indexed="81"/>
            <rFont val="Tahoma"/>
            <family val="2"/>
          </rPr>
          <t xml:space="preserve">
This is only for trial data</t>
        </r>
      </text>
    </comment>
    <comment ref="BE53" authorId="2">
      <text>
        <r>
          <rPr>
            <b/>
            <sz val="9"/>
            <color indexed="81"/>
            <rFont val="Tahoma"/>
            <family val="2"/>
          </rPr>
          <t>User:</t>
        </r>
        <r>
          <rPr>
            <sz val="9"/>
            <color indexed="81"/>
            <rFont val="Tahoma"/>
            <family val="2"/>
          </rPr>
          <t xml:space="preserve">
This is only for trial data</t>
        </r>
      </text>
    </comment>
    <comment ref="BE55" authorId="2">
      <text>
        <r>
          <rPr>
            <b/>
            <sz val="9"/>
            <color indexed="81"/>
            <rFont val="Tahoma"/>
            <family val="2"/>
          </rPr>
          <t>User:</t>
        </r>
        <r>
          <rPr>
            <sz val="9"/>
            <color indexed="81"/>
            <rFont val="Tahoma"/>
            <family val="2"/>
          </rPr>
          <t xml:space="preserve">
This is only for trial data</t>
        </r>
      </text>
    </comment>
    <comment ref="BE56" authorId="2">
      <text>
        <r>
          <rPr>
            <b/>
            <sz val="9"/>
            <color indexed="81"/>
            <rFont val="Tahoma"/>
            <family val="2"/>
          </rPr>
          <t>User:</t>
        </r>
        <r>
          <rPr>
            <sz val="9"/>
            <color indexed="81"/>
            <rFont val="Tahoma"/>
            <family val="2"/>
          </rPr>
          <t xml:space="preserve">
This is only for trial data</t>
        </r>
      </text>
    </comment>
    <comment ref="BE57" authorId="2">
      <text>
        <r>
          <rPr>
            <b/>
            <sz val="9"/>
            <color indexed="81"/>
            <rFont val="Tahoma"/>
            <family val="2"/>
          </rPr>
          <t>User:</t>
        </r>
        <r>
          <rPr>
            <sz val="9"/>
            <color indexed="81"/>
            <rFont val="Tahoma"/>
            <family val="2"/>
          </rPr>
          <t xml:space="preserve">
This is only for trial data</t>
        </r>
      </text>
    </comment>
    <comment ref="BE63" authorId="2">
      <text>
        <r>
          <rPr>
            <b/>
            <sz val="9"/>
            <color indexed="81"/>
            <rFont val="Tahoma"/>
            <family val="2"/>
          </rPr>
          <t>User:</t>
        </r>
        <r>
          <rPr>
            <sz val="9"/>
            <color indexed="81"/>
            <rFont val="Tahoma"/>
            <family val="2"/>
          </rPr>
          <t xml:space="preserve">
This is only for trial data</t>
        </r>
      </text>
    </comment>
    <comment ref="BE64" authorId="2">
      <text>
        <r>
          <rPr>
            <b/>
            <sz val="9"/>
            <color indexed="81"/>
            <rFont val="Tahoma"/>
            <family val="2"/>
          </rPr>
          <t>User:</t>
        </r>
        <r>
          <rPr>
            <sz val="9"/>
            <color indexed="81"/>
            <rFont val="Tahoma"/>
            <family val="2"/>
          </rPr>
          <t xml:space="preserve">
This is only for trial data</t>
        </r>
      </text>
    </comment>
    <comment ref="BE65" authorId="2">
      <text>
        <r>
          <rPr>
            <b/>
            <sz val="9"/>
            <color indexed="81"/>
            <rFont val="Tahoma"/>
            <family val="2"/>
          </rPr>
          <t>User:</t>
        </r>
        <r>
          <rPr>
            <sz val="9"/>
            <color indexed="81"/>
            <rFont val="Tahoma"/>
            <family val="2"/>
          </rPr>
          <t xml:space="preserve">
This is only for trial data</t>
        </r>
      </text>
    </comment>
    <comment ref="BE66" authorId="2">
      <text>
        <r>
          <rPr>
            <b/>
            <sz val="9"/>
            <color indexed="81"/>
            <rFont val="Tahoma"/>
            <family val="2"/>
          </rPr>
          <t>User:</t>
        </r>
        <r>
          <rPr>
            <sz val="9"/>
            <color indexed="81"/>
            <rFont val="Tahoma"/>
            <family val="2"/>
          </rPr>
          <t xml:space="preserve">
This is only for trial data</t>
        </r>
      </text>
    </comment>
  </commentList>
</comments>
</file>

<file path=xl/sharedStrings.xml><?xml version="1.0" encoding="utf-8"?>
<sst xmlns="http://schemas.openxmlformats.org/spreadsheetml/2006/main" count="18660" uniqueCount="2711">
  <si>
    <t>Localisation</t>
  </si>
  <si>
    <t>Living Arrengement</t>
  </si>
  <si>
    <t>Group information</t>
  </si>
  <si>
    <t>03.00 For women in this community, what is the top priority right now? (select three only, number them 1st, 2nd, 3rd)</t>
  </si>
  <si>
    <t>05.01 What were the main cooking fuels BEFORE the floods?</t>
  </si>
  <si>
    <t xml:space="preserve">05.02 What do you use for cooking NOW? </t>
  </si>
  <si>
    <t xml:space="preserve">13.00 What are your main priorities in regard to water and sanitation? (number 1st, 2nd, 3rd) </t>
  </si>
  <si>
    <t>16.00 What was distributed? (Tick as many as apply)</t>
  </si>
  <si>
    <t>19.00 If children are not attending school now, what are the reasons? (tick what the community say are the main reasons, a maximum of 3 options)</t>
  </si>
  <si>
    <t>20.01 What were the  paid livelihood activities for women in this community ? (Before)</t>
  </si>
  <si>
    <t>20.02 What are the  paid livelihood activities for women in this community ? (Now)</t>
  </si>
  <si>
    <t>22.00 When you will go back home how will you re-built your life? (as many as apply)</t>
  </si>
  <si>
    <t>23.00 What challenges do you see when going back home? (rank the first three, number them 1st, 2nd, 3rd)</t>
  </si>
  <si>
    <t>25.00 What are your main health concerns? (rank the first three, number them 1st, 2nd, 3rd)</t>
  </si>
  <si>
    <t>28.00 Do you know of children being sent away for  any of the following since the floods?</t>
  </si>
  <si>
    <t xml:space="preserve">33.00 Do you think there are any people staying here who are especially vulnerable as a result of the floods? </t>
  </si>
  <si>
    <t>37.00 Is there a problem in your community in relation to food NOW?</t>
  </si>
  <si>
    <t>38.00 Do you know of any problems with feeding/breast-feeding children under the age of 2 years since the flooding and water-logging started?</t>
  </si>
  <si>
    <t>39.00 Do you know of any problems with taking care of children since the flooding and water-logging started?</t>
  </si>
  <si>
    <t>40.00 Do you think that the health of your children has worsened since the flooding and water-logging started?</t>
  </si>
  <si>
    <t>00.01 Reference</t>
  </si>
  <si>
    <t>00.02 number</t>
  </si>
  <si>
    <t>00.03 Date</t>
  </si>
  <si>
    <t>00.04 Team Number</t>
  </si>
  <si>
    <t>00.05 District</t>
  </si>
  <si>
    <t>00.06 Upazilla</t>
  </si>
  <si>
    <t>00.07 Union</t>
  </si>
  <si>
    <t>00.08 Urban / Rural</t>
  </si>
  <si>
    <t>00.09 Village</t>
  </si>
  <si>
    <t>00.10 Living Arrengement</t>
  </si>
  <si>
    <t>01.01 Group Size</t>
  </si>
  <si>
    <t>02.01 Age of Younger</t>
  </si>
  <si>
    <t>02.02 Age of Older</t>
  </si>
  <si>
    <t>03.00 For women in this community, what is the top priority right now?</t>
  </si>
  <si>
    <t>03.01 resumption of livelihood activities</t>
  </si>
  <si>
    <t>03.02 feed for livestock</t>
  </si>
  <si>
    <t>03.03 return/rebuild houses</t>
  </si>
  <si>
    <t>03.04 children return to school</t>
  </si>
  <si>
    <t>03.05 health care</t>
  </si>
  <si>
    <t xml:space="preserve">03.06 food </t>
  </si>
  <si>
    <t>03.07 access to clean drinking water</t>
  </si>
  <si>
    <t>03.08 access to water for washing/bathing</t>
  </si>
  <si>
    <t>03.09 access to markets</t>
  </si>
  <si>
    <t>03.10 short term financial support</t>
  </si>
  <si>
    <t>03.11 concerns about safety and security</t>
  </si>
  <si>
    <t>03.12 other</t>
  </si>
  <si>
    <t>04.01 Did you have electricity at this site before the floods?</t>
  </si>
  <si>
    <t>04.02Do you have electricity at this site NOW?</t>
  </si>
  <si>
    <t>05.01.01 Nothings</t>
  </si>
  <si>
    <t>05.01.02 Kerosene</t>
  </si>
  <si>
    <t>05.01.03 Cow dung</t>
  </si>
  <si>
    <t>05.01.04 Gas</t>
  </si>
  <si>
    <t>05.01.05 Wood</t>
  </si>
  <si>
    <t>05.01.06 Jute stick</t>
  </si>
  <si>
    <t>05.01.07 Do not know</t>
  </si>
  <si>
    <t>05.01.08 other</t>
  </si>
  <si>
    <t>05.02.01 Nothings</t>
  </si>
  <si>
    <t>05.02.02 Kerosene</t>
  </si>
  <si>
    <t>05.02.03 Cow dung</t>
  </si>
  <si>
    <t>05.02.04 Gas</t>
  </si>
  <si>
    <t>05.02.05 Wood</t>
  </si>
  <si>
    <t>05.02.06 Jute stick</t>
  </si>
  <si>
    <t>05.02.07 Do not know</t>
  </si>
  <si>
    <t>05.02.08 other</t>
  </si>
  <si>
    <t>06.00 Is there a serious problem in your community because people do not have enough water that is safe for drinking and cooking?</t>
  </si>
  <si>
    <t>07.01 What was the main source of water for drinking before the flooding?</t>
  </si>
  <si>
    <t>07.02What was the main source of water for drinking NOW?</t>
  </si>
  <si>
    <t>08.00 Do most people here treat the water used for cooking or drinking?</t>
  </si>
  <si>
    <t>09.00 Approximately how many liters  of drinking water do people here  have each day per family?</t>
  </si>
  <si>
    <t>10.00 Is there a serious problem in your community because people do not have easy and safe access to clean toilets?</t>
  </si>
  <si>
    <t>11.01 Where did women and girls  mostly defecate prior to the flooding/water-logging?</t>
  </si>
  <si>
    <t>11.02 Where do women and girls mostly defecate NOW?</t>
  </si>
  <si>
    <t>12.00 Is there a serious problem in your community for women to keep clean ?</t>
  </si>
  <si>
    <t xml:space="preserve">13.00 What are your main priorities in regard to water and sanitation? </t>
  </si>
  <si>
    <t>13.01 safe/secure/private place for defecation</t>
  </si>
  <si>
    <t>13.02 water quantity</t>
  </si>
  <si>
    <t>13.03 water quality</t>
  </si>
  <si>
    <t>13.04 safe/secure/private place to bath</t>
  </si>
  <si>
    <t>13.05 hygiene supplies (soap, sanitary napkins)</t>
  </si>
  <si>
    <t xml:space="preserve">13.06 water collection vessels </t>
  </si>
  <si>
    <t>13.07 water storage vessels</t>
  </si>
  <si>
    <t>13.08 other</t>
  </si>
  <si>
    <t>14.00 What are the top 3 shelter priorities for the female group in relation to shelter?</t>
  </si>
  <si>
    <t>14.01 to acquire shelter / presently without shelter at all</t>
  </si>
  <si>
    <t xml:space="preserve">14.02 to move out of a communal shelters </t>
  </si>
  <si>
    <t xml:space="preserve">14.03 return home </t>
  </si>
  <si>
    <t>14.04 materials for repair of house</t>
  </si>
  <si>
    <t xml:space="preserve">14.05 skills/labour for repair </t>
  </si>
  <si>
    <t xml:space="preserve">14.06 basic household items </t>
  </si>
  <si>
    <t>14.07 shelter to give more privacy</t>
  </si>
  <si>
    <t>14.08 Shelter to give mor protection from weather/elements</t>
  </si>
  <si>
    <t>14.09other</t>
  </si>
  <si>
    <t>15.00 Have there been any distributions of non-food items (NFI) at this place since the floods?</t>
  </si>
  <si>
    <t xml:space="preserve">16.00 What was distributed? </t>
  </si>
  <si>
    <t>16.01 NA</t>
  </si>
  <si>
    <t>16.02 soap</t>
  </si>
  <si>
    <t>16.03 cooking sets</t>
  </si>
  <si>
    <t>16.04 hygiene kits</t>
  </si>
  <si>
    <t>16.05 clothes</t>
  </si>
  <si>
    <t>16.06 Water purification tablets</t>
  </si>
  <si>
    <t>16.07 Plastic sheeting</t>
  </si>
  <si>
    <t>16.08 something but don’t know what</t>
  </si>
  <si>
    <t>16.09 other</t>
  </si>
  <si>
    <t>17.00 Did the distribution include all the households staying here?</t>
  </si>
  <si>
    <t>18.01 Did most (75% +) of the children from this community attend school before the flooding/water-logging?</t>
  </si>
  <si>
    <t xml:space="preserve">18.02 Do most (75% +) of the children from this community attend school NOW? </t>
  </si>
  <si>
    <t>19.00 If children are not attending school now, what are the reasons?</t>
  </si>
  <si>
    <t>19.01 NA; children are attending school</t>
  </si>
  <si>
    <t>19.02 school building un-usable (inundated with water)</t>
  </si>
  <si>
    <t>19.03 school building being used to house IDPs</t>
  </si>
  <si>
    <t>19.04 school is inaccessible/marooned</t>
  </si>
  <si>
    <t>19.05 teachers not available</t>
  </si>
  <si>
    <t>19.06 Teaching and learning materials at school destroyed/damaged</t>
  </si>
  <si>
    <t>19.07 children have been displaced too far from school</t>
  </si>
  <si>
    <t>19.08 children needed to help family recover</t>
  </si>
  <si>
    <t>19.09 other, explain</t>
  </si>
  <si>
    <t>20.01.01 Farming</t>
  </si>
  <si>
    <t>20.01.02 Shrimp gher (owner)</t>
  </si>
  <si>
    <t>20.01.03 Shrimp gher (labour)</t>
  </si>
  <si>
    <t>20.01.04 Livestock</t>
  </si>
  <si>
    <t>20.01.05 Fishing (boat owner)</t>
  </si>
  <si>
    <t>20.01.06 Fishing (labour)</t>
  </si>
  <si>
    <t>20.01.07 Small traders</t>
  </si>
  <si>
    <t>20.01.08 Forest dependent</t>
  </si>
  <si>
    <t>20.01.09 Private service</t>
  </si>
  <si>
    <t>20.01.10 Govt service</t>
  </si>
  <si>
    <t>20.01.11 Day labourer</t>
  </si>
  <si>
    <t>20.01.12 Fully dependent (no income)</t>
  </si>
  <si>
    <t>20.01.13 domestic labour</t>
  </si>
  <si>
    <t>20.01.14  agricultural labour</t>
  </si>
  <si>
    <t>20.01.15  non-agricultural daily labour</t>
  </si>
  <si>
    <t>20.01.16 other</t>
  </si>
  <si>
    <t>20.02.01 Farming</t>
  </si>
  <si>
    <t>20.02.02 Shrimp gher (owner)</t>
  </si>
  <si>
    <t>20.02.03 Shrimp gher (labour)</t>
  </si>
  <si>
    <t>20.02.04 Livestock</t>
  </si>
  <si>
    <t>20.02.05 Fishing (boat owner)</t>
  </si>
  <si>
    <t>20.02.06 Fishing (labour)</t>
  </si>
  <si>
    <t>20.02.07 Small traders</t>
  </si>
  <si>
    <t>20.02.08 Forest dependent</t>
  </si>
  <si>
    <t>20.02.09 Private service</t>
  </si>
  <si>
    <t>20.02.10 Govt service</t>
  </si>
  <si>
    <t>20.02.11 Day labourer</t>
  </si>
  <si>
    <t>20.02.12 Fully dependent (no income)</t>
  </si>
  <si>
    <t>20.02.13 domestic labour</t>
  </si>
  <si>
    <t>20.02.14  agricultural labour</t>
  </si>
  <si>
    <t>20.02.15  non-agricultural daily labour</t>
  </si>
  <si>
    <t>20.02.16 other</t>
  </si>
  <si>
    <t>21.00 How long do you think you will stay here before you will go back home? (tick one)</t>
  </si>
  <si>
    <t>22.00 When you will go back home how will you re-built your life?</t>
  </si>
  <si>
    <t>22.01 borrow money</t>
  </si>
  <si>
    <t>22.02 sell labor</t>
  </si>
  <si>
    <t>22.03 seasonally migrate for job</t>
  </si>
  <si>
    <t>22.04 don’t know</t>
  </si>
  <si>
    <t>23.00 What challenges do you see when going back home?</t>
  </si>
  <si>
    <t>23.01 no money</t>
  </si>
  <si>
    <t>23.02 no food</t>
  </si>
  <si>
    <t>23.03 no materials/shelter</t>
  </si>
  <si>
    <t>23.04 no materials/livelihood</t>
  </si>
  <si>
    <t>23.05 no work/income</t>
  </si>
  <si>
    <t>23.06 don’t know</t>
  </si>
  <si>
    <t>24.01 Time taken to access to health care for women prior to the water-logging? (select 1 only)</t>
  </si>
  <si>
    <t>24.02 Access to health for women care now?</t>
  </si>
  <si>
    <t>25.00 What are your main health concerns?</t>
  </si>
  <si>
    <t>25.01 No concern</t>
  </si>
  <si>
    <t>25.02 Diarrhea diseases</t>
  </si>
  <si>
    <t>25.03 skin diseases</t>
  </si>
  <si>
    <t>25.04 snake bite</t>
  </si>
  <si>
    <t>25.05 access to safe child birthing support/facilities</t>
  </si>
  <si>
    <t>25.06 other, specify</t>
  </si>
  <si>
    <t>26.00 Has the incidence of diarrhea increased in the last 7 days?</t>
  </si>
  <si>
    <t>27.00 Have you seen or heard of children here who are not with their usual care-givers?</t>
  </si>
  <si>
    <t>28.01 Safety</t>
  </si>
  <si>
    <t>28.02 medical reasons</t>
  </si>
  <si>
    <t>28.03 Education</t>
  </si>
  <si>
    <t xml:space="preserve">29.00 Are children here involved in laborious work? </t>
  </si>
  <si>
    <t>30.00 Have you heard of children missing/trafficked from water logged area ?</t>
  </si>
  <si>
    <t>31.00 Do women feel safe using latrines/defecating/bathing?</t>
  </si>
  <si>
    <t>32.00 Do your children feel safe using latrines/defecating/bathing?</t>
  </si>
  <si>
    <t>33.01 children</t>
  </si>
  <si>
    <t>33.02 elderly</t>
  </si>
  <si>
    <t>33.03 disabled</t>
  </si>
  <si>
    <t>33.04 women-headed households</t>
  </si>
  <si>
    <t>33.05 unaccompanied children</t>
  </si>
  <si>
    <t>33.06 other, specify</t>
  </si>
  <si>
    <t>34.01 How secure did you feel prior to the water-logging?</t>
  </si>
  <si>
    <t>34.02 How secure do you feel staying here NOW?</t>
  </si>
  <si>
    <t>35.001How secure did your children feel prior to the water-logging?</t>
  </si>
  <si>
    <t>35.02 How secure do your children feel staying here NOW?</t>
  </si>
  <si>
    <t>36.00 Have you heard of any violence against women or any threats to women in this area?</t>
  </si>
  <si>
    <t>37.01 no problem</t>
  </si>
  <si>
    <t>37.02 not enough food</t>
  </si>
  <si>
    <t>37.03 not good enough food</t>
  </si>
  <si>
    <t>37.04 no cooking facilities</t>
  </si>
  <si>
    <t>37.05 no utensils</t>
  </si>
  <si>
    <t>37.06 no fuel to cook with</t>
  </si>
  <si>
    <t>37.07other</t>
  </si>
  <si>
    <t>38.01 don’t know</t>
  </si>
  <si>
    <t>38.02 no problems</t>
  </si>
  <si>
    <t>38.03 decrease in breast feeding</t>
  </si>
  <si>
    <t>38.04 lack of usual foods for children under 2</t>
  </si>
  <si>
    <t>38.05 lack of time</t>
  </si>
  <si>
    <t>38.06 lack of private space</t>
  </si>
  <si>
    <t>38.07 other</t>
  </si>
  <si>
    <t>39.01 don’t know</t>
  </si>
  <si>
    <t>39.02 no problems</t>
  </si>
  <si>
    <t>39.03 lack of time</t>
  </si>
  <si>
    <t>39.04 lack of safe space</t>
  </si>
  <si>
    <t>39.05 other</t>
  </si>
  <si>
    <t>40.01 Diarrhea</t>
  </si>
  <si>
    <t>40.02 Cough</t>
  </si>
  <si>
    <t>40.03 Fever</t>
  </si>
  <si>
    <t>40.04 other</t>
  </si>
  <si>
    <t>40.05 no</t>
  </si>
  <si>
    <t>Jessore</t>
  </si>
  <si>
    <t>Abhynagar</t>
  </si>
  <si>
    <t>Paira</t>
  </si>
  <si>
    <t>Rural</t>
  </si>
  <si>
    <t>Ghoradari</t>
  </si>
  <si>
    <t>People who have returned or stayed in damaged/water-logged houses</t>
  </si>
  <si>
    <t>yes</t>
  </si>
  <si>
    <t>Shallow tube wells</t>
  </si>
  <si>
    <t>do nothing</t>
  </si>
  <si>
    <t>More than 10 liters</t>
  </si>
  <si>
    <t>sanitary latrines (household)</t>
  </si>
  <si>
    <t>open area</t>
  </si>
  <si>
    <t>no</t>
  </si>
  <si>
    <t>NA (no distribution)</t>
  </si>
  <si>
    <t>30m to 1 hour</t>
  </si>
  <si>
    <t>very secure</t>
  </si>
  <si>
    <t>not secure</t>
  </si>
  <si>
    <t>somewhat secure</t>
  </si>
  <si>
    <t>Siddiqpasa</t>
  </si>
  <si>
    <t>Joyrabad</t>
  </si>
  <si>
    <t>People marooned in their homes</t>
  </si>
  <si>
    <t>Deep tube wells</t>
  </si>
  <si>
    <t>more than 2 hours</t>
  </si>
  <si>
    <t>Nolamara</t>
  </si>
  <si>
    <t>hanging/open latrine</t>
  </si>
  <si>
    <t>1-2 hours</t>
  </si>
  <si>
    <t>Suvoyara</t>
  </si>
  <si>
    <t>Isamoti Purbapasa</t>
  </si>
  <si>
    <t>Hindia</t>
  </si>
  <si>
    <t xml:space="preserve">up to 30 min </t>
  </si>
  <si>
    <t>Jhikargacha</t>
  </si>
  <si>
    <t>Bakra</t>
  </si>
  <si>
    <t>Dikdana</t>
  </si>
  <si>
    <t>People displaced and staying on road sides, embankments and other high ground</t>
  </si>
  <si>
    <t xml:space="preserve"> 2 – 3 months</t>
  </si>
  <si>
    <t>Nibeshkhola</t>
  </si>
  <si>
    <t>Balla (Beside River)</t>
  </si>
  <si>
    <t>People not marooned, displaced or whose houses have been damaged (visually unaffected)</t>
  </si>
  <si>
    <t>Ponisara</t>
  </si>
  <si>
    <t>Purandapur (Purba Para)</t>
  </si>
  <si>
    <t>Pourashara</t>
  </si>
  <si>
    <t>Urban</t>
  </si>
  <si>
    <t>Parbazar</t>
  </si>
  <si>
    <t>People displaced and staying in collective centre</t>
  </si>
  <si>
    <t>1 – 2 months</t>
  </si>
  <si>
    <t>Saddampara</t>
  </si>
  <si>
    <t>Uraba</t>
  </si>
  <si>
    <t>Shanti Bagar</t>
  </si>
  <si>
    <t>Keshabpur</t>
  </si>
  <si>
    <t>Biddyanandakati</t>
  </si>
  <si>
    <t>Nehanpur</t>
  </si>
  <si>
    <t>some but not all</t>
  </si>
  <si>
    <t>more than 3 months</t>
  </si>
  <si>
    <t>Keshabpur Sadar</t>
  </si>
  <si>
    <t>Basdanga</t>
  </si>
  <si>
    <t>Mojidpur</t>
  </si>
  <si>
    <t>Protappur</t>
  </si>
  <si>
    <t>Pazia</t>
  </si>
  <si>
    <t>Bagdanga</t>
  </si>
  <si>
    <t>Sagardari</t>
  </si>
  <si>
    <t>Shuflakati</t>
  </si>
  <si>
    <t>Poschim Sarutia</t>
  </si>
  <si>
    <t>Krishnagar</t>
  </si>
  <si>
    <t>Monirampur</t>
  </si>
  <si>
    <t>Durbadunga</t>
  </si>
  <si>
    <t>Ashanigar</t>
  </si>
  <si>
    <t>Jhapa</t>
  </si>
  <si>
    <t>2no Ward</t>
  </si>
  <si>
    <t>Moshimnagar</t>
  </si>
  <si>
    <t>Horotpur</t>
  </si>
  <si>
    <t>Varatpur</t>
  </si>
  <si>
    <t>Between 5 and 10 liters</t>
  </si>
  <si>
    <t>Kulna</t>
  </si>
  <si>
    <t>Paikgacha</t>
  </si>
  <si>
    <t>Horidhal</t>
  </si>
  <si>
    <t>Horidaskathi</t>
  </si>
  <si>
    <t>functioning health facility in village/at site</t>
  </si>
  <si>
    <t>no access</t>
  </si>
  <si>
    <t>Noakathi</t>
  </si>
  <si>
    <t>Horikhali</t>
  </si>
  <si>
    <t>ChandKhali 9No Katabunia</t>
  </si>
  <si>
    <t>ponds, rivers, canals</t>
  </si>
  <si>
    <t>Kopilmoni</t>
  </si>
  <si>
    <t>Kasimnagar</t>
  </si>
  <si>
    <t>Kazimusa</t>
  </si>
  <si>
    <t>PSF</t>
  </si>
  <si>
    <t>other</t>
  </si>
  <si>
    <t>Shatkira</t>
  </si>
  <si>
    <t>Assasuni</t>
  </si>
  <si>
    <t>Budhata</t>
  </si>
  <si>
    <t>Behula</t>
  </si>
  <si>
    <t>Dargapur</t>
  </si>
  <si>
    <t>Sonai &amp; Tokipur</t>
  </si>
  <si>
    <t>RWHS</t>
  </si>
  <si>
    <t>Kadakhati</t>
  </si>
  <si>
    <t>Kadakati</t>
  </si>
  <si>
    <t>sanitary latrines (communal)</t>
  </si>
  <si>
    <t>Kulia</t>
  </si>
  <si>
    <t>Kochua</t>
  </si>
  <si>
    <t>Shobnali</t>
  </si>
  <si>
    <t>Katakhali</t>
  </si>
  <si>
    <t>Bodortola</t>
  </si>
  <si>
    <t>water purification tablets (chlorine)</t>
  </si>
  <si>
    <t>Debhata</t>
  </si>
  <si>
    <t>Gobrakhali</t>
  </si>
  <si>
    <t>Nowapara</t>
  </si>
  <si>
    <t>Kaminiboshu</t>
  </si>
  <si>
    <t>Chachura hati</t>
  </si>
  <si>
    <t>Parulia</t>
  </si>
  <si>
    <t>Polgoda</t>
  </si>
  <si>
    <t>Soto Shatha</t>
  </si>
  <si>
    <t>Kalaroa</t>
  </si>
  <si>
    <t>Deara</t>
  </si>
  <si>
    <t>Deara Dakhil Madrasha</t>
  </si>
  <si>
    <t>Deara Matpara</t>
  </si>
  <si>
    <t>Joynagar</t>
  </si>
  <si>
    <t>Dokkhin Khetropara</t>
  </si>
  <si>
    <t>Manik Nagar</t>
  </si>
  <si>
    <t>Pouroshava</t>
  </si>
  <si>
    <t>Gopinathpur Poschim para</t>
  </si>
  <si>
    <t>Shaktira_Sadar</t>
  </si>
  <si>
    <t>Bolli</t>
  </si>
  <si>
    <t>Rajjabari bad, Mukudpur vill</t>
  </si>
  <si>
    <t>Brahamorajpur</t>
  </si>
  <si>
    <t>Machkhola</t>
  </si>
  <si>
    <t>Fringi</t>
  </si>
  <si>
    <t>Gobordari</t>
  </si>
  <si>
    <t>Labsa</t>
  </si>
  <si>
    <t>Soninathpur, Binerputa</t>
  </si>
  <si>
    <t>Municipality</t>
  </si>
  <si>
    <t>6 No Ward</t>
  </si>
  <si>
    <t>Tala</t>
  </si>
  <si>
    <t>Islam Kati</t>
  </si>
  <si>
    <t>Narayanpur/ Bhanipur</t>
  </si>
  <si>
    <t>Khalilinagar</t>
  </si>
  <si>
    <t>Nagarghata</t>
  </si>
  <si>
    <t>Kholishakhali</t>
  </si>
  <si>
    <t>Dolua College</t>
  </si>
  <si>
    <t>Kumira</t>
  </si>
  <si>
    <t>Raripara</t>
  </si>
  <si>
    <t>Magura</t>
  </si>
  <si>
    <t>Parmadra</t>
  </si>
  <si>
    <t>Sarulia</t>
  </si>
  <si>
    <t>Kasipur</t>
  </si>
  <si>
    <t>Boro Kasipur</t>
  </si>
  <si>
    <t>Tala Sadar</t>
  </si>
  <si>
    <t>Monipur/ Shahpur</t>
  </si>
  <si>
    <t>Kismotghona</t>
  </si>
  <si>
    <t>Tentulia</t>
  </si>
  <si>
    <t>Hatbas, Modonpur, Lakkhanpur</t>
  </si>
  <si>
    <t>New Reference</t>
  </si>
  <si>
    <t xml:space="preserve">01.00 Is the site accessible by: ( Tick 1 or 0 for each one) </t>
  </si>
  <si>
    <t xml:space="preserve">02.00 There are problems with stagnant water: ( Tick all that apply) </t>
  </si>
  <si>
    <t>11.00 If it is a collective shelter, please give some details ( you don't need to count or measyre, try to make best estimate)</t>
  </si>
  <si>
    <t>12.00 If it is a site with individual shelter, please give some details ( you don't need to count or measyre, try to make best estimate)</t>
  </si>
  <si>
    <t>00.02 Number</t>
  </si>
  <si>
    <t>New Number</t>
  </si>
  <si>
    <t>00.09Village</t>
  </si>
  <si>
    <t>01.00 Is the site accessible by:</t>
  </si>
  <si>
    <t>01.01 4 x 4</t>
  </si>
  <si>
    <t>01.02 motor vehicle regular car</t>
  </si>
  <si>
    <t>01.03 Truck</t>
  </si>
  <si>
    <t>01.04 Boat</t>
  </si>
  <si>
    <t>01.05 Rickshaw</t>
  </si>
  <si>
    <t>01.06 Other</t>
  </si>
  <si>
    <t xml:space="preserve">02.00 There are problems with stagnant water: </t>
  </si>
  <si>
    <t>02.01in and around settlement</t>
  </si>
  <si>
    <t>02.02 in and around shelters</t>
  </si>
  <si>
    <t>02.03 in and around water points/facilities</t>
  </si>
  <si>
    <t>02.04 other</t>
  </si>
  <si>
    <t>03.00 Is there a problem with garbage/waste around where people are staying?</t>
  </si>
  <si>
    <t>04.00 Are there vectors evident where people are staying (mosquitoes, rats etc)</t>
  </si>
  <si>
    <t>05.00 Are there latrines at the site?</t>
  </si>
  <si>
    <t>06.00 Are the latrines functional?</t>
  </si>
  <si>
    <t>07.00 Do you see soap?</t>
  </si>
  <si>
    <t>08.00 Do households have suitable clean covered water storage containers?</t>
  </si>
  <si>
    <t xml:space="preserve">09.00 Were school aged children observed out of school during school hours on school days? </t>
  </si>
  <si>
    <t>10.00 If people can be observed collecting water, where are they getting it from?</t>
  </si>
  <si>
    <t>10.01 Deep Tube Well</t>
  </si>
  <si>
    <t>10.02 Shalow Tube wells</t>
  </si>
  <si>
    <t>10.03 Dug wells</t>
  </si>
  <si>
    <t>10.04 PSF</t>
  </si>
  <si>
    <t>10.05 RWHS</t>
  </si>
  <si>
    <t>10.06 Piped network</t>
  </si>
  <si>
    <t>10.07 ponds, rivers, canals</t>
  </si>
  <si>
    <t>10.08 tankered water supply</t>
  </si>
  <si>
    <t>10.09 others, list</t>
  </si>
  <si>
    <t>10.10 cant observed</t>
  </si>
  <si>
    <t>11.00 If it is a collective shelter, please give some details</t>
  </si>
  <si>
    <t xml:space="preserve">11.01 # of rooms </t>
  </si>
  <si>
    <t>11.02 Size of rooms (ftXft)</t>
  </si>
  <si>
    <t xml:space="preserve">11.03 # of people/room </t>
  </si>
  <si>
    <t xml:space="preserve">11.04 # of families/room  </t>
  </si>
  <si>
    <t xml:space="preserve">11.05 Total number of people in the shelter </t>
  </si>
  <si>
    <t xml:space="preserve">12.00 If it is a site with individual shelter, please give some details </t>
  </si>
  <si>
    <t xml:space="preserve">12.01 # of rooms </t>
  </si>
  <si>
    <t>12.02 Size of rooms (ftXft)</t>
  </si>
  <si>
    <t xml:space="preserve">12.03 # of people/room </t>
  </si>
  <si>
    <t xml:space="preserve">12.04 # of families/room  </t>
  </si>
  <si>
    <t xml:space="preserve">12.05 Total number of people in the shelter </t>
  </si>
  <si>
    <t>13.00 If this is a roadside/embankment/spontaneous settlement, What are the majority of the dwellings made out of at the site?</t>
  </si>
  <si>
    <t>Vulnerable</t>
  </si>
  <si>
    <t>Seriously vulnerable</t>
  </si>
  <si>
    <t>wood and fench</t>
  </si>
  <si>
    <t>Relatively Normal</t>
  </si>
  <si>
    <t>fench,thatched and earthen room</t>
  </si>
  <si>
    <t>plastic sheet,bamboo stick,jute stick etc</t>
  </si>
  <si>
    <t>Straw and bamboo</t>
  </si>
  <si>
    <t>straw and golpata</t>
  </si>
  <si>
    <t>straw</t>
  </si>
  <si>
    <t>Extremely vulnerable</t>
  </si>
  <si>
    <t>plastic sheet and golpata</t>
  </si>
  <si>
    <t>plastic,bamboo,jute stick</t>
  </si>
  <si>
    <t>plastic sheet,bamboo stick,tali from taken from another house</t>
  </si>
  <si>
    <t>plastic sheet,fence and cloths</t>
  </si>
  <si>
    <t>tala</t>
  </si>
  <si>
    <t>plastic sheet</t>
  </si>
  <si>
    <t>plastic sheet,fence made of jute stick and bamboo</t>
  </si>
  <si>
    <t>small swavy thatched house</t>
  </si>
  <si>
    <t>plastic sheet and Jute stick</t>
  </si>
  <si>
    <t>seriously vulnerable</t>
  </si>
  <si>
    <t>plastic sheet and bamboo</t>
  </si>
  <si>
    <t>03.00 For men in this community, what is the top priority right now? (select three only, number them 1st, 2nd, 3rd)</t>
  </si>
  <si>
    <t>07.00 What are the main problems with meeting shelter needs here? (select all that are mentioned by the group)</t>
  </si>
  <si>
    <t>11.00 What was distributed? (Tick as many as apply)</t>
  </si>
  <si>
    <t>15.00 What are the main usual sources of income for the people residing at this site? (rank the first five, number them 1st, 2nd, 3rd, 4th,5th)</t>
  </si>
  <si>
    <t>16.00 What strategies are being used by the community here to cope with loss of livelihoods?</t>
  </si>
  <si>
    <t>18.00 When you will go back home how will you re-built your life? (as many as apply)</t>
  </si>
  <si>
    <t>19.00 What challenges do you see when going back home? (rank the first three, number them 1st, 2nd, 3rd)</t>
  </si>
  <si>
    <t>01. 00Group Size</t>
  </si>
  <si>
    <t>02.01Age of Younger</t>
  </si>
  <si>
    <t>02.02Age of Older</t>
  </si>
  <si>
    <t>03.00 For men in this community, what is the top priority right now?</t>
  </si>
  <si>
    <t>04.00 Is there a serious problem in your community because people do not have enough water that is safe for drinking and cooking?</t>
  </si>
  <si>
    <t>05.01 What was the main source of water for drinking before the flooding?</t>
  </si>
  <si>
    <t>05.02 What was the main source of water for drinking NOW?</t>
  </si>
  <si>
    <t>06.01Where did men and boys  mostly defecate prior to the flooding/water-logging?</t>
  </si>
  <si>
    <t>06.02 Where do men and boys mostly defecate NOW?</t>
  </si>
  <si>
    <t>07.00 What are the main problems with meeting shelter needs here?</t>
  </si>
  <si>
    <t>07.01 no shelter</t>
  </si>
  <si>
    <t>07.02 communal shelters are overcrowded</t>
  </si>
  <si>
    <t>07.03 homes uninhabitable</t>
  </si>
  <si>
    <t>07.04 materials for repair are not available</t>
  </si>
  <si>
    <t>07.05 skills/labour for repair not available</t>
  </si>
  <si>
    <t>07.06 potential grievances on land issues</t>
  </si>
  <si>
    <t xml:space="preserve">07.07people lack basic household items </t>
  </si>
  <si>
    <t>07.08 shelters do not offer privacy</t>
  </si>
  <si>
    <t>07.09 shelters do not offer protection from weather/elements</t>
  </si>
  <si>
    <t>07.10 other</t>
  </si>
  <si>
    <t>08.00 What are the top 3 shelter priorities for the male group in relation to shelter?</t>
  </si>
  <si>
    <t>08.01 to acquire shelter / presently without shelter at all</t>
  </si>
  <si>
    <t xml:space="preserve">08.02 to move out of a communal shelters </t>
  </si>
  <si>
    <t xml:space="preserve">08.03 return home </t>
  </si>
  <si>
    <t>08.04 materials for repair of house</t>
  </si>
  <si>
    <t xml:space="preserve">08.05 skills/labour for repair </t>
  </si>
  <si>
    <t xml:space="preserve">08.06 basic household items </t>
  </si>
  <si>
    <t>08.07 shelter to give more privacy</t>
  </si>
  <si>
    <t>08.08 Shelter to give mor protection from weather/elements</t>
  </si>
  <si>
    <t>08.09 other</t>
  </si>
  <si>
    <t>09.00 What are the main reasons why people here are not returning home?</t>
  </si>
  <si>
    <t>10.00 Have any shelter materials been distributed here since the flooding?</t>
  </si>
  <si>
    <t>11.00 What was distributed?</t>
  </si>
  <si>
    <t>11.01 tarpaulin</t>
  </si>
  <si>
    <t>11.02 rope</t>
  </si>
  <si>
    <t>11.03 poles</t>
  </si>
  <si>
    <t>11.04 tent</t>
  </si>
  <si>
    <t>11.05 plastic sheeting</t>
  </si>
  <si>
    <t>11.06 other</t>
  </si>
  <si>
    <t>12.00 Did the distribution include all the households staying here?</t>
  </si>
  <si>
    <t>13.00 What kind of houses did most people here stay in BEFORE the floods?(select up to the 1 most common)</t>
  </si>
  <si>
    <t>14.00 What do you need most to be able to repair/re-build your house?</t>
  </si>
  <si>
    <t>15.00 What are the main usual sources of income for the people residing at this site?</t>
  </si>
  <si>
    <t>15.01 Farming</t>
  </si>
  <si>
    <t>15.02 Shrimp gher (owner)</t>
  </si>
  <si>
    <t>15.03 Shrimp gher (labour)</t>
  </si>
  <si>
    <t>15.04 Livestock</t>
  </si>
  <si>
    <t>15.05 Fishing (boat owner)</t>
  </si>
  <si>
    <t>15.06 Fishing (labour)</t>
  </si>
  <si>
    <t>15.07 Small traders</t>
  </si>
  <si>
    <t>15.08 Forest dependent</t>
  </si>
  <si>
    <t>15.09 Private service</t>
  </si>
  <si>
    <t>15.10 Govt service</t>
  </si>
  <si>
    <t>15.11 Day labourer</t>
  </si>
  <si>
    <t>15.12 Fully dependent (no income)</t>
  </si>
  <si>
    <t>15.13 domestic labour</t>
  </si>
  <si>
    <t>15.14  agricultural labour</t>
  </si>
  <si>
    <t>15.15  non-agricultural daily labour</t>
  </si>
  <si>
    <t xml:space="preserve">15.16 Van/ rickshaw puller </t>
  </si>
  <si>
    <t>15.17 other</t>
  </si>
  <si>
    <t>16.01 Reduced meal size</t>
  </si>
  <si>
    <t>16.02 Eat less preferred food</t>
  </si>
  <si>
    <t>16.03  Eat wild food like roadside vegetables etc.</t>
  </si>
  <si>
    <t>16.04 Male adults restrict food consumption to feed the children</t>
  </si>
  <si>
    <t>16.05 Female adults restrict food consumption to feed the children</t>
  </si>
  <si>
    <t>16.06 Send children to friend/relative’s house</t>
  </si>
  <si>
    <t>16.07 Borrow money at high interest</t>
  </si>
  <si>
    <t>16.08 Selling of advanced labour</t>
  </si>
  <si>
    <t>16.09 Purchase food on credit</t>
  </si>
  <si>
    <t>16.10 Selling of  livestock and poultry</t>
  </si>
  <si>
    <t>16.11 Selling of household utensils/utilities</t>
  </si>
  <si>
    <t>16.12 Selling of land/tree</t>
  </si>
  <si>
    <t>16.13 Out migration of household members</t>
  </si>
  <si>
    <t>16.14 Send children to work</t>
  </si>
  <si>
    <t>16.15 Others (specify)</t>
  </si>
  <si>
    <t>17.00 How long do you think you will stay here before you will go back home? (tick one)</t>
  </si>
  <si>
    <t>18.00 When you will go back home how will you re-built your life?</t>
  </si>
  <si>
    <t>18.01 borrow money</t>
  </si>
  <si>
    <t>18.02 sell labor</t>
  </si>
  <si>
    <t>18.03 seasonally migrate for job</t>
  </si>
  <si>
    <t>18.04 don’t know</t>
  </si>
  <si>
    <t>19.00 What challenges do you see when going back home?</t>
  </si>
  <si>
    <t>19.01 no money</t>
  </si>
  <si>
    <t>19.02 no food</t>
  </si>
  <si>
    <t>19.03 no materials/ shelter</t>
  </si>
  <si>
    <t>19.04 no materials/ livelihood</t>
  </si>
  <si>
    <t>19.05 no work/income</t>
  </si>
  <si>
    <t>19.06 don’t know</t>
  </si>
  <si>
    <t>20.01 How secure did you feel prior to the water-logging?</t>
  </si>
  <si>
    <t>20.02 How secure do you feel staying here NOW?</t>
  </si>
  <si>
    <t>21.00 Do you have security concerns for your house and property that you have left?</t>
  </si>
  <si>
    <t>MG/Jes/Abh/Pai/51</t>
  </si>
  <si>
    <t>NA (people are at home)</t>
  </si>
  <si>
    <t>mud with tin roof</t>
  </si>
  <si>
    <t>materials</t>
  </si>
  <si>
    <t>less than 1 month</t>
  </si>
  <si>
    <t>NA (have not left their house)</t>
  </si>
  <si>
    <t>MG/Jes/Abh/Sid/55</t>
  </si>
  <si>
    <t>bamboo with tin roof</t>
  </si>
  <si>
    <t>MG/Jes/Abh/Sid/54</t>
  </si>
  <si>
    <t>MG/Jes/Abh/Suv/53</t>
  </si>
  <si>
    <t xml:space="preserve">mud with golputta straw </t>
  </si>
  <si>
    <t>MG/Jes/Abh/Suv/52</t>
  </si>
  <si>
    <t>MG/Jes/Jhi/Bak/56</t>
  </si>
  <si>
    <t>Houses still water-logged</t>
  </si>
  <si>
    <t>money</t>
  </si>
  <si>
    <t>MG/Jes/Jhi/Bak/61</t>
  </si>
  <si>
    <t>MG/Jes/Jhi/Nib/43</t>
  </si>
  <si>
    <t>MG/Jes/Jhi/Pon/63</t>
  </si>
  <si>
    <t>MG/Jes/Jhi/Pou/59</t>
  </si>
  <si>
    <t>MG/Jes/Jhi/Pou/60</t>
  </si>
  <si>
    <t>MG/Jes/Jhi/Pou/62</t>
  </si>
  <si>
    <t>MG/Jes/Kes/Bid/47</t>
  </si>
  <si>
    <t>MG/Jes/Kes/Kes/48</t>
  </si>
  <si>
    <t>labour</t>
  </si>
  <si>
    <t>MG/Jes/Kes/Moj/49</t>
  </si>
  <si>
    <t>MG/Jes/Kes/Paz/45</t>
  </si>
  <si>
    <t>MG/Jes/Kes/Sag/50</t>
  </si>
  <si>
    <t>MG/Jes/Kes/Shu/44</t>
  </si>
  <si>
    <t>MG/Jes/Kes/Shu/46</t>
  </si>
  <si>
    <t>bamboo with straw</t>
  </si>
  <si>
    <t>MG/Jes/Mon/Dur/42</t>
  </si>
  <si>
    <t>MG/Jes/Mon/Jha/41</t>
  </si>
  <si>
    <t>MG/Jes/Mon/Jha/39</t>
  </si>
  <si>
    <t>MG/Jes/Mon/Mos/40</t>
  </si>
  <si>
    <t>MG/Jes/Mon/Mos/38</t>
  </si>
  <si>
    <t>MG/Kul/Pai/Hor/26</t>
  </si>
  <si>
    <t>MG/Kul/Pai/Hor/29</t>
  </si>
  <si>
    <t>MG/Kul/Pai/Hor/28</t>
  </si>
  <si>
    <t>MG/Kul/Pai/Kop/25</t>
  </si>
  <si>
    <t>MG/Kul/Pai/Kop/27</t>
  </si>
  <si>
    <t>MG/Sha/Ass/Bud/34</t>
  </si>
  <si>
    <t>MG/Sha/Ass/Dar/58</t>
  </si>
  <si>
    <t>Houses too damaged</t>
  </si>
  <si>
    <t>MG/Sha/Ass/Kad/57</t>
  </si>
  <si>
    <t>MG/Sha/Ass/Kad/31</t>
  </si>
  <si>
    <t>MG/Sha/Ass/Kul/30</t>
  </si>
  <si>
    <t>MG/Sha/Ass/Sho/32</t>
  </si>
  <si>
    <t>MG/Sha/Ass/Sho/33</t>
  </si>
  <si>
    <t>MG/Sha/Deb/Kul/16</t>
  </si>
  <si>
    <t>don’t know</t>
  </si>
  <si>
    <t>MG/Sha/Deb/Now/14</t>
  </si>
  <si>
    <t>MG/Sha/Deb/Now/13</t>
  </si>
  <si>
    <t>MG/Sha/Deb/Par/17</t>
  </si>
  <si>
    <t>MG/Sha/Deb/Par/15</t>
  </si>
  <si>
    <t>MG/Sha/Kal/Dea/21</t>
  </si>
  <si>
    <t>MG/Sha/Kal/Dea/22</t>
  </si>
  <si>
    <t>MG/Sha/Kal/Joy/20</t>
  </si>
  <si>
    <t>don’t know/not sure</t>
  </si>
  <si>
    <t>MG/Sha/Kal/Joy/19</t>
  </si>
  <si>
    <t>MG/Sha/Kal/Pou/18</t>
  </si>
  <si>
    <t>MG/Sha/Sha/Bol/10</t>
  </si>
  <si>
    <t>MG/Sha/Sha/Bra/8</t>
  </si>
  <si>
    <t>MG/Sha/Sha/Fri/9</t>
  </si>
  <si>
    <t>MG/Sha/Sha/Lab/12</t>
  </si>
  <si>
    <t>MG/Sha/Sha/Mun/11</t>
  </si>
  <si>
    <t>MG/Sha/Sha/Mun/7</t>
  </si>
  <si>
    <t>brick with tin roof</t>
  </si>
  <si>
    <t>MG/Sha/Tal/Isl/2</t>
  </si>
  <si>
    <t>MG/Sha/Tal/Kha/36</t>
  </si>
  <si>
    <t>MG/Sha/Tal/Kho/24</t>
  </si>
  <si>
    <t>MG/Sha/Tal/Kum/37</t>
  </si>
  <si>
    <t>MG/Sha/Tal/Mag/23</t>
  </si>
  <si>
    <t>MG/Sha/Tal/Nag/35</t>
  </si>
  <si>
    <t>no consensus</t>
  </si>
  <si>
    <t>MG/Sha/Tal/Sar/4</t>
  </si>
  <si>
    <t>MG/Sha/Tal/Sar/6</t>
  </si>
  <si>
    <t>MG/Sha/Tal/Tal/3</t>
  </si>
  <si>
    <t>MG/Sha/Tal/Tal/5</t>
  </si>
  <si>
    <t>MG/Sha/Tal/Ten/1</t>
  </si>
  <si>
    <t xml:space="preserve">14.00 Assessment team overall ranking of the situation at this site: (tick one only) </t>
  </si>
  <si>
    <t xml:space="preserve">08.00 What are the top 3 shelter priorities for the male group in relation to shelter? (number 1st, 2nd, 3rd )  </t>
  </si>
  <si>
    <t xml:space="preserve">14.00 What are the top 3 shelter priorities for the female group in relation to shelter? (number 1st, 2nd, 3rd )  </t>
  </si>
  <si>
    <t>TeamTable</t>
  </si>
  <si>
    <t>MaleGroups</t>
  </si>
  <si>
    <t>Female groups</t>
  </si>
  <si>
    <t>OB/Jes/Abh/Pai/47</t>
  </si>
  <si>
    <t>FG/Jes/Abh/Pai/12</t>
  </si>
  <si>
    <t>OB/Jes/Abh/Sid/51</t>
  </si>
  <si>
    <t>FG/Jes/Abh/Sid/16</t>
  </si>
  <si>
    <t>OB/Jes/Abh/Sid/50</t>
  </si>
  <si>
    <t>FG/Jes/Abh/Sid/15</t>
  </si>
  <si>
    <t>OB/Jes/Abh/Suv/49</t>
  </si>
  <si>
    <t>FG/Jes/Abh/Suv/14</t>
  </si>
  <si>
    <t>OB/Jes/Abh/Suv/48</t>
  </si>
  <si>
    <t>FG/Jes/Abh/Suv/13</t>
  </si>
  <si>
    <t>OB/Jes/Jhi/Bak/57</t>
  </si>
  <si>
    <t>FG/Jes/Jhi/Bak/63</t>
  </si>
  <si>
    <t>OB/Jes/Jhi/Bak/60</t>
  </si>
  <si>
    <t>FG/Jes/Jhi/Bak/19</t>
  </si>
  <si>
    <t>OB/Jes/Jhi/Nib/63</t>
  </si>
  <si>
    <t>FG/Jes/Jhi/Nib/22</t>
  </si>
  <si>
    <t>OB/Jes/Jhi/Pon/62</t>
  </si>
  <si>
    <t>FG/Jes/Jhi/Pon/21</t>
  </si>
  <si>
    <t>OB/Jes/Jhi/Pou/58</t>
  </si>
  <si>
    <t>FG/Jes/Jhi/Pou/17</t>
  </si>
  <si>
    <t>OB/Jes/Jhi/Pou/59</t>
  </si>
  <si>
    <t>FG/Jes/Jhi/Pou/20</t>
  </si>
  <si>
    <t>OB/Jes/Jhi/Pou/61</t>
  </si>
  <si>
    <t>FG/Jes/Jhi/Pou/18</t>
  </si>
  <si>
    <t>OB/Jes/Kes/Bid/44</t>
  </si>
  <si>
    <t>FG/Jes/Kes/Bid/8</t>
  </si>
  <si>
    <t>OB/Jes/Kes/Kes/46</t>
  </si>
  <si>
    <t>FG/Jes/Kes/Kes/11</t>
  </si>
  <si>
    <t>OB/Jes/Kes/Moj/41</t>
  </si>
  <si>
    <t>FG/Jes/Kes/Moj/10</t>
  </si>
  <si>
    <t>OB/Jes/Kes/Paz/40</t>
  </si>
  <si>
    <t>FG/Jes/Kes/Paz/5</t>
  </si>
  <si>
    <t>OB/Jes/Kes/Sag/45</t>
  </si>
  <si>
    <t>FG/Jes/Kes/Sag/9</t>
  </si>
  <si>
    <t>OB/Jes/Kes/Shu/42</t>
  </si>
  <si>
    <t>FG/Jes/Kes/Shu/6</t>
  </si>
  <si>
    <t>OB/Jes/Kes/Shu/43</t>
  </si>
  <si>
    <t>FG/Jes/Kes/Shu/7</t>
  </si>
  <si>
    <t>OB/Jes/Mon/Dur/33</t>
  </si>
  <si>
    <t>FG/Jes/Mon/Dur/3</t>
  </si>
  <si>
    <t>OB/Jes/Mon/Jha/31</t>
  </si>
  <si>
    <t>FG/Jes/Mon/Jha/2</t>
  </si>
  <si>
    <t>OB/Jes/Mon/Jha/32</t>
  </si>
  <si>
    <t>FG/Jes/Mon/Jha/28</t>
  </si>
  <si>
    <t>OB/Jes/Mon/Mos/34</t>
  </si>
  <si>
    <t>FG/Jes/Mon/Mos/4</t>
  </si>
  <si>
    <t>OB/Jes/Mon/Mos/30</t>
  </si>
  <si>
    <t>FG/Jes/Mon/Mos/1</t>
  </si>
  <si>
    <t>OB/Kul/Pai/Hor/26</t>
  </si>
  <si>
    <t>FG/Kul/Pai/Hor/57</t>
  </si>
  <si>
    <t>OB/Kul/Pai/Hor/28</t>
  </si>
  <si>
    <t>FG/Kul/Pai/Hor/56</t>
  </si>
  <si>
    <t>OB/Kul/Pai/Hor/27</t>
  </si>
  <si>
    <t>FG/Kul/Pai/Hor/55</t>
  </si>
  <si>
    <t>OB/Kul/Pai/Kop/25</t>
  </si>
  <si>
    <t>FG/Kul/Pai/Kop/53</t>
  </si>
  <si>
    <t>OB/Kul/Pai/Kop/29</t>
  </si>
  <si>
    <t>FG/Kul/Pai/Kop/54</t>
  </si>
  <si>
    <t>OB/Sha/Ass/Bud/23</t>
  </si>
  <si>
    <t>FG/Sha/Ass/Bud/52</t>
  </si>
  <si>
    <t>OB/Sha/Ass/Dar/18</t>
  </si>
  <si>
    <t>FG/Sha/Ass/Dar/47</t>
  </si>
  <si>
    <t>OB/Sha/Ass/Kad/19</t>
  </si>
  <si>
    <t>FG/Sha/Ass/Kad/34</t>
  </si>
  <si>
    <t>OB/Sha/Ass/Kad/21</t>
  </si>
  <si>
    <t>FG/Sha/Ass/Kad/49</t>
  </si>
  <si>
    <t>OB/Sha/Ass/Kul/20</t>
  </si>
  <si>
    <t>FG/Sha/Ass/Kul/48</t>
  </si>
  <si>
    <t>OB/Sha/Ass/Sho/22</t>
  </si>
  <si>
    <t>FG/Sha/Ass/Sho/50</t>
  </si>
  <si>
    <t>OB/Sha/Ass/Sho/24</t>
  </si>
  <si>
    <t>FG/Sha/Ass/Sho/51</t>
  </si>
  <si>
    <t>OB/Sha/Deb/Kul/38</t>
  </si>
  <si>
    <t>FG/Sha/Deb/Kul/46</t>
  </si>
  <si>
    <t>OB/Sha/Deb/Now/35</t>
  </si>
  <si>
    <t>FG/Sha/Deb/Now/42</t>
  </si>
  <si>
    <t>OB/Sha/Deb/Now/37</t>
  </si>
  <si>
    <t>FG/Sha/Deb/Now/45</t>
  </si>
  <si>
    <t>OB/Sha/Deb/Par/39</t>
  </si>
  <si>
    <t>FG/Sha/Deb/Par/44</t>
  </si>
  <si>
    <t>OB/Sha/Deb/Par/36</t>
  </si>
  <si>
    <t>FG/Sha/Deb/Par/43</t>
  </si>
  <si>
    <t>OB/Sha/Kal/Dea/53</t>
  </si>
  <si>
    <t>FG/Sha/Kal/Dea/38</t>
  </si>
  <si>
    <t>OB/Sha/Kal/Dea/52</t>
  </si>
  <si>
    <t>FG/Sha/Kal/Dea/37</t>
  </si>
  <si>
    <t>OB/Sha/Kal/Joy/56</t>
  </si>
  <si>
    <t>FG/Sha/Kal/Joy/41</t>
  </si>
  <si>
    <t>OB/Sha/Kal/Joy/55</t>
  </si>
  <si>
    <t>FG/Sha/Kal/Joy/40</t>
  </si>
  <si>
    <t>OB/Sha/Kal/Pou/54</t>
  </si>
  <si>
    <t>FG/Sha/Kal/Pou/39</t>
  </si>
  <si>
    <t>OB/Sha/Sha/Bol/7</t>
  </si>
  <si>
    <t>FG/Sha/Sha/Bol/23</t>
  </si>
  <si>
    <t>OB/Sha/Sha/Bra/11</t>
  </si>
  <si>
    <t>FG/Sha/Sha/Bra/27</t>
  </si>
  <si>
    <t>OB/Sha/Sha/Fri/12</t>
  </si>
  <si>
    <t>FG/Sha/Sha/Fri/26</t>
  </si>
  <si>
    <t>OB/Sha/Sha/Lab/9</t>
  </si>
  <si>
    <t>FG/Sha/Sha/Lab/24</t>
  </si>
  <si>
    <t>OB/Sha/Sha/Mun/8</t>
  </si>
  <si>
    <t>FG/Sha/Sha/Mun/25</t>
  </si>
  <si>
    <t>OB/Sha/Sha/Mun/10</t>
  </si>
  <si>
    <t>FG/Sha/Sha/Mun/36</t>
  </si>
  <si>
    <t>OB/Sha/tal/Isl/2</t>
  </si>
  <si>
    <t>FG/Sha/Tal/Isl/30</t>
  </si>
  <si>
    <t>OB/Sha/Tal/Kha/17</t>
  </si>
  <si>
    <t>FG/Sha/Tal/Kha/60</t>
  </si>
  <si>
    <t>OB/Sha/Tal/Kho/16</t>
  </si>
  <si>
    <t>FG/Sha/Tal/Kho/58</t>
  </si>
  <si>
    <t>OB/Sha/Tal/Kum/14</t>
  </si>
  <si>
    <t>FG/Sha/Tal/Kum/61</t>
  </si>
  <si>
    <t>OB/Sha/Tal/Mag/15</t>
  </si>
  <si>
    <t>FG/Sha/Tal/Mag/59</t>
  </si>
  <si>
    <t>OB/Sha/Tal/Nag/13</t>
  </si>
  <si>
    <t>FG/Sha/Tal/Nag/62</t>
  </si>
  <si>
    <t>OB/Sha/Tal/Sar/4</t>
  </si>
  <si>
    <t>FG/Sha/Tal/Sar/32</t>
  </si>
  <si>
    <t>OB/Sha/Tal/Sar/6</t>
  </si>
  <si>
    <t>FG/Sha/Tal/Sar/35</t>
  </si>
  <si>
    <t>OB/Sha/Tal/Tal/3</t>
  </si>
  <si>
    <t>FG/Sha/Tal/Tal/31</t>
  </si>
  <si>
    <t>OB/Sha/Tal/Tal/5</t>
  </si>
  <si>
    <t>FG/Sha/Tal/Tal/33</t>
  </si>
  <si>
    <t>OB/Sha/tal/Ten/1</t>
  </si>
  <si>
    <t>FG/Sha/Tal/Ten/29</t>
  </si>
  <si>
    <t>a_001</t>
  </si>
  <si>
    <t>a_002</t>
  </si>
  <si>
    <t>a_003</t>
  </si>
  <si>
    <t>a_004</t>
  </si>
  <si>
    <t>a_005</t>
  </si>
  <si>
    <t>a_006</t>
  </si>
  <si>
    <t>a_007</t>
  </si>
  <si>
    <t>a_008</t>
  </si>
  <si>
    <t>a_009</t>
  </si>
  <si>
    <t>a_010</t>
  </si>
  <si>
    <t>a_011</t>
  </si>
  <si>
    <t>a_012</t>
  </si>
  <si>
    <t>a_013</t>
  </si>
  <si>
    <t>a_014</t>
  </si>
  <si>
    <t>a_015</t>
  </si>
  <si>
    <t>a_016</t>
  </si>
  <si>
    <t>a_017</t>
  </si>
  <si>
    <t>a_018</t>
  </si>
  <si>
    <t>a_019</t>
  </si>
  <si>
    <t>a_020</t>
  </si>
  <si>
    <t>a_021</t>
  </si>
  <si>
    <t>a_022</t>
  </si>
  <si>
    <t>a_023</t>
  </si>
  <si>
    <t>a_024</t>
  </si>
  <si>
    <t>a_025</t>
  </si>
  <si>
    <t>a_026</t>
  </si>
  <si>
    <t>a_027</t>
  </si>
  <si>
    <t>a_028</t>
  </si>
  <si>
    <t>a_029</t>
  </si>
  <si>
    <t>a_030</t>
  </si>
  <si>
    <t>a_031</t>
  </si>
  <si>
    <t>a_032</t>
  </si>
  <si>
    <t>a_033</t>
  </si>
  <si>
    <t>a_034</t>
  </si>
  <si>
    <t>a_035</t>
  </si>
  <si>
    <t>a_036</t>
  </si>
  <si>
    <t>a_037</t>
  </si>
  <si>
    <t>a_038</t>
  </si>
  <si>
    <t>a_039</t>
  </si>
  <si>
    <t>a_040</t>
  </si>
  <si>
    <t>a_041</t>
  </si>
  <si>
    <t>a_042</t>
  </si>
  <si>
    <t>a_043</t>
  </si>
  <si>
    <t>a_044</t>
  </si>
  <si>
    <t>a_045</t>
  </si>
  <si>
    <t>a_046</t>
  </si>
  <si>
    <t>a_047</t>
  </si>
  <si>
    <t>a_048</t>
  </si>
  <si>
    <t>a_049</t>
  </si>
  <si>
    <t>a_050</t>
  </si>
  <si>
    <t>a_051</t>
  </si>
  <si>
    <t>a_052</t>
  </si>
  <si>
    <t>a_053</t>
  </si>
  <si>
    <t>a_054</t>
  </si>
  <si>
    <t>a_055</t>
  </si>
  <si>
    <t>a_056</t>
  </si>
  <si>
    <t>a_057</t>
  </si>
  <si>
    <t>a_058</t>
  </si>
  <si>
    <t>a_059</t>
  </si>
  <si>
    <t>a_060</t>
  </si>
  <si>
    <t>a_061</t>
  </si>
  <si>
    <t>a_062</t>
  </si>
  <si>
    <t>a_063</t>
  </si>
  <si>
    <t>a_064</t>
  </si>
  <si>
    <t>a_065</t>
  </si>
  <si>
    <t>a_066</t>
  </si>
  <si>
    <t>a_067</t>
  </si>
  <si>
    <t>a_068</t>
  </si>
  <si>
    <t>a_069</t>
  </si>
  <si>
    <t>a_070</t>
  </si>
  <si>
    <t>a_071</t>
  </si>
  <si>
    <t>a_072</t>
  </si>
  <si>
    <t>a_073</t>
  </si>
  <si>
    <t>a_074</t>
  </si>
  <si>
    <t>a_075</t>
  </si>
  <si>
    <t>a_076</t>
  </si>
  <si>
    <t>a_077</t>
  </si>
  <si>
    <t>a_078</t>
  </si>
  <si>
    <t>a_079</t>
  </si>
  <si>
    <t>a_080</t>
  </si>
  <si>
    <t>a_081</t>
  </si>
  <si>
    <t>a_082</t>
  </si>
  <si>
    <t>a_083</t>
  </si>
  <si>
    <t>a_084</t>
  </si>
  <si>
    <t>a_085</t>
  </si>
  <si>
    <t>a_086</t>
  </si>
  <si>
    <t>a_087</t>
  </si>
  <si>
    <t>a_088</t>
  </si>
  <si>
    <t>a_089</t>
  </si>
  <si>
    <t>a_090</t>
  </si>
  <si>
    <t>a_091</t>
  </si>
  <si>
    <t>a_092</t>
  </si>
  <si>
    <t>a_093</t>
  </si>
  <si>
    <t>a_094</t>
  </si>
  <si>
    <t>a_095</t>
  </si>
  <si>
    <t>a_096</t>
  </si>
  <si>
    <t>a_097</t>
  </si>
  <si>
    <t>a_098</t>
  </si>
  <si>
    <t>a_099</t>
  </si>
  <si>
    <t>a_100</t>
  </si>
  <si>
    <t>a_101</t>
  </si>
  <si>
    <t>a_102</t>
  </si>
  <si>
    <t>a_103</t>
  </si>
  <si>
    <t>a_104</t>
  </si>
  <si>
    <t>a_105</t>
  </si>
  <si>
    <t>a_106</t>
  </si>
  <si>
    <t>a_107</t>
  </si>
  <si>
    <t>a_108</t>
  </si>
  <si>
    <t>a_109</t>
  </si>
  <si>
    <t>a_110</t>
  </si>
  <si>
    <t>a_111</t>
  </si>
  <si>
    <t>a_112</t>
  </si>
  <si>
    <t>a_113</t>
  </si>
  <si>
    <t>a_114</t>
  </si>
  <si>
    <t>a_115</t>
  </si>
  <si>
    <t>a_116</t>
  </si>
  <si>
    <t>a_117</t>
  </si>
  <si>
    <t>a_118</t>
  </si>
  <si>
    <t>a_119</t>
  </si>
  <si>
    <t>a_120</t>
  </si>
  <si>
    <t>a_121</t>
  </si>
  <si>
    <t>a_122</t>
  </si>
  <si>
    <t>a_123</t>
  </si>
  <si>
    <t>a_124</t>
  </si>
  <si>
    <t>a_125</t>
  </si>
  <si>
    <t>a_126</t>
  </si>
  <si>
    <t>a_127</t>
  </si>
  <si>
    <t>a_128</t>
  </si>
  <si>
    <t>a_129</t>
  </si>
  <si>
    <t>a_130</t>
  </si>
  <si>
    <t>a_131</t>
  </si>
  <si>
    <t>a_132</t>
  </si>
  <si>
    <t>a_133</t>
  </si>
  <si>
    <t>a_134</t>
  </si>
  <si>
    <t>a_135</t>
  </si>
  <si>
    <t>a_136</t>
  </si>
  <si>
    <t>a_137</t>
  </si>
  <si>
    <t>a_138</t>
  </si>
  <si>
    <t>a_139</t>
  </si>
  <si>
    <t>a_140</t>
  </si>
  <si>
    <t>a_141</t>
  </si>
  <si>
    <t>a_142</t>
  </si>
  <si>
    <t>a_143</t>
  </si>
  <si>
    <t>a_144</t>
  </si>
  <si>
    <t>a_145</t>
  </si>
  <si>
    <t>a_146</t>
  </si>
  <si>
    <t>a_147</t>
  </si>
  <si>
    <t>a_148</t>
  </si>
  <si>
    <t>a_149</t>
  </si>
  <si>
    <t>a_150</t>
  </si>
  <si>
    <t>a_151</t>
  </si>
  <si>
    <t>a_152</t>
  </si>
  <si>
    <t>a_153</t>
  </si>
  <si>
    <t>a_154</t>
  </si>
  <si>
    <t>a_155</t>
  </si>
  <si>
    <t>a_156</t>
  </si>
  <si>
    <t>a_157</t>
  </si>
  <si>
    <t>a_158</t>
  </si>
  <si>
    <t>a_159</t>
  </si>
  <si>
    <t>a_160</t>
  </si>
  <si>
    <t>a_161</t>
  </si>
  <si>
    <t>a_162</t>
  </si>
  <si>
    <t>a_163</t>
  </si>
  <si>
    <t>a_164</t>
  </si>
  <si>
    <t>a_165</t>
  </si>
  <si>
    <t>a_166</t>
  </si>
  <si>
    <t>a_167</t>
  </si>
  <si>
    <t>a_168</t>
  </si>
  <si>
    <t>a_169</t>
  </si>
  <si>
    <t>a_170</t>
  </si>
  <si>
    <t>a_171</t>
  </si>
  <si>
    <t>a_172</t>
  </si>
  <si>
    <t>a_173</t>
  </si>
  <si>
    <t>a_174</t>
  </si>
  <si>
    <t>a_175</t>
  </si>
  <si>
    <t>a_176</t>
  </si>
  <si>
    <t>a_177</t>
  </si>
  <si>
    <t>a_178</t>
  </si>
  <si>
    <t>a_179</t>
  </si>
  <si>
    <t>a_180</t>
  </si>
  <si>
    <t>a_181</t>
  </si>
  <si>
    <t>a_182</t>
  </si>
  <si>
    <t>a_183</t>
  </si>
  <si>
    <t>a_184</t>
  </si>
  <si>
    <t>a_185</t>
  </si>
  <si>
    <t>a_186</t>
  </si>
  <si>
    <t>a_187</t>
  </si>
  <si>
    <t>a_188</t>
  </si>
  <si>
    <t>a_189</t>
  </si>
  <si>
    <t>a_190</t>
  </si>
  <si>
    <t>a_191</t>
  </si>
  <si>
    <t>a_192</t>
  </si>
  <si>
    <t>a_193</t>
  </si>
  <si>
    <t>a_194</t>
  </si>
  <si>
    <t>a_195</t>
  </si>
  <si>
    <t>a_196</t>
  </si>
  <si>
    <t>a_197</t>
  </si>
  <si>
    <t>a_198</t>
  </si>
  <si>
    <t>a_199</t>
  </si>
  <si>
    <t>a_200</t>
  </si>
  <si>
    <t>a_201</t>
  </si>
  <si>
    <t>a_202</t>
  </si>
  <si>
    <t>a_203</t>
  </si>
  <si>
    <t>a_204</t>
  </si>
  <si>
    <t>a_205</t>
  </si>
  <si>
    <t>a_206</t>
  </si>
  <si>
    <t>a_207</t>
  </si>
  <si>
    <t>a_208</t>
  </si>
  <si>
    <t>a_209</t>
  </si>
  <si>
    <t>a_210</t>
  </si>
  <si>
    <t>a_211</t>
  </si>
  <si>
    <t>a_212</t>
  </si>
  <si>
    <t>a_213</t>
  </si>
  <si>
    <t>a_214</t>
  </si>
  <si>
    <t>a_215</t>
  </si>
  <si>
    <t>a_216</t>
  </si>
  <si>
    <t>a_217</t>
  </si>
  <si>
    <t>a_218</t>
  </si>
  <si>
    <t>a_219</t>
  </si>
  <si>
    <t>a_220</t>
  </si>
  <si>
    <t>a_221</t>
  </si>
  <si>
    <t>a_222</t>
  </si>
  <si>
    <t>a_223</t>
  </si>
  <si>
    <t>a_224</t>
  </si>
  <si>
    <t>a_225</t>
  </si>
  <si>
    <t>a_226</t>
  </si>
  <si>
    <t>a_227</t>
  </si>
  <si>
    <t>a_228</t>
  </si>
  <si>
    <t>a_229</t>
  </si>
  <si>
    <t>a_230</t>
  </si>
  <si>
    <t>a_231</t>
  </si>
  <si>
    <t>a_232</t>
  </si>
  <si>
    <t>a_233</t>
  </si>
  <si>
    <t>a_234</t>
  </si>
  <si>
    <t>a_235</t>
  </si>
  <si>
    <t>a_236</t>
  </si>
  <si>
    <t>a_237</t>
  </si>
  <si>
    <t>a_238</t>
  </si>
  <si>
    <t>a_239</t>
  </si>
  <si>
    <t>a_240</t>
  </si>
  <si>
    <t>a_241</t>
  </si>
  <si>
    <t>a_242</t>
  </si>
  <si>
    <t>a_243</t>
  </si>
  <si>
    <t>a_244</t>
  </si>
  <si>
    <t>a_245</t>
  </si>
  <si>
    <t>a_246</t>
  </si>
  <si>
    <t>a_247</t>
  </si>
  <si>
    <t>a_248</t>
  </si>
  <si>
    <t>a_249</t>
  </si>
  <si>
    <t>a_250</t>
  </si>
  <si>
    <t>a_251</t>
  </si>
  <si>
    <t>a_252</t>
  </si>
  <si>
    <t>a_253</t>
  </si>
  <si>
    <t>a_254</t>
  </si>
  <si>
    <t>a_255</t>
  </si>
  <si>
    <t>a_256</t>
  </si>
  <si>
    <t>a_257</t>
  </si>
  <si>
    <t>a_258</t>
  </si>
  <si>
    <t>a_259</t>
  </si>
  <si>
    <t>a_260</t>
  </si>
  <si>
    <t>a_261</t>
  </si>
  <si>
    <t>a_262</t>
  </si>
  <si>
    <t>a_263</t>
  </si>
  <si>
    <t>a_264</t>
  </si>
  <si>
    <t>a_265</t>
  </si>
  <si>
    <t>a_266</t>
  </si>
  <si>
    <t>a_267</t>
  </si>
  <si>
    <t>a_268</t>
  </si>
  <si>
    <t>a_269</t>
  </si>
  <si>
    <t>a_270</t>
  </si>
  <si>
    <t>a_271</t>
  </si>
  <si>
    <t>a_272</t>
  </si>
  <si>
    <t>a_273</t>
  </si>
  <si>
    <t>a_274</t>
  </si>
  <si>
    <t>a_275</t>
  </si>
  <si>
    <t>a_276</t>
  </si>
  <si>
    <t>a_277</t>
  </si>
  <si>
    <t>a_278</t>
  </si>
  <si>
    <t>a_279</t>
  </si>
  <si>
    <t>a_280</t>
  </si>
  <si>
    <t>a_281</t>
  </si>
  <si>
    <t>a_282</t>
  </si>
  <si>
    <t>a_283</t>
  </si>
  <si>
    <t>a_284</t>
  </si>
  <si>
    <t>a_285</t>
  </si>
  <si>
    <t>a_286</t>
  </si>
  <si>
    <t>a_287</t>
  </si>
  <si>
    <t>a_288</t>
  </si>
  <si>
    <t>a_289</t>
  </si>
  <si>
    <t>a_290</t>
  </si>
  <si>
    <t>a_291</t>
  </si>
  <si>
    <t>a_292</t>
  </si>
  <si>
    <t>a_293</t>
  </si>
  <si>
    <t>a_294</t>
  </si>
  <si>
    <t>a_295</t>
  </si>
  <si>
    <t>a_296</t>
  </si>
  <si>
    <t>a_297</t>
  </si>
  <si>
    <t>a_298</t>
  </si>
  <si>
    <t>a_299</t>
  </si>
  <si>
    <t>a_300</t>
  </si>
  <si>
    <t>a_301</t>
  </si>
  <si>
    <t>a_302</t>
  </si>
  <si>
    <t>a_303</t>
  </si>
  <si>
    <t>a_304</t>
  </si>
  <si>
    <t>a_305</t>
  </si>
  <si>
    <t>a_306</t>
  </si>
  <si>
    <t>a_307</t>
  </si>
  <si>
    <t>a_308</t>
  </si>
  <si>
    <t>a_309</t>
  </si>
  <si>
    <t>a_310</t>
  </si>
  <si>
    <t>a_311</t>
  </si>
  <si>
    <t>a_312</t>
  </si>
  <si>
    <t>a_313</t>
  </si>
  <si>
    <t>a_314</t>
  </si>
  <si>
    <t>a_315</t>
  </si>
  <si>
    <t>a_316</t>
  </si>
  <si>
    <t>a_317</t>
  </si>
  <si>
    <t>a_318</t>
  </si>
  <si>
    <t>a_319</t>
  </si>
  <si>
    <t>a_320</t>
  </si>
  <si>
    <t>a_321</t>
  </si>
  <si>
    <t>a_322</t>
  </si>
  <si>
    <t>a_323</t>
  </si>
  <si>
    <t>a_324</t>
  </si>
  <si>
    <t>a_325</t>
  </si>
  <si>
    <t>a_326</t>
  </si>
  <si>
    <t>a_327</t>
  </si>
  <si>
    <t>a_328</t>
  </si>
  <si>
    <t>a_329</t>
  </si>
  <si>
    <t>a_330</t>
  </si>
  <si>
    <t>a_331</t>
  </si>
  <si>
    <t>a_332</t>
  </si>
  <si>
    <t>a_333</t>
  </si>
  <si>
    <t>a_334</t>
  </si>
  <si>
    <t>a_335</t>
  </si>
  <si>
    <t>a_336</t>
  </si>
  <si>
    <t>a_337</t>
  </si>
  <si>
    <t>a_338</t>
  </si>
  <si>
    <t>a_339</t>
  </si>
  <si>
    <t>a_340</t>
  </si>
  <si>
    <t>a_341</t>
  </si>
  <si>
    <t>a_342</t>
  </si>
  <si>
    <t>a_343</t>
  </si>
  <si>
    <t>a_344</t>
  </si>
  <si>
    <t>a_345</t>
  </si>
  <si>
    <t>a_346</t>
  </si>
  <si>
    <t>a_347</t>
  </si>
  <si>
    <t>a_348</t>
  </si>
  <si>
    <t>a_349</t>
  </si>
  <si>
    <t>a_350</t>
  </si>
  <si>
    <t>a_351</t>
  </si>
  <si>
    <t>a_352</t>
  </si>
  <si>
    <t>a_353</t>
  </si>
  <si>
    <t>a_354</t>
  </si>
  <si>
    <t>a_355</t>
  </si>
  <si>
    <t>a_356</t>
  </si>
  <si>
    <t>a_357</t>
  </si>
  <si>
    <t>a_358</t>
  </si>
  <si>
    <t>a_359</t>
  </si>
  <si>
    <t>a_360</t>
  </si>
  <si>
    <t>a_361</t>
  </si>
  <si>
    <t>a_362</t>
  </si>
  <si>
    <t>a_363</t>
  </si>
  <si>
    <t>a_364</t>
  </si>
  <si>
    <t>a_365</t>
  </si>
  <si>
    <t>a_366</t>
  </si>
  <si>
    <t>a_367</t>
  </si>
  <si>
    <t>a_368</t>
  </si>
  <si>
    <t>a_369</t>
  </si>
  <si>
    <t>a_370</t>
  </si>
  <si>
    <t>a_371</t>
  </si>
  <si>
    <t>a_372</t>
  </si>
  <si>
    <t>a_373</t>
  </si>
  <si>
    <t>a_374</t>
  </si>
  <si>
    <t>a_375</t>
  </si>
  <si>
    <t>Peoplewhohavereturnedorstayedindamaged/water-loggedhouses</t>
  </si>
  <si>
    <t>lessthan1month</t>
  </si>
  <si>
    <t>NA(havenotlefttheirhouse)</t>
  </si>
  <si>
    <t>Morethan10liters</t>
  </si>
  <si>
    <t>30mto1hour</t>
  </si>
  <si>
    <t>Peoplemaroonedintheirhomes</t>
  </si>
  <si>
    <t>morethan2hours</t>
  </si>
  <si>
    <t>IsamotiPurbapasa</t>
  </si>
  <si>
    <t>Seriouslyvulnerable</t>
  </si>
  <si>
    <t>10.07 Water taken also from ponds, rivers, canals</t>
  </si>
  <si>
    <t>Male groups</t>
  </si>
  <si>
    <t>Womens groups</t>
  </si>
  <si>
    <t>Team observations</t>
  </si>
  <si>
    <t>Identifiers</t>
  </si>
  <si>
    <t>Grouping variable</t>
  </si>
  <si>
    <t>Team's severity ranking</t>
  </si>
  <si>
    <t>Priority type data</t>
  </si>
  <si>
    <t>Multiple response data</t>
  </si>
  <si>
    <t>Priority data</t>
  </si>
  <si>
    <t>Multiple-choice data</t>
  </si>
  <si>
    <t>ColNo</t>
  </si>
  <si>
    <t>Data sets by origin</t>
  </si>
  <si>
    <t>Type of variables</t>
  </si>
  <si>
    <t>Original question</t>
  </si>
  <si>
    <t>Numbers response variable</t>
  </si>
  <si>
    <t>Women's groups</t>
  </si>
  <si>
    <t>Men's groups</t>
  </si>
  <si>
    <t>sanitarylatrines(household)</t>
  </si>
  <si>
    <t>openarea</t>
  </si>
  <si>
    <t>sanitarylatrines(communal)</t>
  </si>
  <si>
    <t>Sanitation</t>
  </si>
  <si>
    <t>hanging/openlatrine</t>
  </si>
  <si>
    <t>00.10 Living Arrangement</t>
  </si>
  <si>
    <t>Living Arrangement</t>
  </si>
  <si>
    <t>COUNTA</t>
  </si>
  <si>
    <t>COUNT</t>
  </si>
  <si>
    <t>MIN</t>
  </si>
  <si>
    <t>MEDIAN</t>
  </si>
  <si>
    <t>MAX</t>
  </si>
  <si>
    <t>SUM</t>
  </si>
  <si>
    <t>MEAN, blanks = 0</t>
  </si>
  <si>
    <t>MEAN over non-blanks</t>
  </si>
  <si>
    <t>b_003</t>
  </si>
  <si>
    <t>b_004</t>
  </si>
  <si>
    <t>b_005</t>
  </si>
  <si>
    <t>b_006</t>
  </si>
  <si>
    <t>b_007</t>
  </si>
  <si>
    <t>b_008</t>
  </si>
  <si>
    <t>b_009</t>
  </si>
  <si>
    <t>b_010</t>
  </si>
  <si>
    <t>b_011</t>
  </si>
  <si>
    <t>b_020</t>
  </si>
  <si>
    <t>b_021</t>
  </si>
  <si>
    <t>b_022</t>
  </si>
  <si>
    <t>b_023</t>
  </si>
  <si>
    <t>b_024</t>
  </si>
  <si>
    <t>b_025</t>
  </si>
  <si>
    <t>b_026</t>
  </si>
  <si>
    <t>b_030</t>
  </si>
  <si>
    <t>b_038</t>
  </si>
  <si>
    <t>b_055</t>
  </si>
  <si>
    <t>b_072</t>
  </si>
  <si>
    <t>b_073</t>
  </si>
  <si>
    <t>b_074</t>
  </si>
  <si>
    <t>b_075</t>
  </si>
  <si>
    <t>b_076</t>
  </si>
  <si>
    <t>b_077</t>
  </si>
  <si>
    <t>b_078</t>
  </si>
  <si>
    <t>b_079</t>
  </si>
  <si>
    <t>b_080</t>
  </si>
  <si>
    <t>b_081</t>
  </si>
  <si>
    <t>b_082</t>
  </si>
  <si>
    <t>b_083</t>
  </si>
  <si>
    <t>b_084</t>
  </si>
  <si>
    <t>b_087</t>
  </si>
  <si>
    <t>b_088</t>
  </si>
  <si>
    <t>b_090</t>
  </si>
  <si>
    <t>b_091</t>
  </si>
  <si>
    <t>b_092</t>
  </si>
  <si>
    <t>b_093</t>
  </si>
  <si>
    <t>b_094</t>
  </si>
  <si>
    <t>b_095</t>
  </si>
  <si>
    <t>b_096</t>
  </si>
  <si>
    <t>b_097</t>
  </si>
  <si>
    <t>b_098</t>
  </si>
  <si>
    <t>b_099</t>
  </si>
  <si>
    <t>b_102</t>
  </si>
  <si>
    <t>b_103</t>
  </si>
  <si>
    <t>b_104</t>
  </si>
  <si>
    <t>b_105</t>
  </si>
  <si>
    <t>b_106</t>
  </si>
  <si>
    <t>b_107</t>
  </si>
  <si>
    <t>b_108</t>
  </si>
  <si>
    <t>b_109</t>
  </si>
  <si>
    <t>c_003</t>
  </si>
  <si>
    <t>c_004</t>
  </si>
  <si>
    <t>c_005</t>
  </si>
  <si>
    <t>c_006</t>
  </si>
  <si>
    <t>c_007</t>
  </si>
  <si>
    <t>c_008</t>
  </si>
  <si>
    <t>c_009</t>
  </si>
  <si>
    <t>c_010</t>
  </si>
  <si>
    <t>c_011</t>
  </si>
  <si>
    <t>c_020</t>
  </si>
  <si>
    <t>c_021</t>
  </si>
  <si>
    <t>c_022</t>
  </si>
  <si>
    <t>c_023</t>
  </si>
  <si>
    <t>c_024</t>
  </si>
  <si>
    <t>c_025</t>
  </si>
  <si>
    <t>c_026</t>
  </si>
  <si>
    <t>c_030</t>
  </si>
  <si>
    <t>c_038</t>
  </si>
  <si>
    <t>c_055</t>
  </si>
  <si>
    <t>c_072</t>
  </si>
  <si>
    <t>c_073</t>
  </si>
  <si>
    <t>c_074</t>
  </si>
  <si>
    <t>c_075</t>
  </si>
  <si>
    <t>c_076</t>
  </si>
  <si>
    <t>c_077</t>
  </si>
  <si>
    <t>c_078</t>
  </si>
  <si>
    <t>c_079</t>
  </si>
  <si>
    <t>c_080</t>
  </si>
  <si>
    <t>c_081</t>
  </si>
  <si>
    <t>c_082</t>
  </si>
  <si>
    <t>c_083</t>
  </si>
  <si>
    <t>c_084</t>
  </si>
  <si>
    <t>c_087</t>
  </si>
  <si>
    <t>c_088</t>
  </si>
  <si>
    <t>c_090</t>
  </si>
  <si>
    <t>c_091</t>
  </si>
  <si>
    <t>c_092</t>
  </si>
  <si>
    <t>c_093</t>
  </si>
  <si>
    <t>c_094</t>
  </si>
  <si>
    <t>c_095</t>
  </si>
  <si>
    <t>c_096</t>
  </si>
  <si>
    <t>c_097</t>
  </si>
  <si>
    <t>c_098</t>
  </si>
  <si>
    <t>c_099</t>
  </si>
  <si>
    <t>c_102</t>
  </si>
  <si>
    <t>c_103</t>
  </si>
  <si>
    <t>c_104</t>
  </si>
  <si>
    <t>c_105</t>
  </si>
  <si>
    <t>c_106</t>
  </si>
  <si>
    <t>c_107</t>
  </si>
  <si>
    <t>c_108</t>
  </si>
  <si>
    <t>c_109</t>
  </si>
  <si>
    <t>1-Collective centers</t>
  </si>
  <si>
    <t>2-Roadside / embankments</t>
  </si>
  <si>
    <t>3-Marooned</t>
  </si>
  <si>
    <t>5-Home undamaged</t>
  </si>
  <si>
    <t>4-Damaged or water-logged</t>
  </si>
  <si>
    <t>4-Extremely vulnerable</t>
  </si>
  <si>
    <t>1-Relatively normal</t>
  </si>
  <si>
    <t>3-Seriously vulnerable</t>
  </si>
  <si>
    <t>2-Vulnerable</t>
  </si>
  <si>
    <t>c_087_original</t>
  </si>
  <si>
    <t>c_087_recoded</t>
  </si>
  <si>
    <t>2-Hanging or open latrine</t>
  </si>
  <si>
    <t>1-Open area</t>
  </si>
  <si>
    <t>5-Other</t>
  </si>
  <si>
    <t>3-Sanitary latrines (communal)</t>
  </si>
  <si>
    <t>4-Sanitary latrines (household)</t>
  </si>
  <si>
    <t>c_088_recoded</t>
  </si>
  <si>
    <t>Table of Contents</t>
  </si>
  <si>
    <t>Stage01_Variables</t>
  </si>
  <si>
    <t>Stage01_Data</t>
  </si>
  <si>
    <t>Stage02_Variables</t>
  </si>
  <si>
    <t>Stage02_Data</t>
  </si>
  <si>
    <t>Stage03_Variables</t>
  </si>
  <si>
    <t>Stage03_Data</t>
  </si>
  <si>
    <t>Stage03_UniqueValues</t>
  </si>
  <si>
    <t>Stage03_RecodingArea</t>
  </si>
  <si>
    <t>OriginalData</t>
  </si>
  <si>
    <t>Named_Ranges</t>
  </si>
  <si>
    <t>Comment</t>
  </si>
  <si>
    <t>Sheet</t>
  </si>
  <si>
    <t>Convenience listing of all named ranges in the workbook</t>
  </si>
  <si>
    <t>Merged tables (interviewer observations, male groups, female groups). Corrected values by Benoit Munsch.</t>
  </si>
  <si>
    <t>The original variables are retained for demo purposes; the recoded ones still hold their formulas.</t>
  </si>
  <si>
    <t>A listing of all unique values in each variable. See note in the sheet.</t>
  </si>
  <si>
    <t>A copy of the unique values table, as a working space to set up recoding tables.</t>
  </si>
  <si>
    <t>don't knows manually blanked</t>
  </si>
  <si>
    <t>1 - 2</t>
  </si>
  <si>
    <t>3 +</t>
  </si>
  <si>
    <t>2 - 3</t>
  </si>
  <si>
    <t>0 - &lt;1</t>
  </si>
  <si>
    <t>NA removed manually.</t>
  </si>
  <si>
    <t>05 - 10</t>
  </si>
  <si>
    <t>10 +</t>
  </si>
  <si>
    <t>Note the unusual vlookup formula needed here to avoid spurious zeros: =IF(VLOOKUP(RC[-1],c_304_rec,2, FALSE)=0,"",VLOOKUP(RC[-1],c_304_rec,2, FALSE))</t>
  </si>
  <si>
    <t>a-Health facility nearby</t>
  </si>
  <si>
    <t>b-&lt; 30 minutes</t>
  </si>
  <si>
    <t/>
  </si>
  <si>
    <t>c-30-60 minutes</t>
  </si>
  <si>
    <t>d-1 - 2 hours</t>
  </si>
  <si>
    <t>e-&gt; 2 hours</t>
  </si>
  <si>
    <t>f-No access</t>
  </si>
  <si>
    <t>d_003</t>
  </si>
  <si>
    <t>d_004</t>
  </si>
  <si>
    <t>d_005</t>
  </si>
  <si>
    <t>d_006</t>
  </si>
  <si>
    <t>d_007</t>
  </si>
  <si>
    <t>d_008</t>
  </si>
  <si>
    <t>d_009</t>
  </si>
  <si>
    <t>d_010</t>
  </si>
  <si>
    <t>d_011</t>
  </si>
  <si>
    <t>d_020</t>
  </si>
  <si>
    <t>d_021</t>
  </si>
  <si>
    <t>d_022</t>
  </si>
  <si>
    <t>d_023</t>
  </si>
  <si>
    <t>d_024</t>
  </si>
  <si>
    <t>d_025</t>
  </si>
  <si>
    <t>d_026</t>
  </si>
  <si>
    <t>d_030</t>
  </si>
  <si>
    <t>d_038</t>
  </si>
  <si>
    <t>d_055</t>
  </si>
  <si>
    <t>d_072</t>
  </si>
  <si>
    <t>d_073</t>
  </si>
  <si>
    <t>d_074</t>
  </si>
  <si>
    <t>d_075</t>
  </si>
  <si>
    <t>d_076</t>
  </si>
  <si>
    <t>d_077</t>
  </si>
  <si>
    <t>d_078</t>
  </si>
  <si>
    <t>d_079</t>
  </si>
  <si>
    <t>d_080</t>
  </si>
  <si>
    <t>d_081</t>
  </si>
  <si>
    <t>d_082</t>
  </si>
  <si>
    <t>d_083</t>
  </si>
  <si>
    <t>d_084</t>
  </si>
  <si>
    <t>d_087</t>
  </si>
  <si>
    <t>d_088</t>
  </si>
  <si>
    <t>d_090</t>
  </si>
  <si>
    <t>d_091</t>
  </si>
  <si>
    <t>d_092</t>
  </si>
  <si>
    <t>d_093</t>
  </si>
  <si>
    <t>d_094</t>
  </si>
  <si>
    <t>d_095</t>
  </si>
  <si>
    <t>d_096</t>
  </si>
  <si>
    <t>d_097</t>
  </si>
  <si>
    <t>d_098</t>
  </si>
  <si>
    <t>d_099</t>
  </si>
  <si>
    <t>d_102</t>
  </si>
  <si>
    <t>d_103</t>
  </si>
  <si>
    <t>d_104</t>
  </si>
  <si>
    <t>d_105</t>
  </si>
  <si>
    <t>d_106</t>
  </si>
  <si>
    <t>d_107</t>
  </si>
  <si>
    <t>d_108</t>
  </si>
  <si>
    <t>d_109</t>
  </si>
  <si>
    <t>q_00_03</t>
  </si>
  <si>
    <t>q_00_04</t>
  </si>
  <si>
    <t>q_00_05</t>
  </si>
  <si>
    <t>q_00_06</t>
  </si>
  <si>
    <t>q_00_07</t>
  </si>
  <si>
    <t>q_00_08</t>
  </si>
  <si>
    <t>q_00_09</t>
  </si>
  <si>
    <t>q_00_10</t>
  </si>
  <si>
    <t>q_02_01</t>
  </si>
  <si>
    <t>q_02_02</t>
  </si>
  <si>
    <t>q_02_03</t>
  </si>
  <si>
    <t>q_02_04</t>
  </si>
  <si>
    <t>q_03_00</t>
  </si>
  <si>
    <t>q_04_00</t>
  </si>
  <si>
    <t>q_05_00</t>
  </si>
  <si>
    <t>q_09_00</t>
  </si>
  <si>
    <t>q_10_07</t>
  </si>
  <si>
    <t>q_14_00</t>
  </si>
  <si>
    <t>q_03_01</t>
  </si>
  <si>
    <t>q_03_02</t>
  </si>
  <si>
    <t>q_03_03</t>
  </si>
  <si>
    <t>q_03_04</t>
  </si>
  <si>
    <t>q_03_05</t>
  </si>
  <si>
    <t>q_03_06</t>
  </si>
  <si>
    <t>q_03_07</t>
  </si>
  <si>
    <t>q_03_08</t>
  </si>
  <si>
    <t>q_03_09</t>
  </si>
  <si>
    <t>q_03_10</t>
  </si>
  <si>
    <t>q_03_11</t>
  </si>
  <si>
    <t>q_03_12</t>
  </si>
  <si>
    <t>q_06_01</t>
  </si>
  <si>
    <t>q_06_02</t>
  </si>
  <si>
    <t>q_07_01</t>
  </si>
  <si>
    <t>q_07_02</t>
  </si>
  <si>
    <t>q_07_03</t>
  </si>
  <si>
    <t>q_07_04</t>
  </si>
  <si>
    <t>q_07_05</t>
  </si>
  <si>
    <t>q_07_06</t>
  </si>
  <si>
    <t>q_07_07</t>
  </si>
  <si>
    <t>q_07_08</t>
  </si>
  <si>
    <t>q_07_09</t>
  </si>
  <si>
    <t>q_07_10</t>
  </si>
  <si>
    <t>q_08_02</t>
  </si>
  <si>
    <t>q_08_03</t>
  </si>
  <si>
    <t>q_08_04</t>
  </si>
  <si>
    <t>q_08_05</t>
  </si>
  <si>
    <t>q_08_06</t>
  </si>
  <si>
    <t>q_08_07</t>
  </si>
  <si>
    <t>q_08_08</t>
  </si>
  <si>
    <t>q_08_09</t>
  </si>
  <si>
    <t>q_16_01</t>
  </si>
  <si>
    <t>q_16_02</t>
  </si>
  <si>
    <t>q_16_03</t>
  </si>
  <si>
    <t>q_16_04</t>
  </si>
  <si>
    <t>q_16_05</t>
  </si>
  <si>
    <t>q_16_06</t>
  </si>
  <si>
    <t>q_16_07</t>
  </si>
  <si>
    <t>q_16_08</t>
  </si>
  <si>
    <t>q_16_09</t>
  </si>
  <si>
    <t>q_16_10</t>
  </si>
  <si>
    <t>q_16_11</t>
  </si>
  <si>
    <t>q_16_12</t>
  </si>
  <si>
    <t>q_16_13</t>
  </si>
  <si>
    <t>q_16_14</t>
  </si>
  <si>
    <t>q_16_15</t>
  </si>
  <si>
    <t>q_17_00</t>
  </si>
  <si>
    <t>q_21_00</t>
  </si>
  <si>
    <t>q_04_02</t>
  </si>
  <si>
    <t>q_06_00</t>
  </si>
  <si>
    <t>q_10_00</t>
  </si>
  <si>
    <t>q_11_01</t>
  </si>
  <si>
    <t>q_11_02</t>
  </si>
  <si>
    <t>q_12_00</t>
  </si>
  <si>
    <t>q_14_01</t>
  </si>
  <si>
    <t>q_14_02</t>
  </si>
  <si>
    <t>q_14_03</t>
  </si>
  <si>
    <t>q_14_04</t>
  </si>
  <si>
    <t>q_14_05</t>
  </si>
  <si>
    <t>q_14_06</t>
  </si>
  <si>
    <t>q_14_07</t>
  </si>
  <si>
    <t>q_14_08</t>
  </si>
  <si>
    <t>q_14_09</t>
  </si>
  <si>
    <t>q_18_01</t>
  </si>
  <si>
    <t>q_18_02</t>
  </si>
  <si>
    <t>q_24_02</t>
  </si>
  <si>
    <t>q_25_01</t>
  </si>
  <si>
    <t>q_25_02</t>
  </si>
  <si>
    <t>q_25_03</t>
  </si>
  <si>
    <t>q_25_04</t>
  </si>
  <si>
    <t>q_25_05</t>
  </si>
  <si>
    <t>q_25_06</t>
  </si>
  <si>
    <t>q_26_00</t>
  </si>
  <si>
    <t>q_28_01</t>
  </si>
  <si>
    <t>q_29_00</t>
  </si>
  <si>
    <t>q_30_00</t>
  </si>
  <si>
    <t>q_37_01</t>
  </si>
  <si>
    <t>q_37_02</t>
  </si>
  <si>
    <t>q_37_03</t>
  </si>
  <si>
    <t>q_37_04</t>
  </si>
  <si>
    <t>q_37_05</t>
  </si>
  <si>
    <t>q_37_06</t>
  </si>
  <si>
    <t>q_37_07</t>
  </si>
  <si>
    <t>q_00_01</t>
  </si>
  <si>
    <t>Record number</t>
  </si>
  <si>
    <t>Assessment date</t>
  </si>
  <si>
    <t>Team number</t>
  </si>
  <si>
    <t>District</t>
  </si>
  <si>
    <t>Upazila</t>
  </si>
  <si>
    <t>Union</t>
  </si>
  <si>
    <t>Urban vs. rural</t>
  </si>
  <si>
    <t>Village</t>
  </si>
  <si>
    <t>Living arrangement</t>
  </si>
  <si>
    <t>Stagnant water: Settlement</t>
  </si>
  <si>
    <t>Stagnant water: Shelter</t>
  </si>
  <si>
    <t>Stagnant water: Water points</t>
  </si>
  <si>
    <t>Stagnant water: Other</t>
  </si>
  <si>
    <t>Garbage</t>
  </si>
  <si>
    <t>Disease vectors</t>
  </si>
  <si>
    <t>Latrines at site</t>
  </si>
  <si>
    <t>Students truant</t>
  </si>
  <si>
    <t>Open water sources</t>
  </si>
  <si>
    <t>Site assessment by team</t>
  </si>
  <si>
    <t>Priority for men: Livelihoods</t>
  </si>
  <si>
    <t>Priority for men: Livestock feed</t>
  </si>
  <si>
    <t>Priority for men: Rebuild homes</t>
  </si>
  <si>
    <t>Priority for men: Children's schooling</t>
  </si>
  <si>
    <t>Priority for men: Health care</t>
  </si>
  <si>
    <t>Priority for men: Food</t>
  </si>
  <si>
    <t>Priority for men: Safe drinking water</t>
  </si>
  <si>
    <t>Priority for men: Water for wash and bath</t>
  </si>
  <si>
    <t>Priority for men: Markets</t>
  </si>
  <si>
    <t>Priority for men: Short-term financial support</t>
  </si>
  <si>
    <t>Priority for men: Safety</t>
  </si>
  <si>
    <t>Priority for men: Other</t>
  </si>
  <si>
    <t>Defecation, males, pre-disaster</t>
  </si>
  <si>
    <t>Defecation, males, post-disaster</t>
  </si>
  <si>
    <t>Shelter issues for men: Shelter not available</t>
  </si>
  <si>
    <t>Shelter issues for men: Overcrowded</t>
  </si>
  <si>
    <t>Shelter issues for men: Return home impossible</t>
  </si>
  <si>
    <t>Shelter issues for men: No repair materials</t>
  </si>
  <si>
    <t>Shelter issues for men: No manpower for repairs</t>
  </si>
  <si>
    <t>Shelter issues for men: Land issues for men</t>
  </si>
  <si>
    <t>Shelter issues for men: Lack of household items</t>
  </si>
  <si>
    <t>Shelter issues for men: Lack of privacy</t>
  </si>
  <si>
    <t>Shelter issues for men: Exposed to weather</t>
  </si>
  <si>
    <t>Shelter issues for men: Other</t>
  </si>
  <si>
    <t>Shelter priorities for men: Move out of shelter</t>
  </si>
  <si>
    <t>Shelter priorities for men: Return home</t>
  </si>
  <si>
    <t>Shelter priorities for men: Material for home repair</t>
  </si>
  <si>
    <t>Shelter priorities for men: Manpower for home repair</t>
  </si>
  <si>
    <t>Shelter priorities for men: Household items</t>
  </si>
  <si>
    <t>Shelter priorities for men: Privacy</t>
  </si>
  <si>
    <t>Shelter priorities for men: Protection from weather</t>
  </si>
  <si>
    <t>Shelter priorities for men: Other</t>
  </si>
  <si>
    <t>Coping priorities for men: Reduce meal size</t>
  </si>
  <si>
    <t>Coping priorities for men: East less preferred food</t>
  </si>
  <si>
    <t>Coping priorities for men: Eat wild foods</t>
  </si>
  <si>
    <t>Coping priorities for men: Restrict adult male consumption</t>
  </si>
  <si>
    <t>Coping priorities for men: Restrict adult female consumption</t>
  </si>
  <si>
    <t>Coping priorities for men: Send children to relatives</t>
  </si>
  <si>
    <t>Coping priorities for men: Borrow money</t>
  </si>
  <si>
    <t>Coping priorities for men: Advance labor sale</t>
  </si>
  <si>
    <t>Coping priorities for men: Buy food on creadit</t>
  </si>
  <si>
    <t>Coping priorities for men: Sell livestock and poultry</t>
  </si>
  <si>
    <t>Coping priorities for men: Sell household utensils</t>
  </si>
  <si>
    <t>Coping priorities for men: Sell land or trees</t>
  </si>
  <si>
    <t>Coping priorities for men: Outmigration</t>
  </si>
  <si>
    <t>Coping priorities for men: Send children to work</t>
  </si>
  <si>
    <t>Coping priorities for men: Other</t>
  </si>
  <si>
    <t>Expected stay at shelter (men)</t>
  </si>
  <si>
    <t>Safety of home and property (men)</t>
  </si>
  <si>
    <t>Priority for women: Livelihoods</t>
  </si>
  <si>
    <t>Priority for women: Livestock feed</t>
  </si>
  <si>
    <t>Priority for women: Rebuild homes</t>
  </si>
  <si>
    <t>Priority for women: Children's schooling</t>
  </si>
  <si>
    <t>Priority for women: Health care</t>
  </si>
  <si>
    <t>Priority for women: Food</t>
  </si>
  <si>
    <t>Priority for women: Safe drinking water</t>
  </si>
  <si>
    <t>Priority for women: Water for wash and bath</t>
  </si>
  <si>
    <t>Priority for women: Markets</t>
  </si>
  <si>
    <t>Priority for women: Short-term financial support</t>
  </si>
  <si>
    <t>Priority for women: Safety</t>
  </si>
  <si>
    <t>Priority for women: Other</t>
  </si>
  <si>
    <t>Has electricity</t>
  </si>
  <si>
    <t>Lack of safe water serious (men)</t>
  </si>
  <si>
    <t>Lack of safe water serious (women)</t>
  </si>
  <si>
    <t>Daily water supply for household</t>
  </si>
  <si>
    <t>Lack of safetoilets (women)</t>
  </si>
  <si>
    <t>Defecation, females, pre-disaster</t>
  </si>
  <si>
    <t>Defecation, females, post-disaster</t>
  </si>
  <si>
    <t>Difficult women's hygiene</t>
  </si>
  <si>
    <t>Shelter priorities for women: Move out of shelter</t>
  </si>
  <si>
    <t>Shelter priorities for women: Return home</t>
  </si>
  <si>
    <t>Shelter priorities for women: Material for home repair</t>
  </si>
  <si>
    <t>Shelter priorities for women: Manpower for home repair</t>
  </si>
  <si>
    <t>Shelter priorities for women: Household items</t>
  </si>
  <si>
    <t>Shelter priorities for women: Privacy</t>
  </si>
  <si>
    <t>Shelter priorities for women: Protection from weather</t>
  </si>
  <si>
    <t>Shelter priorities for women: Other</t>
  </si>
  <si>
    <t>q_08_01</t>
  </si>
  <si>
    <t>Shelter priorities for men: Find shelter</t>
  </si>
  <si>
    <t>Shelter priorities for women: Find shelter</t>
  </si>
  <si>
    <t>School attendance high - pre-disaster</t>
  </si>
  <si>
    <t>School attendance high - post-disaster</t>
  </si>
  <si>
    <t>Expected stay at shelter wo(men)</t>
  </si>
  <si>
    <t>Time for women to reach health care</t>
  </si>
  <si>
    <t>Health priorities for women: None</t>
  </si>
  <si>
    <t>Health priorities for women: Diarrhea</t>
  </si>
  <si>
    <t>Health priorities for women: Skin disease</t>
  </si>
  <si>
    <t>Health priorities for women: Snake bite</t>
  </si>
  <si>
    <t>Health priorities for women: Safe birth</t>
  </si>
  <si>
    <t>Health priorities for women: Other</t>
  </si>
  <si>
    <t>Diarrhea increased</t>
  </si>
  <si>
    <t>Women's safety issues</t>
  </si>
  <si>
    <t>Child labor</t>
  </si>
  <si>
    <t>Children missing</t>
  </si>
  <si>
    <t>Food issues (women): None</t>
  </si>
  <si>
    <t>Food issues (women): Not enough</t>
  </si>
  <si>
    <t>Food issues (women): Not good enough</t>
  </si>
  <si>
    <t>Food issues (women): No cooking facility</t>
  </si>
  <si>
    <t>Food issues (women): No utensils</t>
  </si>
  <si>
    <t>Food issues (women): No cooking fuel</t>
  </si>
  <si>
    <t>Food issues (women): Other</t>
  </si>
  <si>
    <t>Variable label</t>
  </si>
  <si>
    <t>Variable name (question no.)</t>
  </si>
  <si>
    <t>i_00_01</t>
  </si>
  <si>
    <t>i_00_03</t>
  </si>
  <si>
    <t>i_00_04</t>
  </si>
  <si>
    <t>i_00_05</t>
  </si>
  <si>
    <t>i_00_06</t>
  </si>
  <si>
    <t>i_00_07</t>
  </si>
  <si>
    <t>i_00_08</t>
  </si>
  <si>
    <t>i_00_09</t>
  </si>
  <si>
    <t>t_00_10</t>
  </si>
  <si>
    <t>t_02_01</t>
  </si>
  <si>
    <t>t_02_02</t>
  </si>
  <si>
    <t>t_02_03</t>
  </si>
  <si>
    <t>t_02_04</t>
  </si>
  <si>
    <t>t_03_00</t>
  </si>
  <si>
    <t>t_04_00</t>
  </si>
  <si>
    <t>t_05_00</t>
  </si>
  <si>
    <t>t_09_00</t>
  </si>
  <si>
    <t>t_10_07</t>
  </si>
  <si>
    <t>t_14_00</t>
  </si>
  <si>
    <t>m_03_01</t>
  </si>
  <si>
    <t>m_03_02</t>
  </si>
  <si>
    <t>m_03_03</t>
  </si>
  <si>
    <t>m_03_04</t>
  </si>
  <si>
    <t>m_03_05</t>
  </si>
  <si>
    <t>m_03_06</t>
  </si>
  <si>
    <t>m_03_07</t>
  </si>
  <si>
    <t>m_03_08</t>
  </si>
  <si>
    <t>m_03_09</t>
  </si>
  <si>
    <t>m_03_10</t>
  </si>
  <si>
    <t>m_03_11</t>
  </si>
  <si>
    <t>m_03_12</t>
  </si>
  <si>
    <t>m_04_00</t>
  </si>
  <si>
    <t>m_06_01</t>
  </si>
  <si>
    <t>m_06_02</t>
  </si>
  <si>
    <t>m_07_01</t>
  </si>
  <si>
    <t>m_07_02</t>
  </si>
  <si>
    <t>m_07_03</t>
  </si>
  <si>
    <t>m_07_04</t>
  </si>
  <si>
    <t>m_07_05</t>
  </si>
  <si>
    <t>m_07_06</t>
  </si>
  <si>
    <t>m_07_07</t>
  </si>
  <si>
    <t>m_07_08</t>
  </si>
  <si>
    <t>m_07_09</t>
  </si>
  <si>
    <t>m_07_10</t>
  </si>
  <si>
    <t>m_08_01</t>
  </si>
  <si>
    <t>m_08_02</t>
  </si>
  <si>
    <t>m_08_03</t>
  </si>
  <si>
    <t>m_08_04</t>
  </si>
  <si>
    <t>m_08_05</t>
  </si>
  <si>
    <t>m_08_06</t>
  </si>
  <si>
    <t>m_08_07</t>
  </si>
  <si>
    <t>m_08_08</t>
  </si>
  <si>
    <t>m_08_09</t>
  </si>
  <si>
    <t>m_16_01</t>
  </si>
  <si>
    <t>m_16_02</t>
  </si>
  <si>
    <t>m_16_03</t>
  </si>
  <si>
    <t>m_16_04</t>
  </si>
  <si>
    <t>m_16_05</t>
  </si>
  <si>
    <t>m_16_06</t>
  </si>
  <si>
    <t>m_16_07</t>
  </si>
  <si>
    <t>m_16_08</t>
  </si>
  <si>
    <t>m_16_09</t>
  </si>
  <si>
    <t>m_16_10</t>
  </si>
  <si>
    <t>m_16_11</t>
  </si>
  <si>
    <t>m_16_12</t>
  </si>
  <si>
    <t>m_16_13</t>
  </si>
  <si>
    <t>m_16_14</t>
  </si>
  <si>
    <t>m_16_15</t>
  </si>
  <si>
    <t>m_17_00</t>
  </si>
  <si>
    <t>m_21_00</t>
  </si>
  <si>
    <t>w_03_01</t>
  </si>
  <si>
    <t>w_03_02</t>
  </si>
  <si>
    <t>w_03_03</t>
  </si>
  <si>
    <t>w_03_04</t>
  </si>
  <si>
    <t>w_03_05</t>
  </si>
  <si>
    <t>w_03_06</t>
  </si>
  <si>
    <t>w_03_07</t>
  </si>
  <si>
    <t>w_03_08</t>
  </si>
  <si>
    <t>w_03_09</t>
  </si>
  <si>
    <t>w_03_10</t>
  </si>
  <si>
    <t>w_03_11</t>
  </si>
  <si>
    <t>w_03_12</t>
  </si>
  <si>
    <t>w_04_02</t>
  </si>
  <si>
    <t>w_06_00</t>
  </si>
  <si>
    <t>w_09_00</t>
  </si>
  <si>
    <t>w_10_00</t>
  </si>
  <si>
    <t>w_11_01</t>
  </si>
  <si>
    <t>w_11_02</t>
  </si>
  <si>
    <t>w_12_00</t>
  </si>
  <si>
    <t>w_14_01</t>
  </si>
  <si>
    <t>w_14_02</t>
  </si>
  <si>
    <t>w_14_03</t>
  </si>
  <si>
    <t>w_14_04</t>
  </si>
  <si>
    <t>w_14_05</t>
  </si>
  <si>
    <t>w_14_06</t>
  </si>
  <si>
    <t>w_14_07</t>
  </si>
  <si>
    <t>w_14_08</t>
  </si>
  <si>
    <t>w_14_09</t>
  </si>
  <si>
    <t>w_18_01</t>
  </si>
  <si>
    <t>w_18_02</t>
  </si>
  <si>
    <t>w_21_00</t>
  </si>
  <si>
    <t>w_24_02</t>
  </si>
  <si>
    <t>w_25_01</t>
  </si>
  <si>
    <t>w_25_02</t>
  </si>
  <si>
    <t>w_25_03</t>
  </si>
  <si>
    <t>w_25_04</t>
  </si>
  <si>
    <t>w_25_05</t>
  </si>
  <si>
    <t>w_25_06</t>
  </si>
  <si>
    <t>w_26_00</t>
  </si>
  <si>
    <t>w_28_01</t>
  </si>
  <si>
    <t>w_29_00</t>
  </si>
  <si>
    <t>w_30_00</t>
  </si>
  <si>
    <t>w_37_01</t>
  </si>
  <si>
    <t>w_37_02</t>
  </si>
  <si>
    <t>w_37_03</t>
  </si>
  <si>
    <t>w_37_04</t>
  </si>
  <si>
    <t>w_37_05</t>
  </si>
  <si>
    <t>w_37_06</t>
  </si>
  <si>
    <t>w_37_07</t>
  </si>
  <si>
    <t>Stata variable labeling command</t>
  </si>
  <si>
    <t>label var i_00_01 "Record number"</t>
  </si>
  <si>
    <t>label var i_00_03 "Assessment date"</t>
  </si>
  <si>
    <t>label var i_00_04 "Team number"</t>
  </si>
  <si>
    <t>label var i_00_05 "District"</t>
  </si>
  <si>
    <t>label var i_00_06 "Upazila"</t>
  </si>
  <si>
    <t>label var i_00_07 "Union"</t>
  </si>
  <si>
    <t>label var i_00_08 "Urban vs. rural"</t>
  </si>
  <si>
    <t>label var i_00_09 "Village"</t>
  </si>
  <si>
    <t>label var t_00_10 "Living arrangement"</t>
  </si>
  <si>
    <t>label var t_02_01 "Stagnant water: Settlement"</t>
  </si>
  <si>
    <t>label var t_02_02 "Stagnant water: Shelter"</t>
  </si>
  <si>
    <t>label var t_02_03 "Stagnant water: Water points"</t>
  </si>
  <si>
    <t>label var t_02_04 "Stagnant water: Other"</t>
  </si>
  <si>
    <t>label var t_03_00 "Garbage"</t>
  </si>
  <si>
    <t>label var t_04_00 "Disease vectors"</t>
  </si>
  <si>
    <t>label var t_05_00 "Latrines at site"</t>
  </si>
  <si>
    <t>label var t_09_00 "Students truant"</t>
  </si>
  <si>
    <t>label var t_10_07 "Open water sources"</t>
  </si>
  <si>
    <t>label var t_14_00 "Site assessment by team"</t>
  </si>
  <si>
    <t>label var m_03_01 "Priority for men: Livelihoods"</t>
  </si>
  <si>
    <t>label var m_03_02 "Priority for men: Livestock feed"</t>
  </si>
  <si>
    <t>label var m_03_03 "Priority for men: Rebuild homes"</t>
  </si>
  <si>
    <t>label var m_03_04 "Priority for men: Children"s schooling"</t>
  </si>
  <si>
    <t>label var m_03_05 "Priority for men: Health care"</t>
  </si>
  <si>
    <t>label var m_03_06 "Priority for men: Food"</t>
  </si>
  <si>
    <t>label var m_03_07 "Priority for men: Safe drinking water"</t>
  </si>
  <si>
    <t>label var m_03_08 "Priority for men: Water for wash and bath"</t>
  </si>
  <si>
    <t>label var m_03_09 "Priority for men: Markets"</t>
  </si>
  <si>
    <t>label var m_03_10 "Priority for men: Short-term financial support"</t>
  </si>
  <si>
    <t>label var m_03_11 "Priority for men: Safety"</t>
  </si>
  <si>
    <t>label var m_03_12 "Priority for men: Other"</t>
  </si>
  <si>
    <t>label var m_04_00 "Lack of safe water serious (men)"</t>
  </si>
  <si>
    <t>label var m_06_01 "Defecation, males, pre-disaster"</t>
  </si>
  <si>
    <t>label var m_06_02 "Defecation, males, post-disaster"</t>
  </si>
  <si>
    <t>label var m_07_01 "Shelter issues for men: Shelter not available"</t>
  </si>
  <si>
    <t>label var m_07_02 "Shelter issues for men: Overcrowded"</t>
  </si>
  <si>
    <t>label var m_07_03 "Shelter issues for men: Return home impossible"</t>
  </si>
  <si>
    <t>label var m_07_04 "Shelter issues for men: No repair materials"</t>
  </si>
  <si>
    <t>label var m_07_05 "Shelter issues for men: No manpower for repairs"</t>
  </si>
  <si>
    <t>label var m_07_06 "Shelter issues for men: Land issues for men"</t>
  </si>
  <si>
    <t>label var m_07_07 "Shelter issues for men: Lack of household items"</t>
  </si>
  <si>
    <t>label var m_07_08 "Shelter issues for men: Lack of privacy"</t>
  </si>
  <si>
    <t>label var m_07_09 "Shelter issues for men: Exposed to weather"</t>
  </si>
  <si>
    <t>label var m_07_10 "Shelter issues for men: Other"</t>
  </si>
  <si>
    <t>label var m_08_01 "Shelter priorities for men: Find shelter"</t>
  </si>
  <si>
    <t>label var m_08_02 "Shelter priorities for men: Move out of shelter"</t>
  </si>
  <si>
    <t>label var m_08_03 "Shelter priorities for men: Return home"</t>
  </si>
  <si>
    <t>label var m_08_04 "Shelter priorities for men: Material for home repair"</t>
  </si>
  <si>
    <t>label var m_08_05 "Shelter priorities for men: Manpower for home repair"</t>
  </si>
  <si>
    <t>label var m_08_06 "Shelter priorities for men: Household items"</t>
  </si>
  <si>
    <t>label var m_08_07 "Shelter priorities for men: Privacy"</t>
  </si>
  <si>
    <t>label var m_08_08 "Shelter priorities for men: Protection from weather"</t>
  </si>
  <si>
    <t>label var m_08_09 "Shelter priorities for men: Other"</t>
  </si>
  <si>
    <t>label var m_16_01 "Coping priorities for men: Reduce meal size"</t>
  </si>
  <si>
    <t>label var m_16_02 "Coping priorities for men: East less preferred food"</t>
  </si>
  <si>
    <t>label var m_16_03 "Coping priorities for men: Eat wild foods"</t>
  </si>
  <si>
    <t>label var m_16_04 "Coping priorities for men: Restrict adult male consumption"</t>
  </si>
  <si>
    <t>label var m_16_05 "Coping priorities for men: Restrict adult female consumption"</t>
  </si>
  <si>
    <t>label var m_16_06 "Coping priorities for men: Send children to relatives"</t>
  </si>
  <si>
    <t>label var m_16_07 "Coping priorities for men: Borrow money"</t>
  </si>
  <si>
    <t>label var m_16_08 "Coping priorities for men: Advance labor sale"</t>
  </si>
  <si>
    <t>label var m_16_09 "Coping priorities for men: Buy food on creadit"</t>
  </si>
  <si>
    <t>label var m_16_10 "Coping priorities for men: Sell livestock and poultry"</t>
  </si>
  <si>
    <t>label var m_16_11 "Coping priorities for men: Sell household utensils"</t>
  </si>
  <si>
    <t>label var m_16_12 "Coping priorities for men: Sell land or trees"</t>
  </si>
  <si>
    <t>label var m_16_13 "Coping priorities for men: Outmigration"</t>
  </si>
  <si>
    <t>label var m_16_14 "Coping priorities for men: Send children to work"</t>
  </si>
  <si>
    <t>label var m_16_15 "Coping priorities for men: Other"</t>
  </si>
  <si>
    <t>label var m_17_00 "Expected stay at shelter (men)"</t>
  </si>
  <si>
    <t>label var m_21_00 "Safety of home and property (men)"</t>
  </si>
  <si>
    <t>label var w_03_01 "Priority for women: Livelihoods"</t>
  </si>
  <si>
    <t>label var w_03_02 "Priority for women: Livestock feed"</t>
  </si>
  <si>
    <t>label var w_03_03 "Priority for women: Rebuild homes"</t>
  </si>
  <si>
    <t>label var w_03_04 "Priority for women: Children"s schooling"</t>
  </si>
  <si>
    <t>label var w_03_05 "Priority for women: Health care"</t>
  </si>
  <si>
    <t>label var w_03_06 "Priority for women: Food"</t>
  </si>
  <si>
    <t>label var w_03_07 "Priority for women: Safe drinking water"</t>
  </si>
  <si>
    <t>label var w_03_08 "Priority for women: Water for wash and bath"</t>
  </si>
  <si>
    <t>label var w_03_09 "Priority for women: Markets"</t>
  </si>
  <si>
    <t>label var w_03_10 "Priority for women: Short-term financial support"</t>
  </si>
  <si>
    <t>label var w_03_11 "Priority for women: Safety"</t>
  </si>
  <si>
    <t>label var w_03_12 "Priority for women: Other"</t>
  </si>
  <si>
    <t>label var w_04_02 "Has electricity"</t>
  </si>
  <si>
    <t>label var w_06_00 "Lack of safe water serious (women)"</t>
  </si>
  <si>
    <t>label var w_09_00 "Daily water supply for household"</t>
  </si>
  <si>
    <t>label var w_10_00 "Lack of safetoilets (women)"</t>
  </si>
  <si>
    <t>label var w_11_01 "Defecation, females, pre-disaster"</t>
  </si>
  <si>
    <t>label var w_11_02 "Defecation, females, post-disaster"</t>
  </si>
  <si>
    <t>label var w_12_00 "Difficult women"s hygiene"</t>
  </si>
  <si>
    <t>label var w_14_01 "Shelter priorities for women: Find shelter"</t>
  </si>
  <si>
    <t>label var w_14_02 "Shelter priorities for women: Move out of shelter"</t>
  </si>
  <si>
    <t>label var w_14_03 "Shelter priorities for women: Return home"</t>
  </si>
  <si>
    <t>label var w_14_04 "Shelter priorities for women: Material for home repair"</t>
  </si>
  <si>
    <t>label var w_14_05 "Shelter priorities for women: Manpower for home repair"</t>
  </si>
  <si>
    <t>label var w_14_06 "Shelter priorities for women: Household items"</t>
  </si>
  <si>
    <t>label var w_14_07 "Shelter priorities for women: Privacy"</t>
  </si>
  <si>
    <t>label var w_14_08 "Shelter priorities for women: Protection from weather"</t>
  </si>
  <si>
    <t>label var w_14_09 "Shelter priorities for women: Other"</t>
  </si>
  <si>
    <t>label var w_18_01 "School attendance high - pre-disaster"</t>
  </si>
  <si>
    <t>label var w_18_02 "School attendance high - post-disaster"</t>
  </si>
  <si>
    <t>label var w_21_00 "Expected stay at shelter wo(men)"</t>
  </si>
  <si>
    <t>label var w_24_02 "Time for women to reach health care"</t>
  </si>
  <si>
    <t>label var w_25_01 "Health priorities for women: None"</t>
  </si>
  <si>
    <t>label var w_25_02 "Health priorities for women: Diarrhea"</t>
  </si>
  <si>
    <t>label var w_25_03 "Health priorities for women: Skin disease"</t>
  </si>
  <si>
    <t>label var w_25_04 "Health priorities for women: Snake bite"</t>
  </si>
  <si>
    <t>label var w_25_05 "Health priorities for women: Safe birth"</t>
  </si>
  <si>
    <t>label var w_25_06 "Health priorities for women: Other"</t>
  </si>
  <si>
    <t>label var w_26_00 "Diarrhea increased"</t>
  </si>
  <si>
    <t>label var w_28_01 "Women"s safety issues"</t>
  </si>
  <si>
    <t>label var w_29_00 "Child labor"</t>
  </si>
  <si>
    <t>label var w_30_00 "Children missing"</t>
  </si>
  <si>
    <t>label var w_37_01 "Food issues (women): None"</t>
  </si>
  <si>
    <t>label var w_37_02 "Food issues (women): Not enough"</t>
  </si>
  <si>
    <t>label var w_37_03 "Food issues (women): Not good enough"</t>
  </si>
  <si>
    <t>label var w_37_04 "Food issues (women): No cooking facility"</t>
  </si>
  <si>
    <t>label var w_37_05 "Food issues (women): No utensils"</t>
  </si>
  <si>
    <t>label var w_37_06 "Food issues (women): No cooking fuel"</t>
  </si>
  <si>
    <t>label var w_37_07 "Food issues (women): Other"</t>
  </si>
  <si>
    <t>Stage04_Variables</t>
  </si>
  <si>
    <t>Stage04_Data</t>
  </si>
  <si>
    <t>Stage05_Variables</t>
  </si>
  <si>
    <t>Stage05_Data</t>
  </si>
  <si>
    <t>TransferToSTATA</t>
  </si>
  <si>
    <t>The a_... column headers serves as names for the column data ranges. These named ranges are called by INDIRECT in the descriptive statistics.</t>
  </si>
  <si>
    <t>Blanks in data area flushed with zero, assuming they ALL stand for "No", not missing values. Column ranges as b_... .</t>
  </si>
  <si>
    <t>Same as Stage01, except that descriptive statistics reflect flushing the blanks with zero.</t>
  </si>
  <si>
    <t>In the recoded variables, formulas have been replaced with values.</t>
  </si>
  <si>
    <t>Several variables recoded. The original variables are retained for demo purposes. Column ranges as c… .</t>
  </si>
  <si>
    <t>The recoded variables are retained; the original ones removed. Column ranges as d… .</t>
  </si>
  <si>
    <t>Same as Stage04, but more conventionally formatted.  Database range defined.</t>
  </si>
  <si>
    <t>Data in format suitable for export to STATA.</t>
  </si>
  <si>
    <t>For analysis work, use sheet Stage05_Data.</t>
  </si>
  <si>
    <t>To produce a Pivot table off this table, activate any cell within the data area and follow the Insert - Pivot table wizard.</t>
  </si>
  <si>
    <t>Original questions replaced with variable names suitable for tables. Column ranges named with different prefixes for identifiers, team observation, male and female groups, as well as with the original question numbers.</t>
  </si>
  <si>
    <t>Original question wording - Upper level</t>
  </si>
  <si>
    <t>Original question wording - Lower level - or response options, numbered</t>
  </si>
  <si>
    <t>Multiple-choice response fields whose titles contain "Priority" have been coded reversely, with the 1st priority option showing the highest number.</t>
  </si>
  <si>
    <t>E.g., if the first three most important options were elicited, the first would be coded 3, the second 2, the third 1, all non-selected ones 0.</t>
  </si>
  <si>
    <t>Notes:</t>
  </si>
  <si>
    <t>Integer</t>
  </si>
  <si>
    <t>Date</t>
  </si>
  <si>
    <t>Categorical</t>
  </si>
  <si>
    <t>Binary indicator</t>
  </si>
  <si>
    <t>Ordered categorical indicator</t>
  </si>
  <si>
    <t>Before - after pair of categorical</t>
  </si>
  <si>
    <t>Short variable name</t>
  </si>
  <si>
    <t>b_001</t>
  </si>
  <si>
    <t>b_002</t>
  </si>
  <si>
    <t>b_012</t>
  </si>
  <si>
    <t>b_013</t>
  </si>
  <si>
    <t>b_014</t>
  </si>
  <si>
    <t>b_015</t>
  </si>
  <si>
    <t>b_016</t>
  </si>
  <si>
    <t>b_017</t>
  </si>
  <si>
    <t>b_018</t>
  </si>
  <si>
    <t>b_019</t>
  </si>
  <si>
    <t>b_027</t>
  </si>
  <si>
    <t>b_028</t>
  </si>
  <si>
    <t>b_029</t>
  </si>
  <si>
    <t>b_031</t>
  </si>
  <si>
    <t>b_032</t>
  </si>
  <si>
    <t>b_033</t>
  </si>
  <si>
    <t>b_034</t>
  </si>
  <si>
    <t>b_035</t>
  </si>
  <si>
    <t>b_036</t>
  </si>
  <si>
    <t>b_037</t>
  </si>
  <si>
    <t>b_039</t>
  </si>
  <si>
    <t>b_040</t>
  </si>
  <si>
    <t>b_041</t>
  </si>
  <si>
    <t>b_042</t>
  </si>
  <si>
    <t>b_043</t>
  </si>
  <si>
    <t>b_044</t>
  </si>
  <si>
    <t>b_045</t>
  </si>
  <si>
    <t>b_046</t>
  </si>
  <si>
    <t>b_047</t>
  </si>
  <si>
    <t>b_048</t>
  </si>
  <si>
    <t>b_049</t>
  </si>
  <si>
    <t>b_050</t>
  </si>
  <si>
    <t>b_051</t>
  </si>
  <si>
    <t>b_052</t>
  </si>
  <si>
    <t>b_053</t>
  </si>
  <si>
    <t>b_054</t>
  </si>
  <si>
    <t>b_056</t>
  </si>
  <si>
    <t>b_057</t>
  </si>
  <si>
    <t>b_058</t>
  </si>
  <si>
    <t>b_059</t>
  </si>
  <si>
    <t>b_060</t>
  </si>
  <si>
    <t>b_061</t>
  </si>
  <si>
    <t>b_062</t>
  </si>
  <si>
    <t>b_063</t>
  </si>
  <si>
    <t>b_064</t>
  </si>
  <si>
    <t>b_065</t>
  </si>
  <si>
    <t>b_066</t>
  </si>
  <si>
    <t>b_067</t>
  </si>
  <si>
    <t>b_068</t>
  </si>
  <si>
    <t>b_069</t>
  </si>
  <si>
    <t>b_070</t>
  </si>
  <si>
    <t>b_071</t>
  </si>
  <si>
    <t>b_085</t>
  </si>
  <si>
    <t>b_086</t>
  </si>
  <si>
    <t>b_089</t>
  </si>
  <si>
    <t>b_100</t>
  </si>
  <si>
    <t>b_101</t>
  </si>
  <si>
    <t>b_110</t>
  </si>
  <si>
    <t>b_111</t>
  </si>
  <si>
    <t>b_112</t>
  </si>
  <si>
    <t>b_113</t>
  </si>
  <si>
    <t>b_114</t>
  </si>
  <si>
    <t>b_115</t>
  </si>
  <si>
    <t>b_116</t>
  </si>
  <si>
    <t>b_117</t>
  </si>
  <si>
    <t>b_118</t>
  </si>
  <si>
    <t>b_119</t>
  </si>
  <si>
    <t>c_001</t>
  </si>
  <si>
    <t>c_002</t>
  </si>
  <si>
    <t>c_009_original</t>
  </si>
  <si>
    <t>c_009_recoded</t>
  </si>
  <si>
    <t>c_012</t>
  </si>
  <si>
    <t>c_013</t>
  </si>
  <si>
    <t>c_014</t>
  </si>
  <si>
    <t>c_015</t>
  </si>
  <si>
    <t>c_016</t>
  </si>
  <si>
    <t>c_017</t>
  </si>
  <si>
    <t>c_018</t>
  </si>
  <si>
    <t>c_019_original</t>
  </si>
  <si>
    <t>c_019_recoded</t>
  </si>
  <si>
    <t>c_027</t>
  </si>
  <si>
    <t>c_028</t>
  </si>
  <si>
    <t>c_029</t>
  </si>
  <si>
    <t>c_031</t>
  </si>
  <si>
    <t>c_032</t>
  </si>
  <si>
    <t>c_033_original</t>
  </si>
  <si>
    <t>c_033_recoded</t>
  </si>
  <si>
    <t>c_034_original</t>
  </si>
  <si>
    <t>c_034_recoded</t>
  </si>
  <si>
    <t>c_035</t>
  </si>
  <si>
    <t>c_036</t>
  </si>
  <si>
    <t>c_037</t>
  </si>
  <si>
    <t>c_039</t>
  </si>
  <si>
    <t>c_040</t>
  </si>
  <si>
    <t>c_041</t>
  </si>
  <si>
    <t>c_042</t>
  </si>
  <si>
    <t>c_043</t>
  </si>
  <si>
    <t>c_044</t>
  </si>
  <si>
    <t>c_045</t>
  </si>
  <si>
    <t>c_046</t>
  </si>
  <si>
    <t>c_047</t>
  </si>
  <si>
    <t>c_048</t>
  </si>
  <si>
    <t>c_049</t>
  </si>
  <si>
    <t>c_050</t>
  </si>
  <si>
    <t>c_051</t>
  </si>
  <si>
    <t>c_052</t>
  </si>
  <si>
    <t>c_053</t>
  </si>
  <si>
    <t>c_054</t>
  </si>
  <si>
    <t>c_056</t>
  </si>
  <si>
    <t>c_057</t>
  </si>
  <si>
    <t>c_058</t>
  </si>
  <si>
    <t>c_059</t>
  </si>
  <si>
    <t>c_060</t>
  </si>
  <si>
    <t>c_061</t>
  </si>
  <si>
    <t>c_062</t>
  </si>
  <si>
    <t>c_063</t>
  </si>
  <si>
    <t>c_064</t>
  </si>
  <si>
    <t>c_065</t>
  </si>
  <si>
    <t>c_066</t>
  </si>
  <si>
    <t>c_067</t>
  </si>
  <si>
    <t>c_068</t>
  </si>
  <si>
    <t>c_069_original</t>
  </si>
  <si>
    <t>c_069_recoded</t>
  </si>
  <si>
    <t>c_070</t>
  </si>
  <si>
    <t>c_071</t>
  </si>
  <si>
    <t>c_085_original</t>
  </si>
  <si>
    <t>c_085_recoded</t>
  </si>
  <si>
    <t>c_086</t>
  </si>
  <si>
    <t>c_089</t>
  </si>
  <si>
    <t>c_100</t>
  </si>
  <si>
    <t>c_101_original</t>
  </si>
  <si>
    <t>c_101_recoded</t>
  </si>
  <si>
    <t>c_102_original</t>
  </si>
  <si>
    <t>c_102_recoded</t>
  </si>
  <si>
    <t>c_110</t>
  </si>
  <si>
    <t>c_111</t>
  </si>
  <si>
    <t>c_112</t>
  </si>
  <si>
    <t>c_113</t>
  </si>
  <si>
    <t>c_114</t>
  </si>
  <si>
    <t>c_115</t>
  </si>
  <si>
    <t>c_116</t>
  </si>
  <si>
    <t>c_117</t>
  </si>
  <si>
    <t>c_118</t>
  </si>
  <si>
    <t>c_119</t>
  </si>
  <si>
    <t>c_019</t>
  </si>
  <si>
    <t>c_033</t>
  </si>
  <si>
    <t>c_034</t>
  </si>
  <si>
    <t>c_069</t>
  </si>
  <si>
    <t>c_085</t>
  </si>
  <si>
    <t>c_101</t>
  </si>
  <si>
    <t>Previous short variable name</t>
  </si>
  <si>
    <t>d_001</t>
  </si>
  <si>
    <t>d_002</t>
  </si>
  <si>
    <t>d_012</t>
  </si>
  <si>
    <t>d_013</t>
  </si>
  <si>
    <t>d_014</t>
  </si>
  <si>
    <t>d_015</t>
  </si>
  <si>
    <t>d_016</t>
  </si>
  <si>
    <t>d_017</t>
  </si>
  <si>
    <t>d_018</t>
  </si>
  <si>
    <t>d_019</t>
  </si>
  <si>
    <t>d_027</t>
  </si>
  <si>
    <t>d_028</t>
  </si>
  <si>
    <t>d_029</t>
  </si>
  <si>
    <t>d_031</t>
  </si>
  <si>
    <t>d_032</t>
  </si>
  <si>
    <t>d_033</t>
  </si>
  <si>
    <t>d_034</t>
  </si>
  <si>
    <t>d_035</t>
  </si>
  <si>
    <t>d_036</t>
  </si>
  <si>
    <t>d_037</t>
  </si>
  <si>
    <t>d_039</t>
  </si>
  <si>
    <t>d_040</t>
  </si>
  <si>
    <t>d_041</t>
  </si>
  <si>
    <t>d_042</t>
  </si>
  <si>
    <t>d_043</t>
  </si>
  <si>
    <t>d_044</t>
  </si>
  <si>
    <t>d_045</t>
  </si>
  <si>
    <t>d_046</t>
  </si>
  <si>
    <t>d_047</t>
  </si>
  <si>
    <t>d_048</t>
  </si>
  <si>
    <t>d_049</t>
  </si>
  <si>
    <t>d_050</t>
  </si>
  <si>
    <t>d_051</t>
  </si>
  <si>
    <t>d_052</t>
  </si>
  <si>
    <t>d_053</t>
  </si>
  <si>
    <t>d_054</t>
  </si>
  <si>
    <t>d_056</t>
  </si>
  <si>
    <t>d_057</t>
  </si>
  <si>
    <t>d_058</t>
  </si>
  <si>
    <t>d_059</t>
  </si>
  <si>
    <t>d_060</t>
  </si>
  <si>
    <t>d_061</t>
  </si>
  <si>
    <t>d_062</t>
  </si>
  <si>
    <t>d_063</t>
  </si>
  <si>
    <t>d_064</t>
  </si>
  <si>
    <t>d_065</t>
  </si>
  <si>
    <t>d_066</t>
  </si>
  <si>
    <t>d_067</t>
  </si>
  <si>
    <t>d_068</t>
  </si>
  <si>
    <t>d_069</t>
  </si>
  <si>
    <t>d_070</t>
  </si>
  <si>
    <t>d_071</t>
  </si>
  <si>
    <t>d_085</t>
  </si>
  <si>
    <t>d_086</t>
  </si>
  <si>
    <t>d_089</t>
  </si>
  <si>
    <t>d_100</t>
  </si>
  <si>
    <t>d_101</t>
  </si>
  <si>
    <t>d_110</t>
  </si>
  <si>
    <t>d_111</t>
  </si>
  <si>
    <t>d_112</t>
  </si>
  <si>
    <t>d_113</t>
  </si>
  <si>
    <t>d_114</t>
  </si>
  <si>
    <t>d_115</t>
  </si>
  <si>
    <t>d_116</t>
  </si>
  <si>
    <t>d_117</t>
  </si>
  <si>
    <t>d_118</t>
  </si>
  <si>
    <t>d_119</t>
  </si>
  <si>
    <t>Same as OriginalData, except data columns are named.</t>
  </si>
  <si>
    <t>Flowchart</t>
  </si>
  <si>
    <t>Sequence of major operations, and their correspondence to worksheets and to the chapters of the manual.</t>
  </si>
  <si>
    <t>Name</t>
  </si>
  <si>
    <t>RefersToLocal</t>
  </si>
  <si>
    <t>Cells</t>
  </si>
  <si>
    <t>=Stage01_Data!R6C1:R68C1</t>
  </si>
  <si>
    <t>=Stage01_Data!R6C2:R68C2</t>
  </si>
  <si>
    <t>=Stage01_Data!R6C3:R68C3</t>
  </si>
  <si>
    <t>=Stage01_Data!R6C4:R68C4</t>
  </si>
  <si>
    <t>=Stage01_Data!R6C5:R68C5</t>
  </si>
  <si>
    <t>=Stage01_Data!R6C6:R68C6</t>
  </si>
  <si>
    <t>=Stage01_Data!R6C7:R68C7</t>
  </si>
  <si>
    <t>=Stage01_Data!R6C8:R68C8</t>
  </si>
  <si>
    <t>=Stage01_Data!R6C9:R68C9</t>
  </si>
  <si>
    <t>=Stage01_Data!R6C10:R68C10</t>
  </si>
  <si>
    <t>=Stage01_Data!R6C11:R68C11</t>
  </si>
  <si>
    <t>=Stage01_Data!R6C12:R68C12</t>
  </si>
  <si>
    <t>=Stage01_Data!R6C13:R68C13</t>
  </si>
  <si>
    <t>=Stage01_Data!R6C14:R68C14</t>
  </si>
  <si>
    <t>=Stage01_Data!R6C15:R68C15</t>
  </si>
  <si>
    <t>=Stage01_Data!R6C16:R68C16</t>
  </si>
  <si>
    <t>=Stage01_Data!R6C17:R68C17</t>
  </si>
  <si>
    <t>=Stage01_Data!R6C18:R68C18</t>
  </si>
  <si>
    <t>=Stage01_Data!R6C19:R68C19</t>
  </si>
  <si>
    <t>=Stage01_Data!R6C20:R68C20</t>
  </si>
  <si>
    <t>=Stage01_Data!R6C21:R68C21</t>
  </si>
  <si>
    <t>=Stage01_Data!R6C22:R68C22</t>
  </si>
  <si>
    <t>=Stage01_Data!R6C23:R68C23</t>
  </si>
  <si>
    <t>=Stage01_Data!R6C24:R68C24</t>
  </si>
  <si>
    <t>=Stage01_Data!R6C25:R68C25</t>
  </si>
  <si>
    <t>=Stage01_Data!R6C26:R68C26</t>
  </si>
  <si>
    <t>=Stage01_Data!R6C27:R68C27</t>
  </si>
  <si>
    <t>=Stage01_Data!R6C28:R68C28</t>
  </si>
  <si>
    <t>=Stage01_Data!R6C29:R68C29</t>
  </si>
  <si>
    <t>=Stage01_Data!R6C30:R68C30</t>
  </si>
  <si>
    <t>=Stage01_Data!R6C31:R68C31</t>
  </si>
  <si>
    <t>=Stage01_Data!R6C32:R68C32</t>
  </si>
  <si>
    <t>=Stage01_Data!R6C33:R68C33</t>
  </si>
  <si>
    <t>=Stage01_Data!R6C34:R68C34</t>
  </si>
  <si>
    <t>=Stage01_Data!R6C35:R68C35</t>
  </si>
  <si>
    <t>=Stage01_Data!R6C36:R68C36</t>
  </si>
  <si>
    <t>=Stage01_Data!R6C37:R68C37</t>
  </si>
  <si>
    <t>=Stage01_Data!R6C38:R68C38</t>
  </si>
  <si>
    <t>=Stage01_Data!R6C39:R68C39</t>
  </si>
  <si>
    <t>=Stage01_Data!R6C40:R68C40</t>
  </si>
  <si>
    <t>=Stage01_Data!R6C41:R68C41</t>
  </si>
  <si>
    <t>=Stage01_Data!R6C42:R68C42</t>
  </si>
  <si>
    <t>=Stage01_Data!R6C43:R68C43</t>
  </si>
  <si>
    <t>=Stage01_Data!R6C44:R68C44</t>
  </si>
  <si>
    <t>=Stage01_Data!R6C45:R68C45</t>
  </si>
  <si>
    <t>=Stage01_Data!R6C46:R68C46</t>
  </si>
  <si>
    <t>=Stage01_Data!R6C47:R68C47</t>
  </si>
  <si>
    <t>=Stage01_Data!R6C48:R68C48</t>
  </si>
  <si>
    <t>=Stage01_Data!R6C49:R68C49</t>
  </si>
  <si>
    <t>=Stage01_Data!R6C50:R68C50</t>
  </si>
  <si>
    <t>=Stage01_Data!R6C51:R68C51</t>
  </si>
  <si>
    <t>=Stage01_Data!R6C52:R68C52</t>
  </si>
  <si>
    <t>=Stage01_Data!R6C53:R68C53</t>
  </si>
  <si>
    <t>=Stage01_Data!R6C54:R68C54</t>
  </si>
  <si>
    <t>=Stage01_Data!R6C55:R68C55</t>
  </si>
  <si>
    <t>=Stage01_Data!R6C56:R68C56</t>
  </si>
  <si>
    <t>=Stage01_Data!R6C57:R68C57</t>
  </si>
  <si>
    <t>=Stage01_Data!R6C58:R68C58</t>
  </si>
  <si>
    <t>=Stage01_Data!R6C59:R68C59</t>
  </si>
  <si>
    <t>=Stage01_Data!R6C60:R68C60</t>
  </si>
  <si>
    <t>=Stage01_Data!R6C61:R68C61</t>
  </si>
  <si>
    <t>=Stage01_Data!R6C62:R68C62</t>
  </si>
  <si>
    <t>=Stage01_Data!R6C63:R68C63</t>
  </si>
  <si>
    <t>=Stage01_Data!R6C64:R68C64</t>
  </si>
  <si>
    <t>=Stage01_Data!R6C65:R68C65</t>
  </si>
  <si>
    <t>=Stage01_Data!R6C66:R68C66</t>
  </si>
  <si>
    <t>=Stage01_Data!R6C67:R68C67</t>
  </si>
  <si>
    <t>=Stage01_Data!R6C68:R68C68</t>
  </si>
  <si>
    <t>=Stage01_Data!R6C69:R68C69</t>
  </si>
  <si>
    <t>=Stage01_Data!R6C70:R68C70</t>
  </si>
  <si>
    <t>=Stage01_Data!R6C71:R68C71</t>
  </si>
  <si>
    <t>=Stage01_Data!R6C72:R68C72</t>
  </si>
  <si>
    <t>=Stage01_Data!R6C73:R68C73</t>
  </si>
  <si>
    <t>=Stage01_Data!R6C74:R68C74</t>
  </si>
  <si>
    <t>=Stage01_Data!R6C75:R68C75</t>
  </si>
  <si>
    <t>=Stage01_Data!R6C76:R68C76</t>
  </si>
  <si>
    <t>=Stage01_Data!R6C77:R68C77</t>
  </si>
  <si>
    <t>=Stage01_Data!R6C78:R68C78</t>
  </si>
  <si>
    <t>=Stage01_Data!R6C79:R68C79</t>
  </si>
  <si>
    <t>=Stage01_Data!R6C80:R68C80</t>
  </si>
  <si>
    <t>=Stage01_Data!R6C81:R68C81</t>
  </si>
  <si>
    <t>=Stage01_Data!R6C82:R68C82</t>
  </si>
  <si>
    <t>=Stage01_Data!R6C83:R68C83</t>
  </si>
  <si>
    <t>=Stage01_Data!R6C84:R68C84</t>
  </si>
  <si>
    <t>=Stage01_Data!R6C85:R68C85</t>
  </si>
  <si>
    <t>=Stage01_Data!R6C86:R68C86</t>
  </si>
  <si>
    <t>=Stage01_Data!R6C87:R68C87</t>
  </si>
  <si>
    <t>=Stage01_Data!R6C88:R68C88</t>
  </si>
  <si>
    <t>=Stage01_Data!R6C89:R68C89</t>
  </si>
  <si>
    <t>=Stage01_Data!R6C90:R68C90</t>
  </si>
  <si>
    <t>=Stage01_Data!R6C91:R68C91</t>
  </si>
  <si>
    <t>=Stage01_Data!R6C92:R68C92</t>
  </si>
  <si>
    <t>=Stage01_Data!R6C93:R68C93</t>
  </si>
  <si>
    <t>=Stage01_Data!R6C94:R68C94</t>
  </si>
  <si>
    <t>=Stage01_Data!R6C95:R68C95</t>
  </si>
  <si>
    <t>=Stage01_Data!R6C96:R68C96</t>
  </si>
  <si>
    <t>=Stage01_Data!R6C97:R68C97</t>
  </si>
  <si>
    <t>=Stage01_Data!R6C98:R68C98</t>
  </si>
  <si>
    <t>=Stage01_Data!R6C99:R68C99</t>
  </si>
  <si>
    <t>=Stage01_Data!R6C100:R68C100</t>
  </si>
  <si>
    <t>=Stage01_Data!R6C101:R68C101</t>
  </si>
  <si>
    <t>=Stage01_Data!R6C102:R68C102</t>
  </si>
  <si>
    <t>=Stage01_Data!R6C103:R68C103</t>
  </si>
  <si>
    <t>=Stage01_Data!R6C104:R68C104</t>
  </si>
  <si>
    <t>=Stage01_Data!R6C105:R68C105</t>
  </si>
  <si>
    <t>=Stage01_Data!R6C106:R68C106</t>
  </si>
  <si>
    <t>=Stage01_Data!R6C107:R68C107</t>
  </si>
  <si>
    <t>=Stage01_Data!R6C108:R68C108</t>
  </si>
  <si>
    <t>=Stage01_Data!R6C109:R68C109</t>
  </si>
  <si>
    <t>=Stage01_Data!R6C110:R68C110</t>
  </si>
  <si>
    <t>=Stage01_Data!R6C111:R68C111</t>
  </si>
  <si>
    <t>=Stage01_Data!R6C112:R68C112</t>
  </si>
  <si>
    <t>=Stage01_Data!R6C113:R68C113</t>
  </si>
  <si>
    <t>=Stage01_Data!R6C114:R68C114</t>
  </si>
  <si>
    <t>=Stage01_Data!R6C115:R68C115</t>
  </si>
  <si>
    <t>=Stage01_Data!R6C116:R68C116</t>
  </si>
  <si>
    <t>=Stage01_Data!R6C117:R68C117</t>
  </si>
  <si>
    <t>=Stage01_Data!R6C118:R68C118</t>
  </si>
  <si>
    <t>=Stage01_Data!R6C119:R68C119</t>
  </si>
  <si>
    <t>=Stage02_Data!R6C1:R68C1</t>
  </si>
  <si>
    <t>=Stage02_Data!R6C2:R68C2</t>
  </si>
  <si>
    <t>=Stage02_Data!R6C3:R68C3</t>
  </si>
  <si>
    <t>=Stage02_Data!R6C4:R68C4</t>
  </si>
  <si>
    <t>=Stage02_Data!R6C5:R68C5</t>
  </si>
  <si>
    <t>=Stage02_Data!R6C6:R68C6</t>
  </si>
  <si>
    <t>=Stage02_Data!R6C7:R68C7</t>
  </si>
  <si>
    <t>=Stage02_Data!R6C8:R68C8</t>
  </si>
  <si>
    <t>=Stage02_Data!R6C9:R68C9</t>
  </si>
  <si>
    <t>=Stage02_Data!R6C10:R68C10</t>
  </si>
  <si>
    <t>=Stage02_Data!R6C11:R68C11</t>
  </si>
  <si>
    <t>=Stage02_Data!R6C12:R68C12</t>
  </si>
  <si>
    <t>=Stage02_Data!R6C13:R68C13</t>
  </si>
  <si>
    <t>=Stage02_Data!R6C14:R68C14</t>
  </si>
  <si>
    <t>=Stage02_Data!R6C15:R68C15</t>
  </si>
  <si>
    <t>=Stage02_Data!R6C16:R68C16</t>
  </si>
  <si>
    <t>=Stage02_Data!R6C17:R68C17</t>
  </si>
  <si>
    <t>=Stage02_Data!R6C18:R68C18</t>
  </si>
  <si>
    <t>=Stage02_Data!R6C19:R68C19</t>
  </si>
  <si>
    <t>=Stage02_Data!R6C20:R68C20</t>
  </si>
  <si>
    <t>=Stage02_Data!R6C21:R68C21</t>
  </si>
  <si>
    <t>=Stage02_Data!R6C22:R68C22</t>
  </si>
  <si>
    <t>=Stage02_Data!R6C23:R68C23</t>
  </si>
  <si>
    <t>=Stage02_Data!R6C24:R68C24</t>
  </si>
  <si>
    <t>=Stage02_Data!R6C25:R68C25</t>
  </si>
  <si>
    <t>=Stage02_Data!R6C26:R68C26</t>
  </si>
  <si>
    <t>=Stage02_Data!R6C27:R68C27</t>
  </si>
  <si>
    <t>=Stage02_Data!R6C28:R68C28</t>
  </si>
  <si>
    <t>=Stage02_Data!R6C29:R68C29</t>
  </si>
  <si>
    <t>=Stage02_Data!R6C30:R68C30</t>
  </si>
  <si>
    <t>=Stage02_Data!R6C31:R68C31</t>
  </si>
  <si>
    <t>=Stage02_Data!R6C32:R68C32</t>
  </si>
  <si>
    <t>=Stage02_Data!R6C33:R68C33</t>
  </si>
  <si>
    <t>=Stage02_Data!R6C34:R68C34</t>
  </si>
  <si>
    <t>=Stage02_Data!R6C35:R68C35</t>
  </si>
  <si>
    <t>=Stage02_Data!R6C36:R68C36</t>
  </si>
  <si>
    <t>=Stage02_Data!R6C37:R68C37</t>
  </si>
  <si>
    <t>=Stage02_Data!R6C38:R68C38</t>
  </si>
  <si>
    <t>=Stage02_Data!R6C39:R68C39</t>
  </si>
  <si>
    <t>=Stage02_Data!R6C40:R68C40</t>
  </si>
  <si>
    <t>=Stage02_Data!R6C41:R68C41</t>
  </si>
  <si>
    <t>=Stage02_Data!R6C42:R68C42</t>
  </si>
  <si>
    <t>=Stage02_Data!R6C43:R68C43</t>
  </si>
  <si>
    <t>=Stage02_Data!R6C44:R68C44</t>
  </si>
  <si>
    <t>=Stage02_Data!R6C45:R68C45</t>
  </si>
  <si>
    <t>=Stage02_Data!R6C46:R68C46</t>
  </si>
  <si>
    <t>=Stage02_Data!R6C47:R68C47</t>
  </si>
  <si>
    <t>=Stage02_Data!R6C48:R68C48</t>
  </si>
  <si>
    <t>=Stage02_Data!R6C49:R68C49</t>
  </si>
  <si>
    <t>=Stage02_Data!R6C50:R68C50</t>
  </si>
  <si>
    <t>=Stage02_Data!R6C51:R68C51</t>
  </si>
  <si>
    <t>=Stage02_Data!R6C52:R68C52</t>
  </si>
  <si>
    <t>=Stage02_Data!R6C53:R68C53</t>
  </si>
  <si>
    <t>=Stage02_Data!R6C54:R68C54</t>
  </si>
  <si>
    <t>=Stage02_Data!R6C55:R68C55</t>
  </si>
  <si>
    <t>=Stage02_Data!R6C56:R68C56</t>
  </si>
  <si>
    <t>=Stage02_Data!R6C57:R68C57</t>
  </si>
  <si>
    <t>=Stage02_Data!R6C58:R68C58</t>
  </si>
  <si>
    <t>=Stage02_Data!R6C59:R68C59</t>
  </si>
  <si>
    <t>=Stage02_Data!R6C60:R68C60</t>
  </si>
  <si>
    <t>=Stage02_Data!R6C61:R68C61</t>
  </si>
  <si>
    <t>=Stage02_Data!R6C62:R68C62</t>
  </si>
  <si>
    <t>=Stage02_Data!R6C63:R68C63</t>
  </si>
  <si>
    <t>=Stage02_Data!R6C64:R68C64</t>
  </si>
  <si>
    <t>=Stage02_Data!R6C65:R68C65</t>
  </si>
  <si>
    <t>=Stage02_Data!R6C66:R68C66</t>
  </si>
  <si>
    <t>=Stage02_Data!R6C67:R68C67</t>
  </si>
  <si>
    <t>=Stage02_Data!R6C68:R68C68</t>
  </si>
  <si>
    <t>=Stage02_Data!R6C69:R68C69</t>
  </si>
  <si>
    <t>=Stage02_Data!R6C70:R68C70</t>
  </si>
  <si>
    <t>=Stage02_Data!R6C71:R68C71</t>
  </si>
  <si>
    <t>=Stage02_Data!R6C72:R68C72</t>
  </si>
  <si>
    <t>=Stage02_Data!R6C73:R68C73</t>
  </si>
  <si>
    <t>=Stage02_Data!R6C74:R68C74</t>
  </si>
  <si>
    <t>=Stage02_Data!R6C75:R68C75</t>
  </si>
  <si>
    <t>=Stage02_Data!R6C76:R68C76</t>
  </si>
  <si>
    <t>=Stage02_Data!R6C77:R68C77</t>
  </si>
  <si>
    <t>=Stage02_Data!R6C78:R68C78</t>
  </si>
  <si>
    <t>=Stage02_Data!R6C79:R68C79</t>
  </si>
  <si>
    <t>=Stage02_Data!R6C80:R68C80</t>
  </si>
  <si>
    <t>=Stage02_Data!R6C81:R68C81</t>
  </si>
  <si>
    <t>=Stage02_Data!R6C82:R68C82</t>
  </si>
  <si>
    <t>=Stage02_Data!R6C83:R68C83</t>
  </si>
  <si>
    <t>=Stage02_Data!R6C84:R68C84</t>
  </si>
  <si>
    <t>=Stage02_Data!R6C85:R68C85</t>
  </si>
  <si>
    <t>=Stage02_Data!R6C86:R68C86</t>
  </si>
  <si>
    <t>=Stage02_Data!R6C87:R68C87</t>
  </si>
  <si>
    <t>=Stage02_Data!R6C88:R68C88</t>
  </si>
  <si>
    <t>=Stage02_Data!R6C89:R68C89</t>
  </si>
  <si>
    <t>=Stage02_Data!R6C90:R68C90</t>
  </si>
  <si>
    <t>=Stage02_Data!R6C91:R68C91</t>
  </si>
  <si>
    <t>=Stage02_Data!R6C92:R68C92</t>
  </si>
  <si>
    <t>=Stage02_Data!R6C93:R68C93</t>
  </si>
  <si>
    <t>=Stage02_Data!R6C94:R68C94</t>
  </si>
  <si>
    <t>=Stage02_Data!R6C95:R68C95</t>
  </si>
  <si>
    <t>=Stage02_Data!R6C96:R68C96</t>
  </si>
  <si>
    <t>=Stage02_Data!R6C97:R68C97</t>
  </si>
  <si>
    <t>=Stage02_Data!R6C98:R68C98</t>
  </si>
  <si>
    <t>=Stage02_Data!R6C99:R68C99</t>
  </si>
  <si>
    <t>=Stage02_Data!R6C100:R68C100</t>
  </si>
  <si>
    <t>=Stage02_Data!R6C101:R68C101</t>
  </si>
  <si>
    <t>=Stage02_Data!R6C102:R68C102</t>
  </si>
  <si>
    <t>=Stage02_Data!R6C103:R68C103</t>
  </si>
  <si>
    <t>=Stage02_Data!R6C104:R68C104</t>
  </si>
  <si>
    <t>=Stage02_Data!R6C105:R68C105</t>
  </si>
  <si>
    <t>=Stage02_Data!R6C106:R68C106</t>
  </si>
  <si>
    <t>=Stage02_Data!R6C107:R68C107</t>
  </si>
  <si>
    <t>=Stage02_Data!R6C108:R68C108</t>
  </si>
  <si>
    <t>=Stage02_Data!R6C109:R68C109</t>
  </si>
  <si>
    <t>=Stage02_Data!R6C110:R68C110</t>
  </si>
  <si>
    <t>=Stage02_Data!R6C111:R68C111</t>
  </si>
  <si>
    <t>=Stage02_Data!R6C112:R68C112</t>
  </si>
  <si>
    <t>=Stage02_Data!R6C113:R68C113</t>
  </si>
  <si>
    <t>=Stage02_Data!R6C114:R68C114</t>
  </si>
  <si>
    <t>=Stage02_Data!R6C115:R68C115</t>
  </si>
  <si>
    <t>=Stage02_Data!R6C116:R68C116</t>
  </si>
  <si>
    <t>=Stage02_Data!R6C117:R68C117</t>
  </si>
  <si>
    <t>=Stage02_Data!R6C118:R68C118</t>
  </si>
  <si>
    <t>=Stage02_Data!R6C119:R68C119</t>
  </si>
  <si>
    <t>=Stage03_Data!R6C1:R68C1</t>
  </si>
  <si>
    <t>=Stage03_Data!R6C2:R68C2</t>
  </si>
  <si>
    <t>=Stage03_Data!R6C3:R68C3</t>
  </si>
  <si>
    <t>=Stage03_Data!R6C4:R68C4</t>
  </si>
  <si>
    <t>=Stage03_Data!R6C5:R68C5</t>
  </si>
  <si>
    <t>=Stage03_Data!R6C6:R68C6</t>
  </si>
  <si>
    <t>=Stage03_Data!R6C7:R68C7</t>
  </si>
  <si>
    <t>=Stage03_Data!R6C8:R68C8</t>
  </si>
  <si>
    <t>=Stage03_Data!R6C9:R68C9</t>
  </si>
  <si>
    <t>c_009_rec</t>
  </si>
  <si>
    <t>=Stage03_RecodingArea!R5C9:R12C10</t>
  </si>
  <si>
    <t>=Stage03_Data!R6C10:R68C10</t>
  </si>
  <si>
    <t>=Stage03_Data!R6C11:R68C11</t>
  </si>
  <si>
    <t>=Stage03_Data!R6C12:R68C12</t>
  </si>
  <si>
    <t>=Stage03_Data!R6C13:R68C13</t>
  </si>
  <si>
    <t>=Stage03_Data!R6C14:R68C14</t>
  </si>
  <si>
    <t>=Stage03_Data!R6C15:R68C15</t>
  </si>
  <si>
    <t>=Stage03_Data!R6C16:R68C16</t>
  </si>
  <si>
    <t>=Stage03_Data!R6C17:R68C17</t>
  </si>
  <si>
    <t>=Stage03_Data!R6C18:R68C18</t>
  </si>
  <si>
    <t>=Stage03_Data!R6C19:R68C19</t>
  </si>
  <si>
    <t>=Stage03_Data!R6C20:R68C20</t>
  </si>
  <si>
    <t>c_019_rec</t>
  </si>
  <si>
    <t>=Stage03_RecodingArea!R5C20:R10C21</t>
  </si>
  <si>
    <t>=Stage03_Data!R6C21:R68C21</t>
  </si>
  <si>
    <t>=Stage03_Data!R6C22:R68C22</t>
  </si>
  <si>
    <t>=Stage03_Data!R6C23:R68C23</t>
  </si>
  <si>
    <t>=Stage03_Data!R6C24:R68C24</t>
  </si>
  <si>
    <t>=Stage03_Data!R6C25:R68C25</t>
  </si>
  <si>
    <t>=Stage03_Data!R6C26:R68C26</t>
  </si>
  <si>
    <t>=Stage03_Data!R6C27:R68C27</t>
  </si>
  <si>
    <t>=Stage03_Data!R6C28:R68C28</t>
  </si>
  <si>
    <t>=Stage03_Data!R6C29:R68C29</t>
  </si>
  <si>
    <t>=Stage03_Data!R6C30:R68C30</t>
  </si>
  <si>
    <t>=Stage03_Data!R6C31:R68C31</t>
  </si>
  <si>
    <t>=Stage03_Data!R6C32:R68C32</t>
  </si>
  <si>
    <t>=Stage03_Data!R6C33:R68C33</t>
  </si>
  <si>
    <t>=Stage03_Data!R6C34:R68C34</t>
  </si>
  <si>
    <t>=Stage03_Data!R6C35:R68C35</t>
  </si>
  <si>
    <t>c_033_rec</t>
  </si>
  <si>
    <t>=Stage03_RecodingArea!R5C35:R12C36</t>
  </si>
  <si>
    <t>=Stage03_Data!R6C36:R68C36</t>
  </si>
  <si>
    <t>=Stage03_Data!R6C37:R68C37</t>
  </si>
  <si>
    <t>c_034_rec</t>
  </si>
  <si>
    <t>=Stage03_RecodingArea!R5C37:R12C38</t>
  </si>
  <si>
    <t>=Stage03_Data!R6C38:R68C38</t>
  </si>
  <si>
    <t>=Stage03_Data!R6C39:R68C39</t>
  </si>
  <si>
    <t>=Stage03_Data!R6C40:R68C40</t>
  </si>
  <si>
    <t>=Stage03_Data!R6C41:R68C41</t>
  </si>
  <si>
    <t>=Stage03_Data!R6C42:R68C42</t>
  </si>
  <si>
    <t>=Stage03_Data!R6C43:R68C43</t>
  </si>
  <si>
    <t>=Stage03_Data!R6C44:R68C44</t>
  </si>
  <si>
    <t>=Stage03_Data!R6C45:R68C45</t>
  </si>
  <si>
    <t>=Stage03_Data!R6C46:R68C46</t>
  </si>
  <si>
    <t>=Stage03_Data!R6C47:R68C47</t>
  </si>
  <si>
    <t>=Stage03_Data!R6C48:R68C48</t>
  </si>
  <si>
    <t>=Stage03_Data!R6C49:R68C49</t>
  </si>
  <si>
    <t>=Stage03_Data!R6C50:R68C50</t>
  </si>
  <si>
    <t>=Stage03_Data!R6C51:R68C51</t>
  </si>
  <si>
    <t>=Stage03_Data!R6C52:R68C52</t>
  </si>
  <si>
    <t>=Stage03_Data!R6C53:R68C53</t>
  </si>
  <si>
    <t>=Stage03_Data!R6C54:R68C54</t>
  </si>
  <si>
    <t>=Stage03_Data!R6C55:R68C55</t>
  </si>
  <si>
    <t>=Stage03_Data!R6C56:R68C56</t>
  </si>
  <si>
    <t>=Stage03_Data!R6C57:R68C57</t>
  </si>
  <si>
    <t>=Stage03_Data!R6C58:R68C58</t>
  </si>
  <si>
    <t>=Stage03_Data!R6C59:R68C59</t>
  </si>
  <si>
    <t>=Stage03_Data!R6C60:R68C60</t>
  </si>
  <si>
    <t>=Stage03_Data!R6C61:R68C61</t>
  </si>
  <si>
    <t>=Stage03_Data!R6C62:R68C62</t>
  </si>
  <si>
    <t>=Stage03_Data!R6C63:R68C63</t>
  </si>
  <si>
    <t>=Stage03_Data!R6C64:R68C64</t>
  </si>
  <si>
    <t>=Stage03_Data!R6C65:R68C65</t>
  </si>
  <si>
    <t>=Stage03_Data!R6C66:R68C66</t>
  </si>
  <si>
    <t>=Stage03_Data!R6C67:R68C67</t>
  </si>
  <si>
    <t>=Stage03_Data!R6C68:R68C68</t>
  </si>
  <si>
    <t>=Stage03_Data!R6C69:R68C69</t>
  </si>
  <si>
    <t>=Stage03_Data!R6C70:R68C70</t>
  </si>
  <si>
    <t>=Stage03_Data!R6C71:R68C71</t>
  </si>
  <si>
    <t>=Stage03_Data!R6C72:R68C72</t>
  </si>
  <si>
    <t>=Stage03_Data!R6C73:R68C73</t>
  </si>
  <si>
    <t>c_069_rec</t>
  </si>
  <si>
    <t>=Stage03_RecodingArea!R5C73:R10C74</t>
  </si>
  <si>
    <t>=Stage03_Data!R6C74:R68C74</t>
  </si>
  <si>
    <t>=Stage03_Data!R6C75:R68C75</t>
  </si>
  <si>
    <t>=Stage03_Data!R6C76:R68C76</t>
  </si>
  <si>
    <t>=Stage03_Data!R6C77:R68C77</t>
  </si>
  <si>
    <t>=Stage03_Data!R6C78:R68C78</t>
  </si>
  <si>
    <t>=Stage03_Data!R6C79:R68C79</t>
  </si>
  <si>
    <t>=Stage03_Data!R6C80:R68C80</t>
  </si>
  <si>
    <t>=Stage03_Data!R6C81:R68C81</t>
  </si>
  <si>
    <t>=Stage03_Data!R6C82:R68C82</t>
  </si>
  <si>
    <t>=Stage03_Data!R6C83:R68C83</t>
  </si>
  <si>
    <t>=Stage03_Data!R6C84:R68C84</t>
  </si>
  <si>
    <t>=Stage03_Data!R6C85:R68C85</t>
  </si>
  <si>
    <t>=Stage03_Data!R6C86:R68C86</t>
  </si>
  <si>
    <t>=Stage03_Data!R6C87:R68C87</t>
  </si>
  <si>
    <t>=Stage03_Data!R6C88:R68C88</t>
  </si>
  <si>
    <t>=Stage03_Data!R6C89:R68C89</t>
  </si>
  <si>
    <t>=Stage03_Data!R6C90:R68C90</t>
  </si>
  <si>
    <t>c_085_rec</t>
  </si>
  <si>
    <t>=Stage03_RecodingArea!R5C90:R8C91</t>
  </si>
  <si>
    <t>=Stage03_Data!R6C91:R68C91</t>
  </si>
  <si>
    <t>=Stage03_Data!R6C92:R68C92</t>
  </si>
  <si>
    <t>=Stage03_Data!R6C93:R68C93</t>
  </si>
  <si>
    <t>c_087_rec</t>
  </si>
  <si>
    <t>=Stage03_RecodingArea!R5C93:R8C94</t>
  </si>
  <si>
    <t>=Stage03_Data!R6C94:R68C94</t>
  </si>
  <si>
    <t>c_088_rec</t>
  </si>
  <si>
    <t>=Stage03_RecodingArea!R5C95:R12C96</t>
  </si>
  <si>
    <t>=Stage03_Data!R6C96:R68C96</t>
  </si>
  <si>
    <t>=Stage03_Data!R6C97:R68C97</t>
  </si>
  <si>
    <t>=Stage03_Data!R6C98:R68C98</t>
  </si>
  <si>
    <t>=Stage03_Data!R6C99:R68C99</t>
  </si>
  <si>
    <t>=Stage03_Data!R6C100:R68C100</t>
  </si>
  <si>
    <t>=Stage03_Data!R6C101:R68C101</t>
  </si>
  <si>
    <t>=Stage03_Data!R6C102:R68C102</t>
  </si>
  <si>
    <t>=Stage03_Data!R6C103:R68C103</t>
  </si>
  <si>
    <t>=Stage03_Data!R6C104:R68C104</t>
  </si>
  <si>
    <t>=Stage03_Data!R6C105:R68C105</t>
  </si>
  <si>
    <t>=Stage03_Data!R6C106:R68C106</t>
  </si>
  <si>
    <t>=Stage03_Data!R6C107:R68C107</t>
  </si>
  <si>
    <t>=Stage03_Data!R6C108:R68C108</t>
  </si>
  <si>
    <t>=Stage03_Data!R6C109:R68C109</t>
  </si>
  <si>
    <t>c_101_rec</t>
  </si>
  <si>
    <t>=Stage03_RecodingArea!R5C109:R10C110</t>
  </si>
  <si>
    <t>=Stage03_Data!R6C110:R68C110</t>
  </si>
  <si>
    <t>=Stage03_Data!R6C111:R68C111</t>
  </si>
  <si>
    <t>c_102_rec</t>
  </si>
  <si>
    <t>=Stage03_RecodingArea!R5C111:R13C112</t>
  </si>
  <si>
    <t>=Stage03_Data!R6C112:R68C112</t>
  </si>
  <si>
    <t>=Stage03_Data!R6C113:R68C113</t>
  </si>
  <si>
    <t>=Stage03_Data!R6C114:R68C114</t>
  </si>
  <si>
    <t>=Stage03_Data!R6C115:R68C115</t>
  </si>
  <si>
    <t>=Stage03_Data!R6C116:R68C116</t>
  </si>
  <si>
    <t>=Stage03_Data!R6C117:R68C117</t>
  </si>
  <si>
    <t>=Stage03_Data!R6C118:R68C118</t>
  </si>
  <si>
    <t>=Stage03_Data!R6C119:R68C119</t>
  </si>
  <si>
    <t>=Stage03_Data!R6C120:R68C120</t>
  </si>
  <si>
    <t>=Stage03_Data!R6C121:R68C121</t>
  </si>
  <si>
    <t>=Stage03_Data!R6C122:R68C122</t>
  </si>
  <si>
    <t>=Stage03_Data!R6C123:R68C123</t>
  </si>
  <si>
    <t>=Stage03_Data!R6C124:R68C124</t>
  </si>
  <si>
    <t>=Stage03_Data!R6C125:R68C125</t>
  </si>
  <si>
    <t>=Stage03_Data!R6C126:R68C126</t>
  </si>
  <si>
    <t>=Stage03_Data!R6C127:R68C127</t>
  </si>
  <si>
    <t>=Stage03_Data!R6C128:R68C128</t>
  </si>
  <si>
    <t>=Stage03_Data!R6C129:R68C129</t>
  </si>
  <si>
    <t>=Stage04_Data!R8C1:R70C1</t>
  </si>
  <si>
    <t>=Stage04_Data!R8C2:R70C2</t>
  </si>
  <si>
    <t>=Stage04_Data!R8C3:R70C3</t>
  </si>
  <si>
    <t>=Stage04_Data!R8C4:R70C4</t>
  </si>
  <si>
    <t>=Stage04_Data!R8C5:R70C5</t>
  </si>
  <si>
    <t>=Stage04_Data!R8C6:R70C6</t>
  </si>
  <si>
    <t>=Stage04_Data!R8C7:R70C7</t>
  </si>
  <si>
    <t>=Stage04_Data!R8C8:R70C8</t>
  </si>
  <si>
    <t>=Stage04_Data!R8C9:R70C9</t>
  </si>
  <si>
    <t>=Stage04_Data!R8C10:R70C10</t>
  </si>
  <si>
    <t>=Stage04_Data!R8C11:R70C11</t>
  </si>
  <si>
    <t>=Stage04_Data!R8C12:R70C12</t>
  </si>
  <si>
    <t>=Stage04_Data!R8C13:R70C13</t>
  </si>
  <si>
    <t>=Stage04_Data!R8C14:R70C14</t>
  </si>
  <si>
    <t>=Stage04_Data!R8C15:R70C15</t>
  </si>
  <si>
    <t>=Stage04_Data!R8C16:R70C16</t>
  </si>
  <si>
    <t>=Stage04_Data!R8C17:R70C17</t>
  </si>
  <si>
    <t>=Stage04_Data!R8C18:R70C18</t>
  </si>
  <si>
    <t>=Stage04_Data!R8C19:R70C19</t>
  </si>
  <si>
    <t>=Stage04_Data!R8C20:R70C20</t>
  </si>
  <si>
    <t>=Stage04_Data!R8C21:R70C21</t>
  </si>
  <si>
    <t>=Stage04_Data!R8C22:R70C22</t>
  </si>
  <si>
    <t>=Stage04_Data!R8C23:R70C23</t>
  </si>
  <si>
    <t>=Stage04_Data!R8C24:R70C24</t>
  </si>
  <si>
    <t>=Stage04_Data!R8C25:R70C25</t>
  </si>
  <si>
    <t>=Stage04_Data!R8C26:R70C26</t>
  </si>
  <si>
    <t>=Stage04_Data!R8C27:R70C27</t>
  </si>
  <si>
    <t>=Stage04_Data!R8C28:R70C28</t>
  </si>
  <si>
    <t>=Stage04_Data!R8C29:R70C29</t>
  </si>
  <si>
    <t>=Stage04_Data!R8C30:R70C30</t>
  </si>
  <si>
    <t>=Stage04_Data!R8C31:R70C31</t>
  </si>
  <si>
    <t>=Stage04_Data!R8C32:R70C32</t>
  </si>
  <si>
    <t>=Stage04_Data!R8C33:R70C33</t>
  </si>
  <si>
    <t>=Stage04_Data!R8C34:R70C34</t>
  </si>
  <si>
    <t>=Stage04_Data!R8C35:R70C35</t>
  </si>
  <si>
    <t>=Stage04_Data!R8C36:R70C36</t>
  </si>
  <si>
    <t>=Stage04_Data!R8C37:R70C37</t>
  </si>
  <si>
    <t>=Stage04_Data!R8C38:R70C38</t>
  </si>
  <si>
    <t>=Stage04_Data!R8C39:R70C39</t>
  </si>
  <si>
    <t>=Stage04_Data!R8C40:R70C40</t>
  </si>
  <si>
    <t>=Stage04_Data!R8C41:R70C41</t>
  </si>
  <si>
    <t>=Stage04_Data!R8C42:R70C42</t>
  </si>
  <si>
    <t>=Stage04_Data!R8C43:R70C43</t>
  </si>
  <si>
    <t>=Stage04_Data!R8C44:R70C44</t>
  </si>
  <si>
    <t>=Stage04_Data!R8C45:R70C45</t>
  </si>
  <si>
    <t>=Stage04_Data!R8C46:R70C46</t>
  </si>
  <si>
    <t>=Stage04_Data!R8C47:R70C47</t>
  </si>
  <si>
    <t>=Stage04_Data!R8C48:R70C48</t>
  </si>
  <si>
    <t>=Stage04_Data!R8C49:R70C49</t>
  </si>
  <si>
    <t>=Stage04_Data!R8C50:R70C50</t>
  </si>
  <si>
    <t>=Stage04_Data!R8C51:R70C51</t>
  </si>
  <si>
    <t>=Stage04_Data!R8C52:R70C52</t>
  </si>
  <si>
    <t>=Stage04_Data!R8C53:R70C53</t>
  </si>
  <si>
    <t>=Stage04_Data!R8C54:R70C54</t>
  </si>
  <si>
    <t>=Stage04_Data!R8C55:R70C55</t>
  </si>
  <si>
    <t>=Stage04_Data!R8C56:R70C56</t>
  </si>
  <si>
    <t>=Stage04_Data!R8C57:R70C57</t>
  </si>
  <si>
    <t>=Stage04_Data!R8C58:R70C58</t>
  </si>
  <si>
    <t>=Stage04_Data!R8C59:R70C59</t>
  </si>
  <si>
    <t>=Stage04_Data!R8C60:R70C60</t>
  </si>
  <si>
    <t>=Stage04_Data!R8C61:R70C61</t>
  </si>
  <si>
    <t>=Stage04_Data!R8C62:R70C62</t>
  </si>
  <si>
    <t>=Stage04_Data!R8C63:R70C63</t>
  </si>
  <si>
    <t>=Stage04_Data!R8C64:R70C64</t>
  </si>
  <si>
    <t>=Stage04_Data!R8C65:R70C65</t>
  </si>
  <si>
    <t>=Stage04_Data!R8C66:R70C66</t>
  </si>
  <si>
    <t>=Stage04_Data!R8C67:R70C67</t>
  </si>
  <si>
    <t>=Stage04_Data!R8C68:R70C68</t>
  </si>
  <si>
    <t>=Stage04_Data!R8C69:R70C69</t>
  </si>
  <si>
    <t>=Stage04_Data!R8C70:R70C70</t>
  </si>
  <si>
    <t>=Stage04_Data!R8C71:R70C71</t>
  </si>
  <si>
    <t>=Stage04_Data!R8C72:R70C72</t>
  </si>
  <si>
    <t>=Stage04_Data!R8C73:R70C73</t>
  </si>
  <si>
    <t>=Stage04_Data!R8C74:R70C74</t>
  </si>
  <si>
    <t>=Stage04_Data!R8C75:R70C75</t>
  </si>
  <si>
    <t>=Stage04_Data!R8C76:R70C76</t>
  </si>
  <si>
    <t>=Stage04_Data!R8C77:R70C77</t>
  </si>
  <si>
    <t>=Stage04_Data!R8C78:R70C78</t>
  </si>
  <si>
    <t>=Stage04_Data!R8C79:R70C79</t>
  </si>
  <si>
    <t>=Stage04_Data!R8C80:R70C80</t>
  </si>
  <si>
    <t>=Stage04_Data!R8C81:R70C81</t>
  </si>
  <si>
    <t>=Stage04_Data!R8C82:R70C82</t>
  </si>
  <si>
    <t>=Stage04_Data!R8C83:R70C83</t>
  </si>
  <si>
    <t>=Stage04_Data!R8C84:R70C84</t>
  </si>
  <si>
    <t>=Stage04_Data!R8C85:R70C85</t>
  </si>
  <si>
    <t>=Stage04_Data!R8C86:R70C86</t>
  </si>
  <si>
    <t>=Stage04_Data!R8C87:R70C87</t>
  </si>
  <si>
    <t>=Stage04_Data!R8C88:R70C88</t>
  </si>
  <si>
    <t>=Stage04_Data!R8C89:R70C89</t>
  </si>
  <si>
    <t>=Stage04_Data!R8C90:R70C90</t>
  </si>
  <si>
    <t>=Stage04_Data!R8C91:R70C91</t>
  </si>
  <si>
    <t>=Stage04_Data!R8C92:R70C92</t>
  </si>
  <si>
    <t>=Stage04_Data!R8C93:R70C93</t>
  </si>
  <si>
    <t>=Stage04_Data!R8C94:R70C94</t>
  </si>
  <si>
    <t>=Stage04_Data!R8C95:R70C95</t>
  </si>
  <si>
    <t>=Stage04_Data!R8C96:R70C96</t>
  </si>
  <si>
    <t>=Stage04_Data!R8C97:R70C97</t>
  </si>
  <si>
    <t>=Stage04_Data!R8C98:R70C98</t>
  </si>
  <si>
    <t>=Stage04_Data!R8C99:R70C99</t>
  </si>
  <si>
    <t>=Stage04_Data!R8C100:R70C100</t>
  </si>
  <si>
    <t>=Stage04_Data!R8C101:R70C101</t>
  </si>
  <si>
    <t>=Stage04_Data!R8C102:R70C102</t>
  </si>
  <si>
    <t>=Stage04_Data!R8C103:R70C103</t>
  </si>
  <si>
    <t>=Stage04_Data!R8C104:R70C104</t>
  </si>
  <si>
    <t>=Stage04_Data!R8C105:R70C105</t>
  </si>
  <si>
    <t>=Stage04_Data!R8C106:R70C106</t>
  </si>
  <si>
    <t>=Stage04_Data!R8C107:R70C107</t>
  </si>
  <si>
    <t>=Stage04_Data!R8C108:R70C108</t>
  </si>
  <si>
    <t>=Stage04_Data!R8C109:R70C109</t>
  </si>
  <si>
    <t>=Stage04_Data!R8C110:R70C110</t>
  </si>
  <si>
    <t>=Stage04_Data!R8C111:R70C111</t>
  </si>
  <si>
    <t>=Stage04_Data!R8C112:R70C112</t>
  </si>
  <si>
    <t>=Stage04_Data!R8C113:R70C113</t>
  </si>
  <si>
    <t>=Stage04_Data!R8C114:R70C114</t>
  </si>
  <si>
    <t>=Stage04_Data!R8C115:R70C115</t>
  </si>
  <si>
    <t>=Stage04_Data!R8C116:R70C116</t>
  </si>
  <si>
    <t>=Stage04_Data!R8C117:R70C117</t>
  </si>
  <si>
    <t>=Stage04_Data!R8C118:R70C118</t>
  </si>
  <si>
    <t>=Stage04_Data!R8C119:R70C119</t>
  </si>
  <si>
    <t>Database</t>
  </si>
  <si>
    <t>=Stage05_Data!R4C1:R67C119</t>
  </si>
  <si>
    <t>=Stage05_Data!R5C1:R67C1</t>
  </si>
  <si>
    <t>=Stage05_Data!R5C2:R67C2</t>
  </si>
  <si>
    <t>=Stage05_Data!R5C3:R67C3</t>
  </si>
  <si>
    <t>=Stage05_Data!R5C4:R67C4</t>
  </si>
  <si>
    <t>=Stage05_Data!R5C5:R67C5</t>
  </si>
  <si>
    <t>=Stage05_Data!R5C6:R67C6</t>
  </si>
  <si>
    <t>=Stage05_Data!R5C7:R67C7</t>
  </si>
  <si>
    <t>=Stage05_Data!R5C8:R67C8</t>
  </si>
  <si>
    <t>=Stage05_Data!R5C20:R67C20</t>
  </si>
  <si>
    <t>=Stage05_Data!R5C21:R67C21</t>
  </si>
  <si>
    <t>=Stage05_Data!R5C22:R67C22</t>
  </si>
  <si>
    <t>=Stage05_Data!R5C23:R67C23</t>
  </si>
  <si>
    <t>=Stage05_Data!R5C24:R67C24</t>
  </si>
  <si>
    <t>=Stage05_Data!R5C25:R67C25</t>
  </si>
  <si>
    <t>=Stage05_Data!R5C26:R67C26</t>
  </si>
  <si>
    <t>=Stage05_Data!R5C27:R67C27</t>
  </si>
  <si>
    <t>=Stage05_Data!R5C28:R67C28</t>
  </si>
  <si>
    <t>=Stage05_Data!R5C29:R67C29</t>
  </si>
  <si>
    <t>=Stage05_Data!R5C30:R67C30</t>
  </si>
  <si>
    <t>=Stage05_Data!R5C31:R67C31</t>
  </si>
  <si>
    <t>=Stage05_Data!R5C32:R67C32</t>
  </si>
  <si>
    <t>=Stage05_Data!R5C33:R67C33</t>
  </si>
  <si>
    <t>=Stage05_Data!R5C34:R67C34</t>
  </si>
  <si>
    <t>=Stage05_Data!R5C35:R67C35</t>
  </si>
  <si>
    <t>=Stage05_Data!R5C36:R67C36</t>
  </si>
  <si>
    <t>=Stage05_Data!R5C37:R67C37</t>
  </si>
  <si>
    <t>=Stage05_Data!R5C38:R67C38</t>
  </si>
  <si>
    <t>=Stage05_Data!R5C39:R67C39</t>
  </si>
  <si>
    <t>=Stage05_Data!R5C40:R67C40</t>
  </si>
  <si>
    <t>=Stage05_Data!R5C41:R67C41</t>
  </si>
  <si>
    <t>=Stage05_Data!R5C42:R67C42</t>
  </si>
  <si>
    <t>=Stage05_Data!R5C43:R67C43</t>
  </si>
  <si>
    <t>=Stage05_Data!R5C44:R67C44</t>
  </si>
  <si>
    <t>=Stage05_Data!R5C45:R67C45</t>
  </si>
  <si>
    <t>=Stage05_Data!R5C46:R67C46</t>
  </si>
  <si>
    <t>=Stage05_Data!R5C47:R67C47</t>
  </si>
  <si>
    <t>=Stage05_Data!R5C48:R67C48</t>
  </si>
  <si>
    <t>=Stage05_Data!R5C49:R67C49</t>
  </si>
  <si>
    <t>=Stage05_Data!R5C50:R67C50</t>
  </si>
  <si>
    <t>=Stage05_Data!R5C51:R67C51</t>
  </si>
  <si>
    <t>=Stage05_Data!R5C52:R67C52</t>
  </si>
  <si>
    <t>=Stage05_Data!R5C53:R67C53</t>
  </si>
  <si>
    <t>=Stage05_Data!R5C54:R67C54</t>
  </si>
  <si>
    <t>=Stage05_Data!R5C55:R67C55</t>
  </si>
  <si>
    <t>=Stage05_Data!R5C56:R67C56</t>
  </si>
  <si>
    <t>=Stage05_Data!R5C57:R67C57</t>
  </si>
  <si>
    <t>=Stage05_Data!R5C58:R67C58</t>
  </si>
  <si>
    <t>=Stage05_Data!R5C59:R67C59</t>
  </si>
  <si>
    <t>=Stage05_Data!R5C60:R67C60</t>
  </si>
  <si>
    <t>=Stage05_Data!R5C61:R67C61</t>
  </si>
  <si>
    <t>=Stage05_Data!R5C62:R67C62</t>
  </si>
  <si>
    <t>=Stage05_Data!R5C63:R67C63</t>
  </si>
  <si>
    <t>=Stage05_Data!R5C64:R67C64</t>
  </si>
  <si>
    <t>=Stage05_Data!R5C65:R67C65</t>
  </si>
  <si>
    <t>=Stage05_Data!R5C66:R67C66</t>
  </si>
  <si>
    <t>=Stage05_Data!R5C67:R67C67</t>
  </si>
  <si>
    <t>=Stage05_Data!R5C68:R67C68</t>
  </si>
  <si>
    <t>=Stage05_Data!R5C69:R67C69</t>
  </si>
  <si>
    <t>=Stage05_Data!R5C70:R67C70</t>
  </si>
  <si>
    <t>=Stage05_Data!R5C9:R67C9</t>
  </si>
  <si>
    <t>=Stage05_Data!R5C10:R67C10</t>
  </si>
  <si>
    <t>=Stage05_Data!R5C11:R67C11</t>
  </si>
  <si>
    <t>=Stage05_Data!R5C12:R67C12</t>
  </si>
  <si>
    <t>=Stage05_Data!R5C13:R67C13</t>
  </si>
  <si>
    <t>=Stage05_Data!R5C14:R67C14</t>
  </si>
  <si>
    <t>=Stage05_Data!R5C15:R67C15</t>
  </si>
  <si>
    <t>=Stage05_Data!R5C16:R67C16</t>
  </si>
  <si>
    <t>=Stage05_Data!R5C17:R67C17</t>
  </si>
  <si>
    <t>=Stage05_Data!R5C18:R67C18</t>
  </si>
  <si>
    <t>=Stage05_Data!R5C19:R67C19</t>
  </si>
  <si>
    <t>=Stage05_Data!R5C71:R67C71</t>
  </si>
  <si>
    <t>=Stage05_Data!R5C72:R67C72</t>
  </si>
  <si>
    <t>=Stage05_Data!R5C73:R67C73</t>
  </si>
  <si>
    <t>=Stage05_Data!R5C74:R67C74</t>
  </si>
  <si>
    <t>=Stage05_Data!R5C75:R67C75</t>
  </si>
  <si>
    <t>=Stage05_Data!R5C76:R67C76</t>
  </si>
  <si>
    <t>=Stage05_Data!R5C77:R67C77</t>
  </si>
  <si>
    <t>=Stage05_Data!R5C78:R67C78</t>
  </si>
  <si>
    <t>=Stage05_Data!R5C79:R67C79</t>
  </si>
  <si>
    <t>=Stage05_Data!R5C80:R67C80</t>
  </si>
  <si>
    <t>=Stage05_Data!R5C81:R67C81</t>
  </si>
  <si>
    <t>=Stage05_Data!R5C82:R67C82</t>
  </si>
  <si>
    <t>=Stage05_Data!R5C83:R67C83</t>
  </si>
  <si>
    <t>=Stage05_Data!R5C84:R67C84</t>
  </si>
  <si>
    <t>=Stage05_Data!R5C85:R67C85</t>
  </si>
  <si>
    <t>=Stage05_Data!R5C86:R67C86</t>
  </si>
  <si>
    <t>=Stage05_Data!R5C87:R67C87</t>
  </si>
  <si>
    <t>=Stage05_Data!R5C88:R67C88</t>
  </si>
  <si>
    <t>=Stage05_Data!R5C89:R67C89</t>
  </si>
  <si>
    <t>=Stage05_Data!R5C90:R67C90</t>
  </si>
  <si>
    <t>=Stage05_Data!R5C91:R67C91</t>
  </si>
  <si>
    <t>=Stage05_Data!R5C92:R67C92</t>
  </si>
  <si>
    <t>=Stage05_Data!R5C93:R67C93</t>
  </si>
  <si>
    <t>=Stage05_Data!R5C94:R67C94</t>
  </si>
  <si>
    <t>=Stage05_Data!R5C95:R67C95</t>
  </si>
  <si>
    <t>=Stage05_Data!R5C96:R67C96</t>
  </si>
  <si>
    <t>=Stage05_Data!R5C97:R67C97</t>
  </si>
  <si>
    <t>=Stage05_Data!R5C98:R67C98</t>
  </si>
  <si>
    <t>=Stage05_Data!R5C99:R67C99</t>
  </si>
  <si>
    <t>=Stage05_Data!R5C100:R67C100</t>
  </si>
  <si>
    <t>=Stage05_Data!R5C101:R67C101</t>
  </si>
  <si>
    <t>=Stage05_Data!R5C102:R67C102</t>
  </si>
  <si>
    <t>=Stage05_Data!R5C103:R67C103</t>
  </si>
  <si>
    <t>=Stage05_Data!R5C104:R67C104</t>
  </si>
  <si>
    <t>=Stage05_Data!R5C105:R67C105</t>
  </si>
  <si>
    <t>=Stage05_Data!R5C106:R67C106</t>
  </si>
  <si>
    <t>=Stage05_Data!R5C107:R67C107</t>
  </si>
  <si>
    <t>=Stage05_Data!R5C108:R67C108</t>
  </si>
  <si>
    <t>=Stage05_Data!R5C109:R67C109</t>
  </si>
  <si>
    <t>=Stage05_Data!R5C110:R67C110</t>
  </si>
  <si>
    <t>=Stage05_Data!R5C111:R67C111</t>
  </si>
  <si>
    <t>=Stage05_Data!R5C112:R67C112</t>
  </si>
  <si>
    <t>=Stage05_Data!R5C113:R67C113</t>
  </si>
  <si>
    <t>=Stage05_Data!R5C114:R67C114</t>
  </si>
  <si>
    <t>=Stage05_Data!R5C115:R67C115</t>
  </si>
  <si>
    <t>=Stage05_Data!R5C116:R67C116</t>
  </si>
  <si>
    <t>=Stage05_Data!R5C117:R67C117</t>
  </si>
  <si>
    <t>=Stage05_Data!R5C118:R67C118</t>
  </si>
  <si>
    <t>=Stage05_Data!R5C119:R67C119</t>
  </si>
</sst>
</file>

<file path=xl/styles.xml><?xml version="1.0" encoding="utf-8"?>
<styleSheet xmlns="http://schemas.openxmlformats.org/spreadsheetml/2006/main">
  <numFmts count="4">
    <numFmt numFmtId="164" formatCode="[$-409]dd/mmm/yy;@"/>
    <numFmt numFmtId="165" formatCode="B1dd/mmm/yy"/>
    <numFmt numFmtId="166" formatCode="[$-409]d/mmm/yy;@"/>
    <numFmt numFmtId="167" formatCode="[$-409]d\-mmm\-yy;@"/>
  </numFmts>
  <fonts count="36">
    <font>
      <sz val="11"/>
      <color theme="1"/>
      <name val="Calibri"/>
      <family val="2"/>
      <scheme val="minor"/>
    </font>
    <font>
      <sz val="11"/>
      <color theme="1"/>
      <name val="Calibri"/>
      <family val="2"/>
    </font>
    <font>
      <b/>
      <sz val="11"/>
      <color rgb="FF000000"/>
      <name val="Calibri"/>
      <family val="2"/>
    </font>
    <font>
      <sz val="11"/>
      <color rgb="FFFF0000"/>
      <name val="Calibri"/>
      <family val="2"/>
    </font>
    <font>
      <sz val="11"/>
      <color rgb="FF000000"/>
      <name val="Courier New"/>
      <family val="3"/>
    </font>
    <font>
      <sz val="11"/>
      <color rgb="FF000000"/>
      <name val="Calibri"/>
      <family val="2"/>
    </font>
    <font>
      <b/>
      <sz val="8"/>
      <color rgb="FF000000"/>
      <name val="Tahoma"/>
      <family val="2"/>
    </font>
    <font>
      <sz val="8"/>
      <color rgb="FF000000"/>
      <name val="Tahoma"/>
      <family val="2"/>
    </font>
    <font>
      <b/>
      <sz val="9"/>
      <color rgb="FF000000"/>
      <name val="Tahoma"/>
      <family val="2"/>
    </font>
    <font>
      <sz val="11"/>
      <color rgb="FFFF0000"/>
      <name val="Calibri"/>
      <family val="2"/>
      <scheme val="minor"/>
    </font>
    <font>
      <b/>
      <sz val="11"/>
      <color theme="1"/>
      <name val="Calibri"/>
      <family val="2"/>
      <scheme val="minor"/>
    </font>
    <font>
      <sz val="11"/>
      <color indexed="8"/>
      <name val="Calibri"/>
      <family val="2"/>
    </font>
    <font>
      <sz val="11"/>
      <color indexed="8"/>
      <name val="Courier New"/>
      <family val="3"/>
    </font>
    <font>
      <sz val="11"/>
      <color indexed="16"/>
      <name val="Calibri"/>
      <family val="2"/>
    </font>
    <font>
      <b/>
      <sz val="8"/>
      <color indexed="81"/>
      <name val="Tahoma"/>
      <family val="2"/>
    </font>
    <font>
      <sz val="8"/>
      <color indexed="81"/>
      <name val="Tahoma"/>
      <family val="2"/>
    </font>
    <font>
      <b/>
      <sz val="9"/>
      <color indexed="81"/>
      <name val="Tahoma"/>
      <family val="2"/>
    </font>
    <font>
      <sz val="9"/>
      <color indexed="81"/>
      <name val="Tahoma"/>
      <family val="2"/>
    </font>
    <font>
      <b/>
      <sz val="14"/>
      <color theme="1"/>
      <name val="Calibri"/>
      <family val="2"/>
      <scheme val="minor"/>
    </font>
    <font>
      <b/>
      <sz val="11"/>
      <color theme="1"/>
      <name val="Calibri"/>
      <family val="2"/>
    </font>
    <font>
      <sz val="14"/>
      <color theme="1"/>
      <name val="Calibri"/>
      <family val="2"/>
      <scheme val="minor"/>
    </font>
    <font>
      <sz val="24"/>
      <color theme="1"/>
      <name val="Calibri"/>
      <family val="2"/>
      <scheme val="minor"/>
    </font>
    <font>
      <b/>
      <sz val="11"/>
      <color indexed="8"/>
      <name val="Calibri"/>
      <family val="2"/>
    </font>
    <font>
      <b/>
      <sz val="11"/>
      <color indexed="16"/>
      <name val="Calibri"/>
      <family val="2"/>
    </font>
    <font>
      <b/>
      <sz val="11"/>
      <color rgb="FFFF0000"/>
      <name val="Calibri"/>
      <family val="2"/>
    </font>
    <font>
      <u/>
      <sz val="11"/>
      <color theme="10"/>
      <name val="Calibri"/>
      <family val="2"/>
    </font>
    <font>
      <sz val="12"/>
      <color theme="1"/>
      <name val="Calibri"/>
      <family val="2"/>
      <scheme val="minor"/>
    </font>
    <font>
      <sz val="20"/>
      <color theme="1"/>
      <name val="Calibri"/>
      <family val="2"/>
      <scheme val="minor"/>
    </font>
    <font>
      <b/>
      <sz val="12"/>
      <color theme="1"/>
      <name val="Calibri"/>
      <family val="2"/>
      <scheme val="minor"/>
    </font>
    <font>
      <b/>
      <sz val="12"/>
      <color indexed="8"/>
      <name val="Calibri"/>
      <family val="2"/>
    </font>
    <font>
      <b/>
      <sz val="12"/>
      <color theme="1"/>
      <name val="Calibri"/>
      <family val="2"/>
    </font>
    <font>
      <b/>
      <sz val="12"/>
      <color rgb="FF000000"/>
      <name val="Calibri"/>
      <family val="2"/>
    </font>
    <font>
      <sz val="12"/>
      <color indexed="8"/>
      <name val="Calibri"/>
      <family val="2"/>
    </font>
    <font>
      <sz val="12"/>
      <color theme="1"/>
      <name val="Calibri"/>
      <family val="2"/>
    </font>
    <font>
      <sz val="12"/>
      <color rgb="FF000000"/>
      <name val="Calibri"/>
      <family val="2"/>
    </font>
    <font>
      <i/>
      <sz val="11"/>
      <color theme="1"/>
      <name val="Calibri"/>
      <family val="2"/>
      <scheme val="minor"/>
    </font>
  </fonts>
  <fills count="56">
    <fill>
      <patternFill patternType="none"/>
    </fill>
    <fill>
      <patternFill patternType="gray125"/>
    </fill>
    <fill>
      <patternFill patternType="solid">
        <fgColor rgb="FFCCCCFF"/>
        <bgColor rgb="FF000000"/>
      </patternFill>
    </fill>
    <fill>
      <patternFill patternType="solid">
        <fgColor rgb="FFFF9900"/>
        <bgColor rgb="FF000000"/>
      </patternFill>
    </fill>
    <fill>
      <patternFill patternType="solid">
        <fgColor rgb="FFFFCC99"/>
        <bgColor rgb="FF000000"/>
      </patternFill>
    </fill>
    <fill>
      <patternFill patternType="solid">
        <fgColor rgb="FFCCFFCC"/>
        <bgColor rgb="FF000000"/>
      </patternFill>
    </fill>
    <fill>
      <patternFill patternType="solid">
        <fgColor rgb="FF00FF00"/>
        <bgColor rgb="FF000000"/>
      </patternFill>
    </fill>
    <fill>
      <patternFill patternType="solid">
        <fgColor rgb="FFCCFFFF"/>
        <bgColor rgb="FF000000"/>
      </patternFill>
    </fill>
    <fill>
      <patternFill patternType="solid">
        <fgColor rgb="FF99CCFF"/>
        <bgColor rgb="FF000000"/>
      </patternFill>
    </fill>
    <fill>
      <patternFill patternType="solid">
        <fgColor rgb="FF0066CC"/>
        <bgColor rgb="FF000000"/>
      </patternFill>
    </fill>
    <fill>
      <patternFill patternType="solid">
        <fgColor rgb="FFFFFF99"/>
        <bgColor rgb="FF000000"/>
      </patternFill>
    </fill>
    <fill>
      <patternFill patternType="solid">
        <fgColor rgb="FFCC99FF"/>
        <bgColor rgb="FF000000"/>
      </patternFill>
    </fill>
    <fill>
      <patternFill patternType="solid">
        <fgColor rgb="FFFFCC00"/>
        <bgColor rgb="FF000000"/>
      </patternFill>
    </fill>
    <fill>
      <patternFill patternType="solid">
        <fgColor rgb="FF33CCCC"/>
        <bgColor rgb="FF000000"/>
      </patternFill>
    </fill>
    <fill>
      <patternFill patternType="solid">
        <fgColor rgb="FFFF8080"/>
        <bgColor rgb="FF000000"/>
      </patternFill>
    </fill>
    <fill>
      <patternFill patternType="solid">
        <fgColor rgb="FFC0C0C0"/>
        <bgColor rgb="FF000000"/>
      </patternFill>
    </fill>
    <fill>
      <patternFill patternType="solid">
        <fgColor rgb="FF969696"/>
        <bgColor rgb="FF000000"/>
      </patternFill>
    </fill>
    <fill>
      <patternFill patternType="solid">
        <fgColor rgb="FFFF99CC"/>
        <bgColor rgb="FF000000"/>
      </patternFill>
    </fill>
    <fill>
      <patternFill patternType="solid">
        <fgColor rgb="FF333399"/>
        <bgColor rgb="FF000000"/>
      </patternFill>
    </fill>
    <fill>
      <patternFill patternType="solid">
        <fgColor rgb="FF808000"/>
        <bgColor rgb="FF000000"/>
      </patternFill>
    </fill>
    <fill>
      <patternFill patternType="solid">
        <fgColor rgb="FFFFFF00"/>
        <bgColor rgb="FF000000"/>
      </patternFill>
    </fill>
    <fill>
      <patternFill patternType="solid">
        <fgColor indexed="31"/>
        <bgColor indexed="64"/>
      </patternFill>
    </fill>
    <fill>
      <patternFill patternType="solid">
        <fgColor indexed="42"/>
        <bgColor indexed="64"/>
      </patternFill>
    </fill>
    <fill>
      <patternFill patternType="solid">
        <fgColor indexed="27"/>
        <bgColor indexed="64"/>
      </patternFill>
    </fill>
    <fill>
      <patternFill patternType="solid">
        <fgColor indexed="43"/>
        <bgColor indexed="64"/>
      </patternFill>
    </fill>
    <fill>
      <patternFill patternType="solid">
        <fgColor indexed="46"/>
        <bgColor indexed="64"/>
      </patternFill>
    </fill>
    <fill>
      <patternFill patternType="solid">
        <fgColor indexed="51"/>
        <bgColor indexed="64"/>
      </patternFill>
    </fill>
    <fill>
      <patternFill patternType="solid">
        <fgColor indexed="29"/>
        <bgColor indexed="64"/>
      </patternFill>
    </fill>
    <fill>
      <patternFill patternType="solid">
        <fgColor indexed="11"/>
        <bgColor indexed="64"/>
      </patternFill>
    </fill>
    <fill>
      <patternFill patternType="solid">
        <fgColor indexed="22"/>
        <bgColor indexed="64"/>
      </patternFill>
    </fill>
    <fill>
      <patternFill patternType="solid">
        <fgColor rgb="FFFFFF00"/>
        <bgColor indexed="64"/>
      </patternFill>
    </fill>
    <fill>
      <patternFill patternType="solid">
        <fgColor indexed="44"/>
        <bgColor indexed="64"/>
      </patternFill>
    </fill>
    <fill>
      <patternFill patternType="solid">
        <fgColor indexed="30"/>
        <bgColor indexed="64"/>
      </patternFill>
    </fill>
    <fill>
      <patternFill patternType="solid">
        <fgColor indexed="45"/>
        <bgColor indexed="64"/>
      </patternFill>
    </fill>
    <fill>
      <patternFill patternType="solid">
        <fgColor indexed="57"/>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5" tint="0.79998168889431442"/>
        <bgColor rgb="FF000000"/>
      </patternFill>
    </fill>
    <fill>
      <patternFill patternType="solid">
        <fgColor theme="8" tint="0.79998168889431442"/>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2" tint="-9.9978637043366805E-2"/>
        <bgColor rgb="FF000000"/>
      </patternFill>
    </fill>
    <fill>
      <patternFill patternType="solid">
        <fgColor rgb="FFFFCCFF"/>
        <bgColor indexed="64"/>
      </patternFill>
    </fill>
    <fill>
      <patternFill patternType="solid">
        <fgColor rgb="FFFF0000"/>
        <bgColor indexed="64"/>
      </patternFill>
    </fill>
    <fill>
      <patternFill patternType="solid">
        <fgColor rgb="FFFF7C80"/>
        <bgColor indexed="64"/>
      </patternFill>
    </fill>
    <fill>
      <patternFill patternType="solid">
        <fgColor rgb="FFFF0000"/>
        <bgColor rgb="FF000000"/>
      </patternFill>
    </fill>
    <fill>
      <patternFill patternType="solid">
        <fgColor theme="0" tint="-4.9989318521683403E-2"/>
        <bgColor rgb="FF000000"/>
      </patternFill>
    </fill>
    <fill>
      <patternFill patternType="solid">
        <fgColor theme="8"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5" fillId="0" borderId="0" applyNumberFormat="0" applyFill="0" applyBorder="0" applyAlignment="0" applyProtection="0">
      <alignment vertical="top"/>
      <protection locked="0"/>
    </xf>
  </cellStyleXfs>
  <cellXfs count="665">
    <xf numFmtId="0" fontId="0" fillId="0" borderId="0" xfId="0"/>
    <xf numFmtId="0" fontId="1" fillId="0" borderId="1" xfId="0" applyFont="1" applyFill="1" applyBorder="1"/>
    <xf numFmtId="0" fontId="2" fillId="4" borderId="1" xfId="0" applyFont="1" applyFill="1" applyBorder="1" applyAlignment="1">
      <alignment horizontal="left"/>
    </xf>
    <xf numFmtId="0" fontId="1" fillId="7" borderId="1" xfId="0" applyFont="1" applyFill="1" applyBorder="1"/>
    <xf numFmtId="0" fontId="1" fillId="9" borderId="1" xfId="0" applyFont="1" applyFill="1" applyBorder="1" applyAlignment="1">
      <alignment horizontal="left"/>
    </xf>
    <xf numFmtId="0" fontId="1" fillId="10" borderId="1" xfId="0" applyFont="1" applyFill="1" applyBorder="1"/>
    <xf numFmtId="0" fontId="1" fillId="11" borderId="1" xfId="0" applyFont="1" applyFill="1" applyBorder="1"/>
    <xf numFmtId="0" fontId="1" fillId="12" borderId="1" xfId="0" applyFont="1" applyFill="1" applyBorder="1"/>
    <xf numFmtId="0" fontId="1" fillId="6" borderId="1" xfId="0" applyFont="1" applyFill="1" applyBorder="1" applyAlignment="1">
      <alignment horizontal="left"/>
    </xf>
    <xf numFmtId="0" fontId="1" fillId="15" borderId="1" xfId="0" applyFont="1" applyFill="1" applyBorder="1"/>
    <xf numFmtId="0" fontId="1" fillId="16" borderId="1" xfId="0" applyFont="1" applyFill="1" applyBorder="1"/>
    <xf numFmtId="0" fontId="1" fillId="11" borderId="1" xfId="0" applyFont="1" applyFill="1" applyBorder="1" applyAlignment="1">
      <alignment horizontal="left"/>
    </xf>
    <xf numFmtId="0" fontId="1" fillId="8" borderId="1" xfId="0" applyFont="1" applyFill="1" applyBorder="1"/>
    <xf numFmtId="0" fontId="1" fillId="3" borderId="1" xfId="0" applyFont="1" applyFill="1" applyBorder="1"/>
    <xf numFmtId="0" fontId="1" fillId="8" borderId="2" xfId="0" applyFont="1" applyFill="1" applyBorder="1"/>
    <xf numFmtId="0" fontId="1" fillId="9" borderId="1" xfId="0" applyFont="1" applyFill="1" applyBorder="1"/>
    <xf numFmtId="0" fontId="1" fillId="18" borderId="1" xfId="0" applyFont="1" applyFill="1" applyBorder="1"/>
    <xf numFmtId="0" fontId="1" fillId="2" borderId="1" xfId="0" applyFont="1" applyFill="1" applyBorder="1"/>
    <xf numFmtId="0" fontId="1" fillId="19" borderId="1" xfId="0" applyFont="1" applyFill="1" applyBorder="1"/>
    <xf numFmtId="0" fontId="1" fillId="5" borderId="1" xfId="0" applyFont="1" applyFill="1" applyBorder="1"/>
    <xf numFmtId="0" fontId="1" fillId="6" borderId="1" xfId="0" applyFont="1" applyFill="1" applyBorder="1"/>
    <xf numFmtId="0" fontId="1" fillId="15" borderId="1" xfId="0" applyFont="1" applyFill="1" applyBorder="1" applyAlignment="1">
      <alignment wrapText="1"/>
    </xf>
    <xf numFmtId="0" fontId="1" fillId="2" borderId="1" xfId="0" applyFont="1" applyFill="1" applyBorder="1" applyAlignment="1">
      <alignment vertical="top" wrapText="1"/>
    </xf>
    <xf numFmtId="0" fontId="1" fillId="3" borderId="1" xfId="0" applyFont="1" applyFill="1" applyBorder="1" applyAlignment="1">
      <alignment horizontal="left" wrapText="1"/>
    </xf>
    <xf numFmtId="0" fontId="2" fillId="4" borderId="1" xfId="0" applyFont="1" applyFill="1" applyBorder="1" applyAlignment="1">
      <alignment horizontal="left" wrapText="1"/>
    </xf>
    <xf numFmtId="0" fontId="3" fillId="5" borderId="1" xfId="0" applyFont="1" applyFill="1" applyBorder="1" applyAlignment="1">
      <alignment vertical="top" wrapText="1"/>
    </xf>
    <xf numFmtId="0" fontId="3" fillId="6" borderId="1" xfId="0" applyFont="1" applyFill="1" applyBorder="1" applyAlignment="1">
      <alignment vertical="top" wrapText="1"/>
    </xf>
    <xf numFmtId="0" fontId="1" fillId="7" borderId="1" xfId="0" applyFont="1" applyFill="1" applyBorder="1" applyAlignment="1">
      <alignment vertical="top" wrapText="1"/>
    </xf>
    <xf numFmtId="0" fontId="1" fillId="8" borderId="1" xfId="0" applyFont="1" applyFill="1" applyBorder="1" applyAlignment="1">
      <alignment vertical="center" wrapText="1"/>
    </xf>
    <xf numFmtId="0" fontId="1" fillId="9" borderId="1" xfId="0" applyFont="1" applyFill="1" applyBorder="1" applyAlignment="1">
      <alignment vertical="center" wrapText="1"/>
    </xf>
    <xf numFmtId="0" fontId="1" fillId="10" borderId="1" xfId="0" applyFont="1" applyFill="1" applyBorder="1" applyAlignment="1">
      <alignment wrapText="1"/>
    </xf>
    <xf numFmtId="0" fontId="1" fillId="11" borderId="1" xfId="0" applyFont="1" applyFill="1" applyBorder="1" applyAlignment="1">
      <alignment wrapText="1"/>
    </xf>
    <xf numFmtId="0" fontId="1" fillId="12" borderId="1" xfId="0" applyFont="1" applyFill="1" applyBorder="1" applyAlignment="1">
      <alignment wrapText="1"/>
    </xf>
    <xf numFmtId="0" fontId="1" fillId="13" borderId="1" xfId="0" applyFont="1" applyFill="1" applyBorder="1" applyAlignment="1">
      <alignment vertical="top" wrapText="1"/>
    </xf>
    <xf numFmtId="0" fontId="1" fillId="6" borderId="1" xfId="0" applyFont="1" applyFill="1" applyBorder="1" applyAlignment="1">
      <alignment vertical="top" wrapText="1"/>
    </xf>
    <xf numFmtId="0" fontId="1" fillId="14" borderId="1" xfId="0" applyFont="1" applyFill="1" applyBorder="1" applyAlignment="1">
      <alignment vertical="top" wrapText="1"/>
    </xf>
    <xf numFmtId="0" fontId="1" fillId="15" borderId="1" xfId="0" applyFont="1" applyFill="1" applyBorder="1" applyAlignment="1">
      <alignment vertical="top" wrapText="1"/>
    </xf>
    <xf numFmtId="0" fontId="1" fillId="16" borderId="1" xfId="0" applyFont="1" applyFill="1" applyBorder="1" applyAlignment="1">
      <alignment vertical="top" wrapText="1"/>
    </xf>
    <xf numFmtId="0" fontId="1" fillId="8" borderId="1" xfId="0" applyFont="1" applyFill="1" applyBorder="1" applyAlignment="1">
      <alignment vertical="top" wrapText="1"/>
    </xf>
    <xf numFmtId="0" fontId="3" fillId="14" borderId="1" xfId="0" applyFont="1" applyFill="1" applyBorder="1" applyAlignment="1">
      <alignment wrapText="1"/>
    </xf>
    <xf numFmtId="0" fontId="1" fillId="8" borderId="1" xfId="0" applyFont="1" applyFill="1" applyBorder="1" applyAlignment="1">
      <alignment wrapText="1"/>
    </xf>
    <xf numFmtId="0" fontId="1" fillId="3" borderId="1" xfId="0" applyFont="1" applyFill="1" applyBorder="1" applyAlignment="1">
      <alignment wrapText="1"/>
    </xf>
    <xf numFmtId="0" fontId="1" fillId="17" borderId="1" xfId="0" applyFont="1" applyFill="1" applyBorder="1" applyAlignment="1">
      <alignment wrapText="1"/>
    </xf>
    <xf numFmtId="0" fontId="1" fillId="9" borderId="1" xfId="0" applyFont="1" applyFill="1" applyBorder="1" applyAlignment="1">
      <alignment wrapText="1"/>
    </xf>
    <xf numFmtId="0" fontId="1" fillId="18" borderId="1" xfId="0" applyFont="1" applyFill="1" applyBorder="1" applyAlignment="1">
      <alignment wrapText="1"/>
    </xf>
    <xf numFmtId="0" fontId="1" fillId="2" borderId="1" xfId="0" applyFont="1" applyFill="1" applyBorder="1" applyAlignment="1">
      <alignment wrapText="1"/>
    </xf>
    <xf numFmtId="0" fontId="1" fillId="16" borderId="1" xfId="0" applyFont="1" applyFill="1" applyBorder="1" applyAlignment="1">
      <alignment wrapText="1"/>
    </xf>
    <xf numFmtId="0" fontId="1" fillId="19" borderId="1" xfId="0" applyFont="1" applyFill="1" applyBorder="1" applyAlignment="1">
      <alignment wrapText="1"/>
    </xf>
    <xf numFmtId="0" fontId="1" fillId="5" borderId="1" xfId="0" applyFont="1" applyFill="1" applyBorder="1" applyAlignment="1">
      <alignment wrapText="1"/>
    </xf>
    <xf numFmtId="0" fontId="1" fillId="6" borderId="1" xfId="0" applyFont="1" applyFill="1" applyBorder="1" applyAlignment="1">
      <alignment wrapText="1"/>
    </xf>
    <xf numFmtId="164" fontId="1" fillId="0" borderId="1" xfId="0" applyNumberFormat="1" applyFont="1" applyFill="1" applyBorder="1"/>
    <xf numFmtId="0" fontId="1" fillId="20" borderId="1" xfId="0" applyFont="1" applyFill="1" applyBorder="1" applyAlignment="1">
      <alignment horizontal="center" vertical="center" wrapText="1"/>
    </xf>
    <xf numFmtId="0" fontId="4" fillId="0" borderId="1" xfId="0" applyFont="1" applyFill="1" applyBorder="1" applyAlignment="1">
      <alignment vertical="top" wrapText="1"/>
    </xf>
    <xf numFmtId="0" fontId="5" fillId="0" borderId="1" xfId="0" applyFont="1" applyFill="1" applyBorder="1"/>
    <xf numFmtId="165" fontId="1" fillId="0" borderId="1" xfId="0" applyNumberFormat="1" applyFont="1" applyFill="1" applyBorder="1"/>
    <xf numFmtId="0" fontId="4" fillId="0" borderId="1" xfId="0" applyFont="1" applyFill="1" applyBorder="1"/>
    <xf numFmtId="0" fontId="1" fillId="20" borderId="1" xfId="0" applyFont="1" applyFill="1" applyBorder="1"/>
    <xf numFmtId="0" fontId="1" fillId="0" borderId="1" xfId="0" applyFont="1" applyFill="1" applyBorder="1" applyAlignment="1">
      <alignment vertical="center" wrapText="1"/>
    </xf>
    <xf numFmtId="166" fontId="1" fillId="0" borderId="1" xfId="0" applyNumberFormat="1" applyFont="1" applyFill="1" applyBorder="1"/>
    <xf numFmtId="0" fontId="0" fillId="0" borderId="1" xfId="0" applyBorder="1"/>
    <xf numFmtId="0" fontId="0" fillId="0" borderId="1" xfId="0" applyBorder="1" applyAlignment="1">
      <alignment wrapText="1"/>
    </xf>
    <xf numFmtId="0" fontId="0" fillId="23" borderId="1" xfId="0" applyFill="1" applyBorder="1"/>
    <xf numFmtId="0" fontId="0" fillId="24" borderId="1" xfId="0" applyFill="1" applyBorder="1"/>
    <xf numFmtId="0" fontId="0" fillId="25" borderId="1" xfId="0" applyFill="1" applyBorder="1"/>
    <xf numFmtId="0" fontId="0" fillId="26" borderId="1" xfId="0" applyFill="1" applyBorder="1"/>
    <xf numFmtId="0" fontId="0" fillId="26" borderId="2" xfId="0" applyFill="1" applyBorder="1"/>
    <xf numFmtId="0" fontId="0" fillId="28" borderId="1" xfId="0" applyFill="1" applyBorder="1" applyAlignment="1">
      <alignment horizontal="left" wrapText="1"/>
    </xf>
    <xf numFmtId="0" fontId="0" fillId="27" borderId="2" xfId="0" applyFill="1" applyBorder="1" applyAlignment="1">
      <alignment wrapText="1"/>
    </xf>
    <xf numFmtId="0" fontId="0" fillId="29" borderId="1" xfId="0" applyFill="1" applyBorder="1"/>
    <xf numFmtId="0" fontId="0" fillId="29" borderId="1" xfId="0" applyFill="1" applyBorder="1" applyAlignment="1">
      <alignment wrapText="1"/>
    </xf>
    <xf numFmtId="0" fontId="0" fillId="21" borderId="1" xfId="0" applyFill="1" applyBorder="1" applyAlignment="1">
      <alignment vertical="top" wrapText="1"/>
    </xf>
    <xf numFmtId="0" fontId="11" fillId="22" borderId="1" xfId="0" applyFont="1" applyFill="1" applyBorder="1" applyAlignment="1">
      <alignment vertical="top" wrapText="1"/>
    </xf>
    <xf numFmtId="0" fontId="0" fillId="23" borderId="1" xfId="0" applyFill="1" applyBorder="1" applyAlignment="1">
      <alignment vertical="top" wrapText="1"/>
    </xf>
    <xf numFmtId="0" fontId="0" fillId="24" borderId="1" xfId="0" applyFill="1" applyBorder="1" applyAlignment="1">
      <alignment wrapText="1"/>
    </xf>
    <xf numFmtId="0" fontId="0" fillId="25" borderId="1" xfId="0" applyFill="1" applyBorder="1" applyAlignment="1">
      <alignment wrapText="1"/>
    </xf>
    <xf numFmtId="0" fontId="0" fillId="26" borderId="1" xfId="0" applyFill="1" applyBorder="1" applyAlignment="1">
      <alignment wrapText="1"/>
    </xf>
    <xf numFmtId="0" fontId="10" fillId="0" borderId="0" xfId="0" applyFont="1" applyAlignment="1">
      <alignment wrapText="1"/>
    </xf>
    <xf numFmtId="0" fontId="0" fillId="21" borderId="1" xfId="0" applyFill="1" applyBorder="1" applyAlignment="1">
      <alignment vertical="center" wrapText="1"/>
    </xf>
    <xf numFmtId="0" fontId="0" fillId="27" borderId="1" xfId="0" applyFill="1" applyBorder="1" applyAlignment="1">
      <alignment vertical="top" wrapText="1"/>
    </xf>
    <xf numFmtId="0" fontId="0" fillId="28" borderId="1" xfId="0" applyFill="1" applyBorder="1" applyAlignment="1">
      <alignment vertical="top" wrapText="1"/>
    </xf>
    <xf numFmtId="15" fontId="0" fillId="0" borderId="1" xfId="0" applyNumberFormat="1" applyBorder="1"/>
    <xf numFmtId="0" fontId="0" fillId="30" borderId="1" xfId="0" applyFill="1" applyBorder="1" applyAlignment="1">
      <alignment horizontal="center" vertical="center" wrapText="1"/>
    </xf>
    <xf numFmtId="0" fontId="0" fillId="30" borderId="1" xfId="0" applyFill="1" applyBorder="1" applyAlignment="1">
      <alignment wrapText="1"/>
    </xf>
    <xf numFmtId="0" fontId="0" fillId="30" borderId="1" xfId="0" applyFill="1" applyBorder="1"/>
    <xf numFmtId="167" fontId="0" fillId="0" borderId="1" xfId="0" applyNumberFormat="1" applyBorder="1"/>
    <xf numFmtId="0" fontId="12" fillId="0" borderId="1" xfId="0" applyFont="1" applyBorder="1" applyAlignment="1">
      <alignment vertical="top" wrapText="1"/>
    </xf>
    <xf numFmtId="14" fontId="0" fillId="0" borderId="1" xfId="0" applyNumberFormat="1" applyBorder="1" applyAlignment="1">
      <alignment wrapText="1"/>
    </xf>
    <xf numFmtId="0" fontId="0" fillId="23" borderId="1" xfId="0" applyFill="1" applyBorder="1" applyAlignment="1">
      <alignment horizontal="center"/>
    </xf>
    <xf numFmtId="0" fontId="0" fillId="31" borderId="1" xfId="0" applyFill="1" applyBorder="1" applyAlignment="1">
      <alignment horizontal="center"/>
    </xf>
    <xf numFmtId="0" fontId="0" fillId="32" borderId="1" xfId="0" applyFill="1" applyBorder="1" applyAlignment="1">
      <alignment horizontal="center"/>
    </xf>
    <xf numFmtId="0" fontId="0" fillId="26" borderId="1" xfId="0" applyFill="1" applyBorder="1" applyAlignment="1">
      <alignment horizontal="center"/>
    </xf>
    <xf numFmtId="0" fontId="0" fillId="26" borderId="2" xfId="0" applyFill="1" applyBorder="1" applyAlignment="1">
      <alignment horizontal="center"/>
    </xf>
    <xf numFmtId="0" fontId="0" fillId="24" borderId="1" xfId="0" applyFill="1" applyBorder="1" applyAlignment="1">
      <alignment horizontal="center"/>
    </xf>
    <xf numFmtId="0" fontId="0" fillId="28" borderId="1" xfId="0" applyFill="1" applyBorder="1" applyAlignment="1">
      <alignment horizontal="center"/>
    </xf>
    <xf numFmtId="0" fontId="0" fillId="29" borderId="1" xfId="0" applyFill="1" applyBorder="1" applyAlignment="1">
      <alignment horizontal="center"/>
    </xf>
    <xf numFmtId="0" fontId="0" fillId="33" borderId="2" xfId="0" applyFill="1" applyBorder="1" applyAlignment="1">
      <alignment horizontal="center"/>
    </xf>
    <xf numFmtId="0" fontId="0" fillId="25" borderId="1" xfId="0" applyFill="1" applyBorder="1" applyAlignment="1">
      <alignment horizontal="center"/>
    </xf>
    <xf numFmtId="0" fontId="0" fillId="34" borderId="1" xfId="0" applyFill="1" applyBorder="1" applyAlignment="1">
      <alignment horizontal="center"/>
    </xf>
    <xf numFmtId="0" fontId="0" fillId="29" borderId="1" xfId="0" applyFill="1" applyBorder="1" applyAlignment="1">
      <alignment horizontal="center" vertical="center" wrapText="1"/>
    </xf>
    <xf numFmtId="0" fontId="13" fillId="29" borderId="1" xfId="0" applyFont="1" applyFill="1" applyBorder="1" applyAlignment="1">
      <alignment horizontal="center" vertical="center" wrapText="1"/>
    </xf>
    <xf numFmtId="0" fontId="0" fillId="21" borderId="1" xfId="0" applyFill="1" applyBorder="1" applyAlignment="1">
      <alignment horizontal="center" vertical="center" wrapText="1"/>
    </xf>
    <xf numFmtId="0" fontId="0" fillId="23" borderId="1" xfId="0" applyFill="1" applyBorder="1" applyAlignment="1">
      <alignment horizontal="center" vertical="center" wrapText="1"/>
    </xf>
    <xf numFmtId="0" fontId="0" fillId="31" borderId="1" xfId="0" applyFill="1" applyBorder="1" applyAlignment="1">
      <alignment horizontal="center" vertical="center" wrapText="1"/>
    </xf>
    <xf numFmtId="0" fontId="0" fillId="32" borderId="1" xfId="0" applyFill="1" applyBorder="1" applyAlignment="1">
      <alignment horizontal="center" vertical="center" wrapText="1"/>
    </xf>
    <xf numFmtId="0" fontId="0" fillId="26" borderId="1" xfId="0" applyFill="1" applyBorder="1" applyAlignment="1">
      <alignment horizontal="center" vertical="center" wrapText="1"/>
    </xf>
    <xf numFmtId="0" fontId="0" fillId="28" borderId="1" xfId="0" applyFill="1" applyBorder="1" applyAlignment="1">
      <alignment horizontal="center" vertical="center" wrapText="1"/>
    </xf>
    <xf numFmtId="0" fontId="0" fillId="24" borderId="1" xfId="0" applyFill="1" applyBorder="1" applyAlignment="1">
      <alignment horizontal="center" vertical="center" wrapText="1"/>
    </xf>
    <xf numFmtId="0" fontId="0" fillId="27" borderId="1" xfId="0" applyFill="1" applyBorder="1" applyAlignment="1">
      <alignment horizontal="center" vertical="center" wrapText="1"/>
    </xf>
    <xf numFmtId="0" fontId="0" fillId="33" borderId="1" xfId="0" applyFill="1" applyBorder="1" applyAlignment="1">
      <alignment horizontal="center" vertical="center" wrapText="1"/>
    </xf>
    <xf numFmtId="0" fontId="0" fillId="25" borderId="0" xfId="0" applyFill="1" applyAlignment="1">
      <alignment horizontal="center" vertical="center" wrapText="1"/>
    </xf>
    <xf numFmtId="0" fontId="0" fillId="25" borderId="1" xfId="0" applyFill="1" applyBorder="1" applyAlignment="1">
      <alignment horizontal="center" vertical="center" wrapText="1"/>
    </xf>
    <xf numFmtId="0" fontId="0" fillId="34" borderId="0" xfId="0" applyFill="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167"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35" borderId="1" xfId="0" applyFill="1" applyBorder="1" applyAlignment="1">
      <alignment horizontal="center" vertical="center"/>
    </xf>
    <xf numFmtId="0" fontId="12" fillId="0" borderId="1" xfId="0" applyFont="1" applyBorder="1" applyAlignment="1">
      <alignment horizontal="center" vertical="center" wrapText="1"/>
    </xf>
    <xf numFmtId="0" fontId="9" fillId="0" borderId="1" xfId="0" applyFont="1" applyBorder="1" applyAlignment="1">
      <alignment horizontal="center" vertical="center"/>
    </xf>
    <xf numFmtId="0" fontId="0" fillId="30" borderId="1" xfId="0" applyFill="1" applyBorder="1" applyAlignment="1">
      <alignment vertical="center" wrapText="1"/>
    </xf>
    <xf numFmtId="0" fontId="0" fillId="36" borderId="1" xfId="0" applyFill="1" applyBorder="1" applyAlignment="1">
      <alignment horizontal="center" vertical="center"/>
    </xf>
    <xf numFmtId="0" fontId="0" fillId="30" borderId="1" xfId="0" applyFill="1" applyBorder="1" applyAlignment="1">
      <alignment horizontal="center" vertical="center"/>
    </xf>
    <xf numFmtId="0" fontId="0" fillId="35" borderId="1" xfId="0" applyFill="1" applyBorder="1" applyAlignment="1">
      <alignment vertical="center"/>
    </xf>
    <xf numFmtId="0" fontId="0" fillId="35" borderId="1" xfId="0" applyFill="1" applyBorder="1" applyAlignment="1">
      <alignment horizontal="left" vertical="center"/>
    </xf>
    <xf numFmtId="167" fontId="0" fillId="35" borderId="1" xfId="0" applyNumberFormat="1" applyFill="1" applyBorder="1" applyAlignment="1">
      <alignment horizontal="center" vertical="center"/>
    </xf>
    <xf numFmtId="0" fontId="0" fillId="35" borderId="1" xfId="0" applyFill="1" applyBorder="1" applyAlignment="1">
      <alignment horizontal="center" vertical="center" wrapText="1"/>
    </xf>
    <xf numFmtId="0" fontId="0" fillId="35" borderId="1" xfId="0" applyFill="1" applyBorder="1" applyAlignment="1">
      <alignment horizontal="left" vertical="center" wrapText="1"/>
    </xf>
    <xf numFmtId="0" fontId="12" fillId="35" borderId="1" xfId="0" applyFont="1" applyFill="1" applyBorder="1" applyAlignment="1">
      <alignment horizontal="center" vertical="center" wrapText="1"/>
    </xf>
    <xf numFmtId="0" fontId="9" fillId="35" borderId="1" xfId="0" applyFont="1" applyFill="1" applyBorder="1" applyAlignment="1">
      <alignment horizontal="center" vertical="center"/>
    </xf>
    <xf numFmtId="0" fontId="0" fillId="0" borderId="1" xfId="0" applyBorder="1" applyAlignment="1">
      <alignment horizontal="center"/>
    </xf>
    <xf numFmtId="0" fontId="0" fillId="21" borderId="1" xfId="0" applyFill="1" applyBorder="1" applyAlignment="1">
      <alignment horizontal="left"/>
    </xf>
    <xf numFmtId="0" fontId="0" fillId="21" borderId="3" xfId="0" applyFill="1" applyBorder="1" applyAlignment="1">
      <alignment horizontal="left"/>
    </xf>
    <xf numFmtId="0" fontId="0" fillId="27" borderId="2" xfId="0" applyFill="1" applyBorder="1" applyAlignment="1">
      <alignment horizontal="center"/>
    </xf>
    <xf numFmtId="0" fontId="0" fillId="25" borderId="2" xfId="0" applyFill="1" applyBorder="1" applyAlignment="1">
      <alignment horizontal="center"/>
    </xf>
    <xf numFmtId="0" fontId="0" fillId="25" borderId="3" xfId="0" applyFill="1" applyBorder="1" applyAlignment="1">
      <alignment horizontal="center"/>
    </xf>
    <xf numFmtId="0" fontId="0" fillId="28" borderId="4" xfId="0" applyFill="1" applyBorder="1" applyAlignment="1">
      <alignment horizontal="center"/>
    </xf>
    <xf numFmtId="0" fontId="1" fillId="11" borderId="2" xfId="0" applyFont="1" applyFill="1" applyBorder="1" applyAlignment="1">
      <alignment horizontal="left"/>
    </xf>
    <xf numFmtId="0" fontId="1" fillId="11" borderId="3" xfId="0" applyFont="1" applyFill="1" applyBorder="1" applyAlignment="1">
      <alignment horizontal="left"/>
    </xf>
    <xf numFmtId="0" fontId="1" fillId="0" borderId="1" xfId="0" applyFont="1" applyFill="1" applyBorder="1" applyAlignment="1">
      <alignment horizontal="center"/>
    </xf>
    <xf numFmtId="0" fontId="3" fillId="5" borderId="1" xfId="0" applyFont="1" applyFill="1" applyBorder="1" applyAlignment="1">
      <alignment horizontal="left"/>
    </xf>
    <xf numFmtId="0" fontId="1" fillId="13" borderId="1" xfId="0" applyFont="1" applyFill="1" applyBorder="1" applyAlignment="1">
      <alignment horizontal="left"/>
    </xf>
    <xf numFmtId="0" fontId="1" fillId="8" borderId="1" xfId="0" applyFont="1" applyFill="1" applyBorder="1" applyAlignment="1">
      <alignment horizontal="left"/>
    </xf>
    <xf numFmtId="0" fontId="1" fillId="12" borderId="1" xfId="0" applyFont="1" applyFill="1" applyBorder="1" applyAlignment="1">
      <alignment horizontal="left"/>
    </xf>
    <xf numFmtId="0" fontId="1" fillId="3" borderId="1" xfId="0" applyFont="1" applyFill="1" applyBorder="1" applyAlignment="1">
      <alignment horizontal="left"/>
    </xf>
    <xf numFmtId="0" fontId="0" fillId="36" borderId="0" xfId="0" applyFill="1"/>
    <xf numFmtId="0" fontId="0" fillId="37" borderId="0" xfId="0" applyFill="1"/>
    <xf numFmtId="0" fontId="0" fillId="38" borderId="0" xfId="0" applyFill="1"/>
    <xf numFmtId="0" fontId="10" fillId="0" borderId="0" xfId="0" applyFont="1"/>
    <xf numFmtId="0" fontId="18" fillId="0" borderId="0" xfId="0" applyFont="1"/>
    <xf numFmtId="0" fontId="0" fillId="40" borderId="1" xfId="0" applyFill="1" applyBorder="1"/>
    <xf numFmtId="0" fontId="0" fillId="39" borderId="0" xfId="0" applyFill="1"/>
    <xf numFmtId="0" fontId="0" fillId="39" borderId="1" xfId="0" applyFill="1" applyBorder="1" applyAlignment="1">
      <alignment wrapText="1"/>
    </xf>
    <xf numFmtId="0" fontId="0" fillId="39" borderId="1" xfId="0" applyFill="1" applyBorder="1"/>
    <xf numFmtId="0" fontId="12" fillId="39" borderId="1" xfId="0" applyFont="1" applyFill="1" applyBorder="1" applyAlignment="1">
      <alignment vertical="top" wrapText="1"/>
    </xf>
    <xf numFmtId="0" fontId="0" fillId="42" borderId="0" xfId="0" applyFill="1"/>
    <xf numFmtId="0" fontId="0" fillId="42" borderId="1" xfId="0" applyFill="1" applyBorder="1"/>
    <xf numFmtId="0" fontId="11" fillId="42" borderId="1" xfId="0" applyFont="1" applyFill="1" applyBorder="1" applyAlignment="1">
      <alignment vertical="top" wrapText="1"/>
    </xf>
    <xf numFmtId="0" fontId="0" fillId="42" borderId="1" xfId="0" applyFill="1" applyBorder="1" applyAlignment="1">
      <alignment wrapText="1"/>
    </xf>
    <xf numFmtId="0" fontId="12" fillId="42" borderId="1" xfId="0" applyFont="1" applyFill="1" applyBorder="1" applyAlignment="1">
      <alignment vertical="top" wrapText="1"/>
    </xf>
    <xf numFmtId="0" fontId="0" fillId="40" borderId="0" xfId="0" applyFill="1"/>
    <xf numFmtId="0" fontId="0" fillId="40" borderId="1" xfId="0" applyFill="1" applyBorder="1" applyAlignment="1">
      <alignment wrapText="1"/>
    </xf>
    <xf numFmtId="1" fontId="0" fillId="40" borderId="1" xfId="0" applyNumberFormat="1" applyFill="1" applyBorder="1"/>
    <xf numFmtId="15" fontId="0" fillId="40" borderId="1" xfId="0" applyNumberFormat="1" applyFill="1" applyBorder="1"/>
    <xf numFmtId="0" fontId="0" fillId="40" borderId="1" xfId="0" applyFill="1" applyBorder="1" applyAlignment="1">
      <alignment horizontal="center" vertical="center" wrapText="1"/>
    </xf>
    <xf numFmtId="167" fontId="0" fillId="40" borderId="1" xfId="0" applyNumberFormat="1" applyFill="1" applyBorder="1"/>
    <xf numFmtId="14" fontId="0" fillId="40" borderId="1" xfId="0" applyNumberFormat="1" applyFill="1" applyBorder="1" applyAlignment="1">
      <alignment wrapText="1"/>
    </xf>
    <xf numFmtId="0" fontId="0" fillId="42" borderId="1" xfId="0" applyFill="1" applyBorder="1" applyAlignment="1">
      <alignment horizontal="center" vertical="center" wrapText="1"/>
    </xf>
    <xf numFmtId="0" fontId="0" fillId="42" borderId="1" xfId="0" applyFill="1" applyBorder="1" applyAlignment="1">
      <alignment horizontal="center" vertical="center"/>
    </xf>
    <xf numFmtId="0" fontId="0" fillId="43" borderId="0" xfId="0" applyFill="1"/>
    <xf numFmtId="0" fontId="0" fillId="43" borderId="1" xfId="0" applyFill="1" applyBorder="1" applyAlignment="1">
      <alignment horizontal="center" vertical="center"/>
    </xf>
    <xf numFmtId="0" fontId="0" fillId="44" borderId="0" xfId="0" applyFill="1"/>
    <xf numFmtId="0" fontId="12" fillId="44" borderId="1" xfId="0" applyFont="1" applyFill="1" applyBorder="1" applyAlignment="1">
      <alignment horizontal="center" vertical="center" wrapText="1"/>
    </xf>
    <xf numFmtId="0" fontId="1" fillId="45" borderId="1" xfId="0" applyFont="1" applyFill="1" applyBorder="1" applyAlignment="1">
      <alignment vertical="top" wrapText="1"/>
    </xf>
    <xf numFmtId="0" fontId="1" fillId="43" borderId="1" xfId="0" applyFont="1" applyFill="1" applyBorder="1"/>
    <xf numFmtId="0" fontId="2" fillId="46" borderId="1" xfId="0" applyFont="1" applyFill="1" applyBorder="1" applyAlignment="1">
      <alignment horizontal="left"/>
    </xf>
    <xf numFmtId="0" fontId="1" fillId="46" borderId="1" xfId="0" applyFont="1" applyFill="1" applyBorder="1" applyAlignment="1">
      <alignment vertical="top" wrapText="1"/>
    </xf>
    <xf numFmtId="0" fontId="1" fillId="46" borderId="1" xfId="0" applyFont="1" applyFill="1" applyBorder="1" applyAlignment="1">
      <alignment wrapText="1"/>
    </xf>
    <xf numFmtId="0" fontId="1" fillId="42" borderId="1" xfId="0" applyFont="1" applyFill="1" applyBorder="1"/>
    <xf numFmtId="0" fontId="1" fillId="45" borderId="1" xfId="0" applyFont="1" applyFill="1" applyBorder="1" applyAlignment="1">
      <alignment wrapText="1"/>
    </xf>
    <xf numFmtId="0" fontId="1" fillId="47" borderId="1" xfId="0" applyFont="1" applyFill="1" applyBorder="1" applyAlignment="1">
      <alignment wrapText="1"/>
    </xf>
    <xf numFmtId="0" fontId="1" fillId="44" borderId="1" xfId="0" applyFont="1" applyFill="1" applyBorder="1"/>
    <xf numFmtId="0" fontId="4" fillId="44" borderId="1" xfId="0" applyFont="1" applyFill="1" applyBorder="1"/>
    <xf numFmtId="0" fontId="21" fillId="36" borderId="0" xfId="0" applyFont="1" applyFill="1"/>
    <xf numFmtId="0" fontId="21" fillId="0" borderId="0" xfId="0" applyFont="1"/>
    <xf numFmtId="0" fontId="21" fillId="37" borderId="0" xfId="0" applyFont="1" applyFill="1"/>
    <xf numFmtId="0" fontId="21" fillId="38" borderId="0" xfId="0" applyFont="1" applyFill="1"/>
    <xf numFmtId="0" fontId="21" fillId="41" borderId="0" xfId="0" applyFont="1" applyFill="1"/>
    <xf numFmtId="0" fontId="5" fillId="46" borderId="1" xfId="0" applyFont="1" applyFill="1" applyBorder="1" applyAlignment="1">
      <alignment horizontal="left" wrapText="1"/>
    </xf>
    <xf numFmtId="0" fontId="10" fillId="40" borderId="1" xfId="0" applyFont="1" applyFill="1" applyBorder="1"/>
    <xf numFmtId="0" fontId="10" fillId="40" borderId="1" xfId="0" applyFont="1" applyFill="1" applyBorder="1" applyAlignment="1">
      <alignment horizontal="center"/>
    </xf>
    <xf numFmtId="0" fontId="10" fillId="39" borderId="1" xfId="0" applyFont="1" applyFill="1" applyBorder="1" applyAlignment="1">
      <alignment wrapText="1"/>
    </xf>
    <xf numFmtId="0" fontId="10" fillId="42" borderId="1" xfId="0" applyFont="1" applyFill="1" applyBorder="1" applyAlignment="1">
      <alignment horizontal="left"/>
    </xf>
    <xf numFmtId="0" fontId="10" fillId="42" borderId="1" xfId="0" applyFont="1" applyFill="1" applyBorder="1"/>
    <xf numFmtId="0" fontId="10" fillId="42" borderId="3" xfId="0" applyFont="1" applyFill="1" applyBorder="1" applyAlignment="1">
      <alignment horizontal="left"/>
    </xf>
    <xf numFmtId="0" fontId="10" fillId="39" borderId="2" xfId="0" applyFont="1" applyFill="1" applyBorder="1" applyAlignment="1">
      <alignment wrapText="1"/>
    </xf>
    <xf numFmtId="0" fontId="10" fillId="43" borderId="1" xfId="0" applyFont="1" applyFill="1" applyBorder="1" applyAlignment="1">
      <alignment horizontal="left"/>
    </xf>
    <xf numFmtId="0" fontId="10" fillId="43" borderId="1" xfId="0" applyFont="1" applyFill="1" applyBorder="1" applyAlignment="1">
      <alignment horizontal="center"/>
    </xf>
    <xf numFmtId="0" fontId="10" fillId="42" borderId="1" xfId="0" applyFont="1" applyFill="1" applyBorder="1" applyAlignment="1">
      <alignment horizontal="center"/>
    </xf>
    <xf numFmtId="0" fontId="10" fillId="44" borderId="2" xfId="0" applyFont="1" applyFill="1" applyBorder="1" applyAlignment="1">
      <alignment horizontal="left"/>
    </xf>
    <xf numFmtId="0" fontId="10" fillId="44" borderId="3" xfId="0" applyFont="1" applyFill="1" applyBorder="1" applyAlignment="1">
      <alignment horizontal="center"/>
    </xf>
    <xf numFmtId="0" fontId="10" fillId="44" borderId="4" xfId="0" applyFont="1" applyFill="1" applyBorder="1" applyAlignment="1">
      <alignment horizontal="center"/>
    </xf>
    <xf numFmtId="0" fontId="10" fillId="43" borderId="1" xfId="0" applyFont="1" applyFill="1" applyBorder="1" applyAlignment="1">
      <alignment horizontal="center" wrapText="1"/>
    </xf>
    <xf numFmtId="0" fontId="10" fillId="43" borderId="2" xfId="0" applyFont="1" applyFill="1" applyBorder="1" applyAlignment="1">
      <alignment horizontal="left"/>
    </xf>
    <xf numFmtId="0" fontId="10" fillId="43" borderId="3" xfId="0" applyFont="1" applyFill="1" applyBorder="1" applyAlignment="1">
      <alignment horizontal="center"/>
    </xf>
    <xf numFmtId="0" fontId="19" fillId="45" borderId="1" xfId="0" applyFont="1" applyFill="1" applyBorder="1" applyAlignment="1">
      <alignment horizontal="left"/>
    </xf>
    <xf numFmtId="0" fontId="19" fillId="46" borderId="1" xfId="0" applyFont="1" applyFill="1" applyBorder="1"/>
    <xf numFmtId="0" fontId="19" fillId="45" borderId="1" xfId="0" applyFont="1" applyFill="1" applyBorder="1" applyAlignment="1">
      <alignment horizontal="left" wrapText="1"/>
    </xf>
    <xf numFmtId="0" fontId="19" fillId="46" borderId="1" xfId="0" applyFont="1" applyFill="1" applyBorder="1" applyAlignment="1">
      <alignment horizontal="left"/>
    </xf>
    <xf numFmtId="0" fontId="19" fillId="46" borderId="2" xfId="0" applyFont="1" applyFill="1" applyBorder="1" applyAlignment="1">
      <alignment horizontal="left"/>
    </xf>
    <xf numFmtId="0" fontId="19" fillId="47" borderId="1" xfId="0" applyFont="1" applyFill="1" applyBorder="1" applyAlignment="1">
      <alignment horizontal="left"/>
    </xf>
    <xf numFmtId="0" fontId="10" fillId="39" borderId="1" xfId="0" applyFont="1" applyFill="1" applyBorder="1"/>
    <xf numFmtId="0" fontId="10" fillId="43" borderId="1" xfId="0" applyFont="1" applyFill="1" applyBorder="1"/>
    <xf numFmtId="0" fontId="10" fillId="44" borderId="1" xfId="0" applyFont="1" applyFill="1" applyBorder="1"/>
    <xf numFmtId="0" fontId="0" fillId="40" borderId="1" xfId="0" applyFont="1" applyFill="1" applyBorder="1"/>
    <xf numFmtId="0" fontId="0" fillId="40" borderId="1" xfId="0" applyFont="1" applyFill="1" applyBorder="1" applyAlignment="1">
      <alignment wrapText="1"/>
    </xf>
    <xf numFmtId="0" fontId="0" fillId="39" borderId="1" xfId="0" applyFont="1" applyFill="1" applyBorder="1" applyAlignment="1">
      <alignment wrapText="1"/>
    </xf>
    <xf numFmtId="0" fontId="0" fillId="42" borderId="1" xfId="0" applyFont="1" applyFill="1" applyBorder="1" applyAlignment="1">
      <alignment vertical="top" wrapText="1"/>
    </xf>
    <xf numFmtId="0" fontId="0" fillId="42" borderId="1" xfId="0" applyFont="1" applyFill="1" applyBorder="1" applyAlignment="1">
      <alignment wrapText="1"/>
    </xf>
    <xf numFmtId="0" fontId="0" fillId="42" borderId="1" xfId="0" applyFont="1" applyFill="1" applyBorder="1" applyAlignment="1">
      <alignment vertical="center" wrapText="1"/>
    </xf>
    <xf numFmtId="0" fontId="0" fillId="39" borderId="1" xfId="0" applyFont="1" applyFill="1" applyBorder="1" applyAlignment="1">
      <alignment vertical="top" wrapText="1"/>
    </xf>
    <xf numFmtId="0" fontId="0" fillId="0" borderId="0" xfId="0" applyFont="1"/>
    <xf numFmtId="0" fontId="0" fillId="43" borderId="1" xfId="0" applyFont="1" applyFill="1" applyBorder="1" applyAlignment="1">
      <alignment horizontal="center" vertical="center" wrapText="1"/>
    </xf>
    <xf numFmtId="0" fontId="0" fillId="42" borderId="1" xfId="0" applyFont="1" applyFill="1" applyBorder="1" applyAlignment="1">
      <alignment horizontal="center" vertical="center" wrapText="1"/>
    </xf>
    <xf numFmtId="0" fontId="0" fillId="44" borderId="1" xfId="0" applyFont="1" applyFill="1" applyBorder="1" applyAlignment="1">
      <alignment horizontal="center" vertical="center" wrapText="1"/>
    </xf>
    <xf numFmtId="0" fontId="0" fillId="42" borderId="0" xfId="0" applyFont="1" applyFill="1" applyAlignment="1">
      <alignment horizontal="center" vertical="center" wrapText="1"/>
    </xf>
    <xf numFmtId="0" fontId="10" fillId="39" borderId="0" xfId="0" applyFont="1" applyFill="1" applyBorder="1" applyAlignment="1">
      <alignment wrapText="1"/>
    </xf>
    <xf numFmtId="0" fontId="10" fillId="42" borderId="0" xfId="0" applyFont="1" applyFill="1" applyBorder="1" applyAlignment="1">
      <alignment horizontal="left"/>
    </xf>
    <xf numFmtId="0" fontId="10" fillId="43" borderId="0" xfId="0" applyFont="1" applyFill="1" applyBorder="1" applyAlignment="1">
      <alignment horizontal="left"/>
    </xf>
    <xf numFmtId="0" fontId="10" fillId="44" borderId="0" xfId="0" applyFont="1" applyFill="1" applyBorder="1" applyAlignment="1">
      <alignment horizontal="left"/>
    </xf>
    <xf numFmtId="0" fontId="10" fillId="43" borderId="0" xfId="0" applyFont="1" applyFill="1" applyBorder="1" applyAlignment="1">
      <alignment horizontal="center" wrapText="1"/>
    </xf>
    <xf numFmtId="0" fontId="5" fillId="46" borderId="0" xfId="0" applyFont="1" applyFill="1" applyBorder="1" applyAlignment="1">
      <alignment horizontal="left" wrapText="1"/>
    </xf>
    <xf numFmtId="0" fontId="19" fillId="45" borderId="0" xfId="0" applyFont="1" applyFill="1" applyBorder="1" applyAlignment="1">
      <alignment horizontal="left" wrapText="1"/>
    </xf>
    <xf numFmtId="0" fontId="21" fillId="41" borderId="0" xfId="0" applyFont="1" applyFill="1" applyBorder="1" applyAlignment="1">
      <alignment wrapText="1"/>
    </xf>
    <xf numFmtId="0" fontId="21" fillId="36" borderId="0" xfId="0" applyFont="1" applyFill="1" applyBorder="1" applyAlignment="1">
      <alignment wrapText="1"/>
    </xf>
    <xf numFmtId="0" fontId="21" fillId="37" borderId="0" xfId="0" applyFont="1" applyFill="1" applyBorder="1" applyAlignment="1">
      <alignment wrapText="1"/>
    </xf>
    <xf numFmtId="0" fontId="21" fillId="38" borderId="0" xfId="0" applyFont="1" applyFill="1" applyBorder="1" applyAlignment="1">
      <alignment wrapText="1"/>
    </xf>
    <xf numFmtId="0" fontId="0" fillId="40" borderId="0" xfId="0" applyFont="1" applyFill="1" applyBorder="1" applyAlignment="1">
      <alignment horizontal="left"/>
    </xf>
    <xf numFmtId="0" fontId="0" fillId="40" borderId="0" xfId="0" applyFont="1" applyFill="1" applyBorder="1" applyAlignment="1">
      <alignment horizontal="left" wrapText="1"/>
    </xf>
    <xf numFmtId="0" fontId="11" fillId="42" borderId="0" xfId="0" applyFont="1" applyFill="1" applyBorder="1" applyAlignment="1">
      <alignment horizontal="left" vertical="top" wrapText="1"/>
    </xf>
    <xf numFmtId="0" fontId="0" fillId="42" borderId="0" xfId="0" applyFont="1" applyFill="1" applyBorder="1" applyAlignment="1">
      <alignment horizontal="left" vertical="top" wrapText="1"/>
    </xf>
    <xf numFmtId="0" fontId="0" fillId="42" borderId="0" xfId="0" applyFont="1" applyFill="1" applyBorder="1" applyAlignment="1">
      <alignment horizontal="left" wrapText="1"/>
    </xf>
    <xf numFmtId="0" fontId="0" fillId="42" borderId="0" xfId="0" applyFont="1" applyFill="1" applyBorder="1" applyAlignment="1">
      <alignment horizontal="left" vertical="center" wrapText="1"/>
    </xf>
    <xf numFmtId="0" fontId="0" fillId="39" borderId="0" xfId="0" applyFont="1" applyFill="1" applyBorder="1" applyAlignment="1">
      <alignment horizontal="left" vertical="top" wrapText="1"/>
    </xf>
    <xf numFmtId="0" fontId="0" fillId="43" borderId="0" xfId="0" applyFont="1" applyFill="1" applyBorder="1" applyAlignment="1">
      <alignment horizontal="left" vertical="center" wrapText="1"/>
    </xf>
    <xf numFmtId="0" fontId="0" fillId="44" borderId="0" xfId="0" applyFont="1" applyFill="1" applyBorder="1" applyAlignment="1">
      <alignment horizontal="left" vertical="center" wrapText="1"/>
    </xf>
    <xf numFmtId="0" fontId="1" fillId="45" borderId="0" xfId="0" applyFont="1" applyFill="1" applyBorder="1" applyAlignment="1">
      <alignment horizontal="left" vertical="top" wrapText="1"/>
    </xf>
    <xf numFmtId="0" fontId="1" fillId="46" borderId="0" xfId="0" applyFont="1" applyFill="1" applyBorder="1" applyAlignment="1">
      <alignment horizontal="left" vertical="top" wrapText="1"/>
    </xf>
    <xf numFmtId="0" fontId="1" fillId="46" borderId="0" xfId="0" applyFont="1" applyFill="1" applyBorder="1" applyAlignment="1">
      <alignment horizontal="left" wrapText="1"/>
    </xf>
    <xf numFmtId="0" fontId="1" fillId="45" borderId="0" xfId="0" applyFont="1" applyFill="1" applyBorder="1" applyAlignment="1">
      <alignment horizontal="left" wrapText="1"/>
    </xf>
    <xf numFmtId="0" fontId="1" fillId="47" borderId="0" xfId="0" applyFont="1" applyFill="1" applyBorder="1" applyAlignment="1">
      <alignment horizontal="left" wrapText="1"/>
    </xf>
    <xf numFmtId="0" fontId="10" fillId="40" borderId="0" xfId="0" applyFont="1" applyFill="1" applyBorder="1" applyAlignment="1">
      <alignment horizontal="left"/>
    </xf>
    <xf numFmtId="0" fontId="10" fillId="39" borderId="0" xfId="0" applyFont="1" applyFill="1" applyBorder="1" applyAlignment="1">
      <alignment horizontal="left"/>
    </xf>
    <xf numFmtId="0" fontId="10" fillId="43" borderId="0" xfId="0" applyFont="1" applyFill="1" applyBorder="1" applyAlignment="1">
      <alignment horizontal="left" wrapText="1"/>
    </xf>
    <xf numFmtId="0" fontId="10" fillId="40" borderId="0" xfId="0" applyFont="1" applyFill="1" applyBorder="1" applyAlignment="1">
      <alignment wrapText="1"/>
    </xf>
    <xf numFmtId="0" fontId="10" fillId="40" borderId="0" xfId="0" applyFont="1" applyFill="1" applyBorder="1" applyAlignment="1">
      <alignment horizontal="center" wrapText="1"/>
    </xf>
    <xf numFmtId="0" fontId="10" fillId="42" borderId="0" xfId="0" applyFont="1" applyFill="1" applyBorder="1" applyAlignment="1">
      <alignment horizontal="left" wrapText="1"/>
    </xf>
    <xf numFmtId="0" fontId="10" fillId="42" borderId="0" xfId="0" applyFont="1" applyFill="1" applyBorder="1" applyAlignment="1">
      <alignment wrapText="1"/>
    </xf>
    <xf numFmtId="0" fontId="10" fillId="42" borderId="0" xfId="0" applyFont="1" applyFill="1" applyBorder="1" applyAlignment="1">
      <alignment horizontal="center" wrapText="1"/>
    </xf>
    <xf numFmtId="0" fontId="10" fillId="44" borderId="0" xfId="0" applyFont="1" applyFill="1" applyBorder="1" applyAlignment="1">
      <alignment horizontal="left" wrapText="1"/>
    </xf>
    <xf numFmtId="0" fontId="10" fillId="44" borderId="0" xfId="0" applyFont="1" applyFill="1" applyBorder="1" applyAlignment="1">
      <alignment horizontal="center" wrapText="1"/>
    </xf>
    <xf numFmtId="0" fontId="2" fillId="46" borderId="0" xfId="0" applyFont="1" applyFill="1" applyBorder="1" applyAlignment="1">
      <alignment horizontal="left" wrapText="1"/>
    </xf>
    <xf numFmtId="0" fontId="19" fillId="46" borderId="0" xfId="0" applyFont="1" applyFill="1" applyBorder="1" applyAlignment="1">
      <alignment wrapText="1"/>
    </xf>
    <xf numFmtId="0" fontId="19" fillId="46" borderId="0" xfId="0" applyFont="1" applyFill="1" applyBorder="1" applyAlignment="1">
      <alignment horizontal="left" wrapText="1"/>
    </xf>
    <xf numFmtId="0" fontId="19" fillId="47" borderId="0" xfId="0" applyFont="1" applyFill="1" applyBorder="1" applyAlignment="1">
      <alignment horizontal="left" wrapText="1"/>
    </xf>
    <xf numFmtId="0" fontId="20" fillId="40" borderId="0" xfId="0" applyFont="1" applyFill="1" applyBorder="1" applyAlignment="1">
      <alignment horizontal="center"/>
    </xf>
    <xf numFmtId="0" fontId="10" fillId="40" borderId="0" xfId="0" applyFont="1" applyFill="1" applyBorder="1" applyAlignment="1">
      <alignment vertical="center"/>
    </xf>
    <xf numFmtId="0" fontId="10" fillId="40" borderId="0" xfId="0" applyFont="1" applyFill="1" applyBorder="1" applyAlignment="1">
      <alignment vertical="center" wrapText="1"/>
    </xf>
    <xf numFmtId="0" fontId="10" fillId="40" borderId="0" xfId="0" applyFont="1" applyFill="1" applyBorder="1" applyAlignment="1">
      <alignment horizontal="left" vertical="center"/>
    </xf>
    <xf numFmtId="0" fontId="10" fillId="0" borderId="0" xfId="0" applyFont="1" applyBorder="1" applyAlignment="1">
      <alignment vertical="center"/>
    </xf>
    <xf numFmtId="0" fontId="10" fillId="40" borderId="0" xfId="0" applyFont="1" applyFill="1" applyBorder="1" applyAlignment="1">
      <alignment horizontal="left" vertical="center" wrapText="1"/>
    </xf>
    <xf numFmtId="0" fontId="0" fillId="48" borderId="1" xfId="0" applyFill="1" applyBorder="1" applyAlignment="1">
      <alignment horizontal="center"/>
    </xf>
    <xf numFmtId="0" fontId="0" fillId="48" borderId="1" xfId="0" applyFill="1" applyBorder="1" applyAlignment="1">
      <alignment horizontal="center" vertical="center" wrapText="1"/>
    </xf>
    <xf numFmtId="0" fontId="10" fillId="48" borderId="1" xfId="0" applyFont="1" applyFill="1" applyBorder="1"/>
    <xf numFmtId="0" fontId="0" fillId="48" borderId="1" xfId="0" applyFill="1" applyBorder="1" applyAlignment="1">
      <alignment vertical="center"/>
    </xf>
    <xf numFmtId="0" fontId="0" fillId="48" borderId="1" xfId="0" applyFill="1" applyBorder="1" applyAlignment="1">
      <alignment horizontal="left" vertical="center"/>
    </xf>
    <xf numFmtId="0" fontId="0" fillId="48" borderId="0" xfId="0" applyFill="1"/>
    <xf numFmtId="0" fontId="0" fillId="48" borderId="0" xfId="0" applyFill="1" applyBorder="1" applyAlignment="1">
      <alignment horizontal="center"/>
    </xf>
    <xf numFmtId="0" fontId="0" fillId="48" borderId="0" xfId="0" applyFill="1" applyBorder="1" applyAlignment="1">
      <alignment horizontal="center" vertical="center" wrapText="1"/>
    </xf>
    <xf numFmtId="0" fontId="10" fillId="48" borderId="0" xfId="0" applyFont="1" applyFill="1" applyBorder="1"/>
    <xf numFmtId="0" fontId="10" fillId="48" borderId="0" xfId="0" applyFont="1" applyFill="1" applyBorder="1" applyAlignment="1">
      <alignment horizontal="center"/>
    </xf>
    <xf numFmtId="0" fontId="1" fillId="49" borderId="1" xfId="0" applyFont="1" applyFill="1" applyBorder="1"/>
    <xf numFmtId="0" fontId="1" fillId="49" borderId="1" xfId="0" applyFont="1" applyFill="1" applyBorder="1" applyAlignment="1">
      <alignment wrapText="1"/>
    </xf>
    <xf numFmtId="0" fontId="1" fillId="48" borderId="1" xfId="0" applyFont="1" applyFill="1" applyBorder="1"/>
    <xf numFmtId="0" fontId="1" fillId="49" borderId="0" xfId="0" applyFont="1" applyFill="1" applyBorder="1"/>
    <xf numFmtId="0" fontId="1" fillId="49" borderId="0" xfId="0" applyFont="1" applyFill="1" applyBorder="1" applyAlignment="1">
      <alignment wrapText="1"/>
    </xf>
    <xf numFmtId="0" fontId="19" fillId="49" borderId="0" xfId="0" applyFont="1" applyFill="1" applyBorder="1" applyAlignment="1">
      <alignment vertical="center"/>
    </xf>
    <xf numFmtId="0" fontId="0" fillId="39" borderId="0" xfId="0" applyFill="1" applyBorder="1" applyAlignment="1">
      <alignment horizontal="left" wrapText="1"/>
    </xf>
    <xf numFmtId="0" fontId="18" fillId="50" borderId="0" xfId="0" applyFont="1" applyFill="1" applyAlignment="1">
      <alignment textRotation="90"/>
    </xf>
    <xf numFmtId="2" fontId="18" fillId="50" borderId="0" xfId="0" applyNumberFormat="1" applyFont="1" applyFill="1" applyAlignment="1">
      <alignment textRotation="90" wrapText="1"/>
    </xf>
    <xf numFmtId="0" fontId="0" fillId="50" borderId="0" xfId="0" applyFill="1"/>
    <xf numFmtId="2" fontId="0" fillId="50" borderId="0" xfId="0" applyNumberFormat="1" applyFill="1"/>
    <xf numFmtId="167" fontId="0" fillId="50" borderId="0" xfId="0" applyNumberFormat="1" applyFill="1"/>
    <xf numFmtId="0" fontId="10" fillId="29" borderId="1" xfId="0" applyFont="1" applyFill="1" applyBorder="1"/>
    <xf numFmtId="0" fontId="10" fillId="29" borderId="1" xfId="0" applyFont="1" applyFill="1" applyBorder="1" applyAlignment="1">
      <alignment wrapText="1"/>
    </xf>
    <xf numFmtId="0" fontId="10" fillId="21" borderId="1" xfId="0" applyFont="1" applyFill="1" applyBorder="1" applyAlignment="1">
      <alignment vertical="top" wrapText="1"/>
    </xf>
    <xf numFmtId="0" fontId="22" fillId="22" borderId="1" xfId="0" applyFont="1" applyFill="1" applyBorder="1" applyAlignment="1">
      <alignment vertical="top" wrapText="1"/>
    </xf>
    <xf numFmtId="0" fontId="10" fillId="23" borderId="1" xfId="0" applyFont="1" applyFill="1" applyBorder="1" applyAlignment="1">
      <alignment vertical="top" wrapText="1"/>
    </xf>
    <xf numFmtId="0" fontId="10" fillId="24" borderId="1" xfId="0" applyFont="1" applyFill="1" applyBorder="1" applyAlignment="1">
      <alignment wrapText="1"/>
    </xf>
    <xf numFmtId="0" fontId="10" fillId="25" borderId="1" xfId="0" applyFont="1" applyFill="1" applyBorder="1" applyAlignment="1">
      <alignment wrapText="1"/>
    </xf>
    <xf numFmtId="0" fontId="10" fillId="26" borderId="1" xfId="0" applyFont="1" applyFill="1" applyBorder="1" applyAlignment="1">
      <alignment wrapText="1"/>
    </xf>
    <xf numFmtId="0" fontId="10" fillId="21" borderId="1" xfId="0" applyFont="1" applyFill="1" applyBorder="1" applyAlignment="1">
      <alignment vertical="center" wrapText="1"/>
    </xf>
    <xf numFmtId="0" fontId="10" fillId="27" borderId="1" xfId="0" applyFont="1" applyFill="1" applyBorder="1" applyAlignment="1">
      <alignment vertical="top" wrapText="1"/>
    </xf>
    <xf numFmtId="0" fontId="10" fillId="28" borderId="1" xfId="0" applyFont="1" applyFill="1" applyBorder="1" applyAlignment="1">
      <alignment vertical="top" wrapText="1"/>
    </xf>
    <xf numFmtId="0" fontId="10" fillId="29" borderId="1" xfId="0" applyFont="1" applyFill="1" applyBorder="1" applyAlignment="1">
      <alignment horizontal="center" vertical="center" wrapText="1"/>
    </xf>
    <xf numFmtId="0" fontId="23" fillId="29" borderId="1" xfId="0" applyFont="1" applyFill="1" applyBorder="1" applyAlignment="1">
      <alignment horizontal="center" vertical="center" wrapText="1"/>
    </xf>
    <xf numFmtId="0" fontId="10" fillId="21" borderId="1" xfId="0" applyFont="1" applyFill="1" applyBorder="1" applyAlignment="1">
      <alignment horizontal="center" vertical="center" wrapText="1"/>
    </xf>
    <xf numFmtId="0" fontId="10" fillId="23" borderId="1" xfId="0" applyFont="1" applyFill="1" applyBorder="1" applyAlignment="1">
      <alignment horizontal="center" vertical="center" wrapText="1"/>
    </xf>
    <xf numFmtId="0" fontId="10" fillId="31" borderId="1" xfId="0" applyFont="1" applyFill="1" applyBorder="1" applyAlignment="1">
      <alignment horizontal="center" vertical="center" wrapText="1"/>
    </xf>
    <xf numFmtId="0" fontId="10" fillId="32" borderId="1" xfId="0" applyFont="1" applyFill="1" applyBorder="1" applyAlignment="1">
      <alignment horizontal="center" vertical="center" wrapText="1"/>
    </xf>
    <xf numFmtId="0" fontId="10" fillId="26" borderId="1" xfId="0" applyFont="1" applyFill="1" applyBorder="1" applyAlignment="1">
      <alignment horizontal="center" vertical="center" wrapText="1"/>
    </xf>
    <xf numFmtId="0" fontId="10" fillId="28" borderId="1" xfId="0" applyFont="1" applyFill="1" applyBorder="1" applyAlignment="1">
      <alignment horizontal="center" vertical="center" wrapText="1"/>
    </xf>
    <xf numFmtId="0" fontId="10" fillId="24" borderId="1" xfId="0" applyFont="1" applyFill="1" applyBorder="1" applyAlignment="1">
      <alignment horizontal="center" vertical="center" wrapText="1"/>
    </xf>
    <xf numFmtId="0" fontId="10" fillId="27" borderId="1" xfId="0" applyFont="1" applyFill="1" applyBorder="1" applyAlignment="1">
      <alignment horizontal="center" vertical="center" wrapText="1"/>
    </xf>
    <xf numFmtId="0" fontId="10" fillId="33" borderId="1" xfId="0" applyFont="1" applyFill="1" applyBorder="1" applyAlignment="1">
      <alignment horizontal="center" vertical="center" wrapText="1"/>
    </xf>
    <xf numFmtId="0" fontId="10" fillId="25" borderId="0" xfId="0" applyFont="1" applyFill="1" applyAlignment="1">
      <alignment horizontal="center" vertical="center" wrapText="1"/>
    </xf>
    <xf numFmtId="0" fontId="10" fillId="25" borderId="1" xfId="0" applyFont="1" applyFill="1" applyBorder="1" applyAlignment="1">
      <alignment horizontal="center" vertical="center" wrapText="1"/>
    </xf>
    <xf numFmtId="0" fontId="10" fillId="34" borderId="0" xfId="0" applyFont="1" applyFill="1" applyAlignment="1">
      <alignment horizontal="center" vertical="center" wrapText="1"/>
    </xf>
    <xf numFmtId="0" fontId="19" fillId="15" borderId="1" xfId="0" applyFont="1" applyFill="1" applyBorder="1" applyAlignment="1">
      <alignment wrapText="1"/>
    </xf>
    <xf numFmtId="0" fontId="19" fillId="2" borderId="1" xfId="0" applyFont="1" applyFill="1" applyBorder="1" applyAlignment="1">
      <alignment vertical="top" wrapText="1"/>
    </xf>
    <xf numFmtId="0" fontId="19" fillId="3" borderId="1" xfId="0" applyFont="1" applyFill="1" applyBorder="1" applyAlignment="1">
      <alignment horizontal="left" wrapText="1"/>
    </xf>
    <xf numFmtId="0" fontId="24" fillId="5" borderId="1" xfId="0" applyFont="1" applyFill="1" applyBorder="1" applyAlignment="1">
      <alignment vertical="top" wrapText="1"/>
    </xf>
    <xf numFmtId="0" fontId="24" fillId="6" borderId="1" xfId="0" applyFont="1" applyFill="1" applyBorder="1" applyAlignment="1">
      <alignment vertical="top" wrapText="1"/>
    </xf>
    <xf numFmtId="0" fontId="19" fillId="7" borderId="1" xfId="0" applyFont="1" applyFill="1" applyBorder="1" applyAlignment="1">
      <alignment vertical="top" wrapText="1"/>
    </xf>
    <xf numFmtId="0" fontId="19" fillId="8" borderId="1" xfId="0" applyFont="1" applyFill="1" applyBorder="1" applyAlignment="1">
      <alignment vertical="center" wrapText="1"/>
    </xf>
    <xf numFmtId="0" fontId="19" fillId="9" borderId="1" xfId="0" applyFont="1" applyFill="1" applyBorder="1" applyAlignment="1">
      <alignment vertical="center" wrapText="1"/>
    </xf>
    <xf numFmtId="0" fontId="19" fillId="10" borderId="1" xfId="0" applyFont="1" applyFill="1" applyBorder="1" applyAlignment="1">
      <alignment wrapText="1"/>
    </xf>
    <xf numFmtId="0" fontId="19" fillId="11" borderId="1" xfId="0" applyFont="1" applyFill="1" applyBorder="1" applyAlignment="1">
      <alignment wrapText="1"/>
    </xf>
    <xf numFmtId="0" fontId="19" fillId="12" borderId="1" xfId="0" applyFont="1" applyFill="1" applyBorder="1" applyAlignment="1">
      <alignment wrapText="1"/>
    </xf>
    <xf numFmtId="0" fontId="19" fillId="13" borderId="1" xfId="0" applyFont="1" applyFill="1" applyBorder="1" applyAlignment="1">
      <alignment vertical="top" wrapText="1"/>
    </xf>
    <xf numFmtId="0" fontId="19" fillId="6" borderId="1" xfId="0" applyFont="1" applyFill="1" applyBorder="1" applyAlignment="1">
      <alignment vertical="top" wrapText="1"/>
    </xf>
    <xf numFmtId="0" fontId="19" fillId="14" borderId="1" xfId="0" applyFont="1" applyFill="1" applyBorder="1" applyAlignment="1">
      <alignment vertical="top" wrapText="1"/>
    </xf>
    <xf numFmtId="0" fontId="19" fillId="15" borderId="1" xfId="0" applyFont="1" applyFill="1" applyBorder="1" applyAlignment="1">
      <alignment vertical="top" wrapText="1"/>
    </xf>
    <xf numFmtId="0" fontId="19" fillId="16" borderId="1" xfId="0" applyFont="1" applyFill="1" applyBorder="1" applyAlignment="1">
      <alignment vertical="top" wrapText="1"/>
    </xf>
    <xf numFmtId="0" fontId="19" fillId="8" borderId="1" xfId="0" applyFont="1" applyFill="1" applyBorder="1" applyAlignment="1">
      <alignment vertical="top" wrapText="1"/>
    </xf>
    <xf numFmtId="0" fontId="24" fillId="14" borderId="1" xfId="0" applyFont="1" applyFill="1" applyBorder="1" applyAlignment="1">
      <alignment wrapText="1"/>
    </xf>
    <xf numFmtId="0" fontId="19" fillId="8" borderId="1" xfId="0" applyFont="1" applyFill="1" applyBorder="1" applyAlignment="1">
      <alignment wrapText="1"/>
    </xf>
    <xf numFmtId="0" fontId="19" fillId="3" borderId="1" xfId="0" applyFont="1" applyFill="1" applyBorder="1" applyAlignment="1">
      <alignment wrapText="1"/>
    </xf>
    <xf numFmtId="0" fontId="19" fillId="17" borderId="1" xfId="0" applyFont="1" applyFill="1" applyBorder="1" applyAlignment="1">
      <alignment wrapText="1"/>
    </xf>
    <xf numFmtId="0" fontId="19" fillId="9" borderId="1" xfId="0" applyFont="1" applyFill="1" applyBorder="1" applyAlignment="1">
      <alignment wrapText="1"/>
    </xf>
    <xf numFmtId="0" fontId="19" fillId="18" borderId="1" xfId="0" applyFont="1" applyFill="1" applyBorder="1" applyAlignment="1">
      <alignment wrapText="1"/>
    </xf>
    <xf numFmtId="0" fontId="19" fillId="2" borderId="1" xfId="0" applyFont="1" applyFill="1" applyBorder="1" applyAlignment="1">
      <alignment wrapText="1"/>
    </xf>
    <xf numFmtId="0" fontId="19" fillId="16" borderId="1" xfId="0" applyFont="1" applyFill="1" applyBorder="1" applyAlignment="1">
      <alignment wrapText="1"/>
    </xf>
    <xf numFmtId="0" fontId="19" fillId="19" borderId="1" xfId="0" applyFont="1" applyFill="1" applyBorder="1" applyAlignment="1">
      <alignment wrapText="1"/>
    </xf>
    <xf numFmtId="0" fontId="19" fillId="5" borderId="1" xfId="0" applyFont="1" applyFill="1" applyBorder="1" applyAlignment="1">
      <alignment wrapText="1"/>
    </xf>
    <xf numFmtId="0" fontId="19" fillId="6" borderId="1" xfId="0" applyFont="1" applyFill="1" applyBorder="1" applyAlignment="1">
      <alignment wrapText="1"/>
    </xf>
    <xf numFmtId="0" fontId="10" fillId="51" borderId="1" xfId="0" applyFont="1" applyFill="1" applyBorder="1"/>
    <xf numFmtId="0" fontId="0" fillId="51" borderId="0" xfId="0" applyFill="1"/>
    <xf numFmtId="0" fontId="21" fillId="39" borderId="0" xfId="0" applyFont="1" applyFill="1"/>
    <xf numFmtId="0" fontId="0" fillId="39" borderId="1" xfId="0" applyFont="1" applyFill="1" applyBorder="1" applyAlignment="1">
      <alignment vertical="center"/>
    </xf>
    <xf numFmtId="0" fontId="0" fillId="48" borderId="2" xfId="0" applyFill="1" applyBorder="1" applyAlignment="1">
      <alignment horizontal="center"/>
    </xf>
    <xf numFmtId="0" fontId="0" fillId="0" borderId="0" xfId="0" applyFill="1"/>
    <xf numFmtId="0" fontId="10" fillId="52" borderId="1" xfId="0" applyFont="1" applyFill="1" applyBorder="1"/>
    <xf numFmtId="0" fontId="0" fillId="52" borderId="0" xfId="0" applyFill="1"/>
    <xf numFmtId="167" fontId="0" fillId="0" borderId="0" xfId="0" applyNumberFormat="1"/>
    <xf numFmtId="0" fontId="10" fillId="42" borderId="5" xfId="0" applyFont="1" applyFill="1" applyBorder="1" applyAlignment="1">
      <alignment horizontal="center"/>
    </xf>
    <xf numFmtId="16" fontId="0" fillId="51" borderId="0" xfId="0" quotePrefix="1" applyNumberFormat="1" applyFill="1"/>
    <xf numFmtId="0" fontId="0" fillId="42" borderId="5" xfId="0" applyFill="1" applyBorder="1" applyAlignment="1">
      <alignment horizontal="center" vertical="center"/>
    </xf>
    <xf numFmtId="0" fontId="19" fillId="46" borderId="5" xfId="0" applyFont="1" applyFill="1" applyBorder="1"/>
    <xf numFmtId="0" fontId="0" fillId="51" borderId="0" xfId="0" quotePrefix="1" applyFill="1"/>
    <xf numFmtId="0" fontId="1" fillId="49" borderId="5" xfId="0" applyFont="1" applyFill="1" applyBorder="1"/>
    <xf numFmtId="0" fontId="19" fillId="46" borderId="5" xfId="0" applyFont="1" applyFill="1" applyBorder="1" applyAlignment="1">
      <alignment horizontal="left"/>
    </xf>
    <xf numFmtId="0" fontId="19" fillId="53" borderId="0" xfId="0" applyFont="1" applyFill="1" applyBorder="1" applyAlignment="1">
      <alignment horizontal="left" wrapText="1"/>
    </xf>
    <xf numFmtId="1" fontId="0" fillId="0" borderId="0" xfId="0" applyNumberFormat="1"/>
    <xf numFmtId="15" fontId="0" fillId="0" borderId="0" xfId="0" applyNumberFormat="1"/>
    <xf numFmtId="14" fontId="0" fillId="0" borderId="0" xfId="0" applyNumberFormat="1"/>
    <xf numFmtId="0" fontId="5" fillId="46" borderId="5" xfId="0" applyFont="1" applyFill="1" applyBorder="1" applyAlignment="1">
      <alignment horizontal="left" wrapText="1"/>
    </xf>
    <xf numFmtId="0" fontId="1" fillId="46" borderId="5" xfId="0" applyFont="1" applyFill="1" applyBorder="1" applyAlignment="1">
      <alignment wrapText="1"/>
    </xf>
    <xf numFmtId="0" fontId="1" fillId="45" borderId="5" xfId="0" applyFont="1" applyFill="1" applyBorder="1" applyAlignment="1">
      <alignment wrapText="1"/>
    </xf>
    <xf numFmtId="0" fontId="1" fillId="47" borderId="5" xfId="0" applyFont="1" applyFill="1" applyBorder="1" applyAlignment="1">
      <alignment wrapText="1"/>
    </xf>
    <xf numFmtId="0" fontId="0" fillId="39" borderId="5" xfId="0" applyFill="1" applyBorder="1" applyAlignment="1">
      <alignment wrapText="1"/>
    </xf>
    <xf numFmtId="0" fontId="0" fillId="42" borderId="5" xfId="0" applyFill="1" applyBorder="1" applyAlignment="1">
      <alignment wrapText="1"/>
    </xf>
    <xf numFmtId="0" fontId="12" fillId="44" borderId="5" xfId="0" applyFont="1" applyFill="1" applyBorder="1" applyAlignment="1">
      <alignment horizontal="center" vertical="center" wrapText="1"/>
    </xf>
    <xf numFmtId="0" fontId="0" fillId="0" borderId="0" xfId="0" applyAlignment="1">
      <alignment vertical="center"/>
    </xf>
    <xf numFmtId="0" fontId="28" fillId="40" borderId="5" xfId="0" applyFont="1" applyFill="1" applyBorder="1" applyAlignment="1">
      <alignment horizontal="left" vertical="center" wrapText="1"/>
    </xf>
    <xf numFmtId="0" fontId="29" fillId="40" borderId="5" xfId="0" applyFont="1" applyFill="1" applyBorder="1" applyAlignment="1">
      <alignment horizontal="left" vertical="center" wrapText="1"/>
    </xf>
    <xf numFmtId="0" fontId="28" fillId="40" borderId="0" xfId="0" applyFont="1" applyFill="1" applyAlignment="1">
      <alignment horizontal="left" vertical="center" wrapText="1"/>
    </xf>
    <xf numFmtId="0" fontId="30" fillId="54" borderId="5" xfId="0" applyFont="1" applyFill="1" applyBorder="1" applyAlignment="1">
      <alignment horizontal="left" vertical="center" wrapText="1"/>
    </xf>
    <xf numFmtId="0" fontId="31" fillId="54" borderId="5" xfId="0" applyFont="1" applyFill="1" applyBorder="1" applyAlignment="1">
      <alignment horizontal="left" vertical="center" wrapText="1"/>
    </xf>
    <xf numFmtId="0" fontId="28" fillId="0" borderId="0" xfId="0" applyFont="1" applyAlignment="1">
      <alignment horizontal="left" vertical="center" wrapText="1"/>
    </xf>
    <xf numFmtId="1" fontId="0" fillId="55" borderId="1" xfId="0" applyNumberFormat="1" applyFill="1" applyBorder="1" applyAlignment="1">
      <alignment vertical="center"/>
    </xf>
    <xf numFmtId="15" fontId="0" fillId="55" borderId="1" xfId="0" applyNumberFormat="1" applyFill="1" applyBorder="1" applyAlignment="1">
      <alignment vertical="center"/>
    </xf>
    <xf numFmtId="0" fontId="0" fillId="55" borderId="1" xfId="0" applyFill="1" applyBorder="1" applyAlignment="1">
      <alignment vertical="center"/>
    </xf>
    <xf numFmtId="0" fontId="0" fillId="55" borderId="1" xfId="0" applyFill="1" applyBorder="1" applyAlignment="1">
      <alignment horizontal="center" vertical="center" wrapText="1"/>
    </xf>
    <xf numFmtId="0" fontId="0" fillId="55" borderId="1" xfId="0" applyFont="1" applyFill="1" applyBorder="1" applyAlignment="1">
      <alignment vertical="center"/>
    </xf>
    <xf numFmtId="0" fontId="0" fillId="55" borderId="1" xfId="0" applyFill="1" applyBorder="1" applyAlignment="1">
      <alignment horizontal="center" vertical="center"/>
    </xf>
    <xf numFmtId="0" fontId="12" fillId="55" borderId="1" xfId="0" applyFont="1" applyFill="1" applyBorder="1" applyAlignment="1">
      <alignment horizontal="center" vertical="center" wrapText="1"/>
    </xf>
    <xf numFmtId="0" fontId="12" fillId="55" borderId="5" xfId="0" applyFont="1" applyFill="1" applyBorder="1" applyAlignment="1">
      <alignment horizontal="center" vertical="center" wrapText="1"/>
    </xf>
    <xf numFmtId="0" fontId="0" fillId="55" borderId="5" xfId="0" applyFill="1" applyBorder="1" applyAlignment="1">
      <alignment horizontal="center" vertical="center"/>
    </xf>
    <xf numFmtId="0" fontId="1" fillId="55" borderId="1" xfId="0" applyFont="1" applyFill="1" applyBorder="1" applyAlignment="1">
      <alignment vertical="center"/>
    </xf>
    <xf numFmtId="0" fontId="1" fillId="55" borderId="5" xfId="0" applyFont="1" applyFill="1" applyBorder="1" applyAlignment="1">
      <alignment vertical="center"/>
    </xf>
    <xf numFmtId="167" fontId="0" fillId="55" borderId="1" xfId="0" applyNumberFormat="1" applyFill="1" applyBorder="1" applyAlignment="1">
      <alignment vertical="center"/>
    </xf>
    <xf numFmtId="0" fontId="4" fillId="55" borderId="1" xfId="0" applyFont="1" applyFill="1" applyBorder="1" applyAlignment="1">
      <alignment vertical="center"/>
    </xf>
    <xf numFmtId="0" fontId="12" fillId="55" borderId="1" xfId="0" applyFont="1" applyFill="1" applyBorder="1" applyAlignment="1">
      <alignment vertical="center" wrapText="1"/>
    </xf>
    <xf numFmtId="14" fontId="0" fillId="55" borderId="1" xfId="0" applyNumberFormat="1" applyFill="1" applyBorder="1" applyAlignment="1">
      <alignment vertical="center" wrapText="1"/>
    </xf>
    <xf numFmtId="0" fontId="0" fillId="55" borderId="1" xfId="0" applyFill="1" applyBorder="1" applyAlignment="1">
      <alignment vertical="center" wrapText="1"/>
    </xf>
    <xf numFmtId="0" fontId="26" fillId="40" borderId="0" xfId="0" applyFont="1" applyFill="1" applyBorder="1" applyAlignment="1">
      <alignment horizontal="left" vertical="center" wrapText="1"/>
    </xf>
    <xf numFmtId="0" fontId="32" fillId="40" borderId="0" xfId="0" applyFont="1" applyFill="1" applyBorder="1" applyAlignment="1">
      <alignment horizontal="left" vertical="center" wrapText="1"/>
    </xf>
    <xf numFmtId="0" fontId="33" fillId="54" borderId="0" xfId="0" applyFont="1" applyFill="1" applyBorder="1" applyAlignment="1">
      <alignment horizontal="left" vertical="center" wrapText="1"/>
    </xf>
    <xf numFmtId="0" fontId="34" fillId="54" borderId="0" xfId="0" applyFont="1" applyFill="1" applyBorder="1" applyAlignment="1">
      <alignment horizontal="left" vertical="center" wrapText="1"/>
    </xf>
    <xf numFmtId="0" fontId="18" fillId="50" borderId="0" xfId="0" applyFont="1" applyFill="1" applyAlignment="1">
      <alignment vertical="center" textRotation="90"/>
    </xf>
    <xf numFmtId="2" fontId="18" fillId="50" borderId="0" xfId="0" applyNumberFormat="1" applyFont="1" applyFill="1" applyAlignment="1">
      <alignment vertical="center" textRotation="90" wrapText="1"/>
    </xf>
    <xf numFmtId="0" fontId="20" fillId="40" borderId="0" xfId="0" applyFont="1" applyFill="1" applyBorder="1" applyAlignment="1">
      <alignment horizontal="center" vertical="center"/>
    </xf>
    <xf numFmtId="0" fontId="0" fillId="40" borderId="0" xfId="0" applyFont="1" applyFill="1" applyBorder="1" applyAlignment="1">
      <alignment vertical="center"/>
    </xf>
    <xf numFmtId="0" fontId="0" fillId="55" borderId="0" xfId="0" applyFont="1" applyFill="1" applyBorder="1" applyAlignment="1">
      <alignment vertical="center"/>
    </xf>
    <xf numFmtId="0" fontId="0" fillId="50" borderId="0" xfId="0" applyFill="1" applyAlignment="1">
      <alignment vertical="center"/>
    </xf>
    <xf numFmtId="2" fontId="0" fillId="50" borderId="0" xfId="0" applyNumberFormat="1" applyFill="1" applyAlignment="1">
      <alignment vertical="center"/>
    </xf>
    <xf numFmtId="167" fontId="0" fillId="50" borderId="0" xfId="0" applyNumberFormat="1" applyFill="1" applyAlignment="1">
      <alignment vertical="center"/>
    </xf>
    <xf numFmtId="0" fontId="21" fillId="38" borderId="0" xfId="0" applyFont="1" applyFill="1" applyBorder="1" applyAlignment="1">
      <alignment vertical="center" wrapText="1"/>
    </xf>
    <xf numFmtId="0" fontId="27" fillId="41" borderId="0" xfId="0" applyFont="1" applyFill="1" applyBorder="1" applyAlignment="1">
      <alignment vertical="center" wrapText="1"/>
    </xf>
    <xf numFmtId="0" fontId="27" fillId="36" borderId="0" xfId="0" applyFont="1" applyFill="1" applyBorder="1" applyAlignment="1">
      <alignment vertical="center" wrapText="1"/>
    </xf>
    <xf numFmtId="0" fontId="27" fillId="37" borderId="0" xfId="0" applyFont="1" applyFill="1" applyBorder="1" applyAlignment="1">
      <alignment vertical="center" wrapText="1"/>
    </xf>
    <xf numFmtId="0" fontId="27" fillId="38" borderId="0" xfId="0" applyFont="1" applyFill="1" applyBorder="1" applyAlignment="1">
      <alignment vertical="center" wrapText="1"/>
    </xf>
    <xf numFmtId="0" fontId="10" fillId="0" borderId="0" xfId="0" applyFont="1" applyAlignment="1">
      <alignment vertical="center" wrapText="1"/>
    </xf>
    <xf numFmtId="0" fontId="25" fillId="0" borderId="0" xfId="1" applyAlignment="1" applyProtection="1">
      <alignment vertical="center" wrapText="1"/>
    </xf>
    <xf numFmtId="0" fontId="0" fillId="0" borderId="0" xfId="0" applyAlignment="1">
      <alignment vertical="center" wrapText="1"/>
    </xf>
    <xf numFmtId="0" fontId="10" fillId="40" borderId="0" xfId="0" applyFont="1" applyFill="1" applyAlignment="1">
      <alignment vertical="center"/>
    </xf>
    <xf numFmtId="0" fontId="0" fillId="40" borderId="0" xfId="0" applyFill="1" applyAlignment="1">
      <alignment vertical="center"/>
    </xf>
    <xf numFmtId="0" fontId="10" fillId="41" borderId="0" xfId="0" applyFont="1" applyFill="1" applyAlignment="1">
      <alignment vertical="center" wrapText="1"/>
    </xf>
    <xf numFmtId="0" fontId="0" fillId="41" borderId="0" xfId="0" applyFill="1" applyAlignment="1">
      <alignment vertical="center"/>
    </xf>
    <xf numFmtId="0" fontId="0" fillId="41" borderId="0" xfId="0" applyFill="1" applyAlignment="1">
      <alignment vertical="center" wrapText="1"/>
    </xf>
    <xf numFmtId="0" fontId="0" fillId="43" borderId="0" xfId="0" applyFont="1" applyFill="1" applyBorder="1" applyAlignment="1">
      <alignment horizontal="center" vertical="center" wrapText="1"/>
    </xf>
    <xf numFmtId="0" fontId="0" fillId="0" borderId="0" xfId="0" applyBorder="1" applyAlignment="1">
      <alignment vertical="center"/>
    </xf>
    <xf numFmtId="0" fontId="21" fillId="41" borderId="0" xfId="0" applyFont="1" applyFill="1" applyBorder="1" applyAlignment="1">
      <alignment vertical="center" wrapText="1"/>
    </xf>
    <xf numFmtId="0" fontId="0" fillId="40" borderId="0" xfId="0" applyFont="1" applyFill="1" applyBorder="1" applyAlignment="1">
      <alignment horizontal="left" vertical="center"/>
    </xf>
    <xf numFmtId="0" fontId="0" fillId="50" borderId="0" xfId="0" applyFill="1" applyBorder="1" applyAlignment="1">
      <alignment vertical="center"/>
    </xf>
    <xf numFmtId="2" fontId="0" fillId="50" borderId="0" xfId="0" applyNumberFormat="1" applyFill="1" applyBorder="1" applyAlignment="1">
      <alignment vertical="center"/>
    </xf>
    <xf numFmtId="167" fontId="0" fillId="50" borderId="0" xfId="0" applyNumberFormat="1" applyFill="1" applyBorder="1" applyAlignment="1">
      <alignment vertical="center"/>
    </xf>
    <xf numFmtId="0" fontId="10" fillId="40" borderId="0" xfId="0" applyFont="1" applyFill="1" applyBorder="1" applyAlignment="1">
      <alignment horizontal="center" vertical="center" wrapText="1"/>
    </xf>
    <xf numFmtId="0" fontId="0" fillId="40" borderId="0" xfId="0" applyFont="1" applyFill="1" applyBorder="1" applyAlignment="1">
      <alignment horizontal="left" vertical="center" wrapText="1"/>
    </xf>
    <xf numFmtId="0" fontId="21" fillId="36" borderId="0" xfId="0" applyFont="1" applyFill="1" applyBorder="1" applyAlignment="1">
      <alignment vertical="center" wrapText="1"/>
    </xf>
    <xf numFmtId="0" fontId="10" fillId="39" borderId="0" xfId="0" applyFont="1" applyFill="1" applyBorder="1" applyAlignment="1">
      <alignment vertical="center" wrapText="1"/>
    </xf>
    <xf numFmtId="0" fontId="0" fillId="39" borderId="0" xfId="0" applyFill="1" applyBorder="1" applyAlignment="1">
      <alignment horizontal="left" vertical="center" wrapText="1"/>
    </xf>
    <xf numFmtId="0" fontId="10" fillId="39" borderId="0" xfId="0" applyFont="1" applyFill="1" applyBorder="1" applyAlignment="1">
      <alignment horizontal="left" vertical="center"/>
    </xf>
    <xf numFmtId="0" fontId="10" fillId="42" borderId="0" xfId="0" applyFont="1" applyFill="1" applyBorder="1" applyAlignment="1">
      <alignment horizontal="left" vertical="center" wrapText="1"/>
    </xf>
    <xf numFmtId="0" fontId="11" fillId="42" borderId="0" xfId="0" applyFont="1" applyFill="1" applyBorder="1" applyAlignment="1">
      <alignment horizontal="left" vertical="center" wrapText="1"/>
    </xf>
    <xf numFmtId="0" fontId="10" fillId="42" borderId="0" xfId="0" applyFont="1" applyFill="1" applyBorder="1" applyAlignment="1">
      <alignment horizontal="left" vertical="center"/>
    </xf>
    <xf numFmtId="0" fontId="10" fillId="42" borderId="0" xfId="0" applyFont="1" applyFill="1" applyBorder="1" applyAlignment="1">
      <alignment vertical="center" wrapText="1"/>
    </xf>
    <xf numFmtId="0" fontId="0" fillId="39" borderId="0" xfId="0" applyFont="1" applyFill="1" applyBorder="1" applyAlignment="1">
      <alignment horizontal="left" vertical="center" wrapText="1"/>
    </xf>
    <xf numFmtId="0" fontId="21" fillId="37" borderId="0" xfId="0" applyFont="1" applyFill="1" applyBorder="1" applyAlignment="1">
      <alignment vertical="center" wrapText="1"/>
    </xf>
    <xf numFmtId="0" fontId="10" fillId="43" borderId="0" xfId="0" applyFont="1" applyFill="1" applyBorder="1" applyAlignment="1">
      <alignment horizontal="left" vertical="center" wrapText="1"/>
    </xf>
    <xf numFmtId="0" fontId="10" fillId="43" borderId="0" xfId="0" applyFont="1" applyFill="1" applyBorder="1" applyAlignment="1">
      <alignment horizontal="left" vertical="center"/>
    </xf>
    <xf numFmtId="0" fontId="10" fillId="43" borderId="0" xfId="0" applyFont="1" applyFill="1" applyBorder="1" applyAlignment="1">
      <alignment horizontal="center" vertical="center" wrapText="1"/>
    </xf>
    <xf numFmtId="0" fontId="10" fillId="42" borderId="0" xfId="0" applyFont="1" applyFill="1" applyBorder="1" applyAlignment="1">
      <alignment horizontal="center" vertical="center" wrapText="1"/>
    </xf>
    <xf numFmtId="0" fontId="10" fillId="48" borderId="0" xfId="0" applyFont="1" applyFill="1" applyBorder="1" applyAlignment="1">
      <alignment horizontal="center" vertical="center"/>
    </xf>
    <xf numFmtId="0" fontId="10" fillId="48" borderId="0" xfId="0" applyFont="1" applyFill="1" applyBorder="1" applyAlignment="1">
      <alignment vertical="center"/>
    </xf>
    <xf numFmtId="0" fontId="0" fillId="48" borderId="0" xfId="0" applyFill="1" applyBorder="1" applyAlignment="1">
      <alignment horizontal="center" vertical="center"/>
    </xf>
    <xf numFmtId="0" fontId="18" fillId="44" borderId="0" xfId="0" applyFont="1" applyFill="1" applyBorder="1" applyAlignment="1">
      <alignment vertical="center" wrapText="1"/>
    </xf>
    <xf numFmtId="0" fontId="10" fillId="44" borderId="0" xfId="0" applyFont="1" applyFill="1" applyBorder="1" applyAlignment="1">
      <alignment horizontal="left" vertical="center" wrapText="1"/>
    </xf>
    <xf numFmtId="0" fontId="10" fillId="44" borderId="0" xfId="0" applyFont="1" applyFill="1" applyBorder="1" applyAlignment="1">
      <alignment horizontal="left" vertical="center"/>
    </xf>
    <xf numFmtId="0" fontId="10" fillId="44" borderId="0" xfId="0" applyFont="1" applyFill="1" applyBorder="1" applyAlignment="1">
      <alignment horizontal="center" vertical="center" wrapText="1"/>
    </xf>
    <xf numFmtId="0" fontId="19" fillId="45" borderId="0" xfId="0" applyFont="1" applyFill="1" applyBorder="1" applyAlignment="1">
      <alignment horizontal="left" vertical="center" wrapText="1"/>
    </xf>
    <xf numFmtId="0" fontId="1" fillId="45" borderId="0" xfId="0" applyFont="1" applyFill="1" applyBorder="1" applyAlignment="1">
      <alignment horizontal="left" vertical="center" wrapText="1"/>
    </xf>
    <xf numFmtId="0" fontId="2" fillId="46" borderId="0" xfId="0" applyFont="1" applyFill="1" applyBorder="1" applyAlignment="1">
      <alignment horizontal="left" vertical="center" wrapText="1"/>
    </xf>
    <xf numFmtId="0" fontId="5" fillId="46" borderId="0" xfId="0" applyFont="1" applyFill="1" applyBorder="1" applyAlignment="1">
      <alignment horizontal="left" vertical="center" wrapText="1"/>
    </xf>
    <xf numFmtId="0" fontId="19" fillId="46" borderId="0" xfId="0" applyFont="1" applyFill="1" applyBorder="1" applyAlignment="1">
      <alignment vertical="center" wrapText="1"/>
    </xf>
    <xf numFmtId="0" fontId="1" fillId="46" borderId="0" xfId="0" applyFont="1" applyFill="1" applyBorder="1" applyAlignment="1">
      <alignment horizontal="left" vertical="center" wrapText="1"/>
    </xf>
    <xf numFmtId="0" fontId="1" fillId="49" borderId="0" xfId="0" applyFont="1" applyFill="1" applyBorder="1" applyAlignment="1">
      <alignment vertical="center" wrapText="1"/>
    </xf>
    <xf numFmtId="0" fontId="1" fillId="49" borderId="0" xfId="0" applyFont="1" applyFill="1" applyBorder="1" applyAlignment="1">
      <alignment vertical="center"/>
    </xf>
    <xf numFmtId="0" fontId="19" fillId="46" borderId="0" xfId="0" applyFont="1" applyFill="1" applyBorder="1" applyAlignment="1">
      <alignment horizontal="left" vertical="center" wrapText="1"/>
    </xf>
    <xf numFmtId="0" fontId="19" fillId="47" borderId="0" xfId="0" applyFont="1" applyFill="1" applyBorder="1" applyAlignment="1">
      <alignment horizontal="left" vertical="center" wrapText="1"/>
    </xf>
    <xf numFmtId="0" fontId="1" fillId="47" borderId="0" xfId="0" applyFont="1" applyFill="1" applyBorder="1" applyAlignment="1">
      <alignment horizontal="left" vertical="center" wrapText="1"/>
    </xf>
    <xf numFmtId="0" fontId="18" fillId="50" borderId="0" xfId="0" applyFont="1" applyFill="1" applyBorder="1" applyAlignment="1">
      <alignment horizontal="left" textRotation="90"/>
    </xf>
    <xf numFmtId="2" fontId="18" fillId="50" borderId="0" xfId="0" applyNumberFormat="1" applyFont="1" applyFill="1" applyBorder="1" applyAlignment="1">
      <alignment horizontal="left" textRotation="90" wrapText="1"/>
    </xf>
    <xf numFmtId="0" fontId="0" fillId="40" borderId="0" xfId="0" applyFont="1" applyFill="1" applyBorder="1" applyAlignment="1">
      <alignment vertical="center" wrapText="1"/>
    </xf>
    <xf numFmtId="0" fontId="20" fillId="39" borderId="0" xfId="0" applyFont="1" applyFill="1" applyBorder="1" applyAlignment="1">
      <alignment vertical="center" wrapText="1"/>
    </xf>
    <xf numFmtId="0" fontId="0" fillId="42" borderId="0" xfId="0" applyFont="1" applyFill="1" applyBorder="1" applyAlignment="1">
      <alignment vertical="center" wrapText="1"/>
    </xf>
    <xf numFmtId="0" fontId="20" fillId="43" borderId="0" xfId="0" applyFont="1" applyFill="1" applyBorder="1" applyAlignment="1">
      <alignment vertical="center" wrapText="1"/>
    </xf>
    <xf numFmtId="0" fontId="20" fillId="44" borderId="0" xfId="0" applyFont="1" applyFill="1" applyBorder="1" applyAlignment="1">
      <alignment vertical="center" wrapText="1"/>
    </xf>
    <xf numFmtId="0" fontId="26" fillId="48" borderId="0" xfId="0" applyFont="1" applyFill="1" applyBorder="1" applyAlignment="1">
      <alignment vertical="center" wrapText="1"/>
    </xf>
    <xf numFmtId="0" fontId="20" fillId="39" borderId="0" xfId="0" applyFont="1" applyFill="1" applyBorder="1" applyAlignment="1">
      <alignment vertical="center"/>
    </xf>
    <xf numFmtId="0" fontId="0" fillId="42" borderId="0" xfId="0" applyFont="1" applyFill="1" applyBorder="1" applyAlignment="1">
      <alignment vertical="center"/>
    </xf>
    <xf numFmtId="0" fontId="20" fillId="43" borderId="0" xfId="0" applyFont="1" applyFill="1" applyBorder="1" applyAlignment="1">
      <alignment vertical="center"/>
    </xf>
    <xf numFmtId="0" fontId="26" fillId="48" borderId="0" xfId="0" applyFont="1" applyFill="1" applyBorder="1" applyAlignment="1">
      <alignment vertical="center"/>
    </xf>
    <xf numFmtId="0" fontId="20" fillId="44" borderId="0" xfId="0" applyFont="1" applyFill="1" applyBorder="1" applyAlignment="1">
      <alignment vertical="center"/>
    </xf>
    <xf numFmtId="0" fontId="18" fillId="44" borderId="0" xfId="0" applyFont="1" applyFill="1" applyBorder="1" applyAlignment="1">
      <alignment vertical="center"/>
    </xf>
    <xf numFmtId="0" fontId="0" fillId="0" borderId="0" xfId="0" applyAlignment="1"/>
    <xf numFmtId="0" fontId="0" fillId="40" borderId="0" xfId="0" applyFill="1" applyBorder="1" applyAlignment="1">
      <alignment vertical="center" wrapText="1"/>
    </xf>
    <xf numFmtId="0" fontId="0" fillId="43" borderId="1" xfId="0" applyFont="1" applyFill="1" applyBorder="1" applyAlignment="1">
      <alignment horizontal="center" wrapText="1"/>
    </xf>
    <xf numFmtId="0" fontId="0" fillId="0" borderId="0" xfId="0" applyBorder="1" applyAlignment="1">
      <alignment horizontal="left" vertical="center"/>
    </xf>
    <xf numFmtId="2" fontId="0" fillId="0" borderId="0" xfId="0" applyNumberFormat="1" applyBorder="1" applyAlignment="1">
      <alignment vertical="center"/>
    </xf>
    <xf numFmtId="0" fontId="21" fillId="41" borderId="0" xfId="0" applyFont="1" applyFill="1" applyAlignment="1">
      <alignment vertical="center"/>
    </xf>
    <xf numFmtId="0" fontId="21" fillId="36" borderId="0" xfId="0" applyFont="1" applyFill="1" applyAlignment="1">
      <alignment vertical="center"/>
    </xf>
    <xf numFmtId="0" fontId="21" fillId="37" borderId="0" xfId="0" applyFont="1" applyFill="1" applyAlignment="1">
      <alignment vertical="center"/>
    </xf>
    <xf numFmtId="0" fontId="21" fillId="38" borderId="0" xfId="0" applyFont="1" applyFill="1" applyAlignment="1">
      <alignment vertical="center"/>
    </xf>
    <xf numFmtId="0" fontId="21" fillId="0" borderId="0" xfId="0" applyFont="1" applyAlignment="1">
      <alignment vertical="center"/>
    </xf>
    <xf numFmtId="0" fontId="18" fillId="0" borderId="0" xfId="0" applyFont="1" applyAlignment="1">
      <alignment vertical="center"/>
    </xf>
    <xf numFmtId="0" fontId="10" fillId="40" borderId="1" xfId="0" applyFont="1" applyFill="1" applyBorder="1" applyAlignment="1">
      <alignment vertical="center"/>
    </xf>
    <xf numFmtId="0" fontId="10" fillId="40" borderId="1" xfId="0" applyFont="1" applyFill="1" applyBorder="1" applyAlignment="1">
      <alignment horizontal="center" vertical="center"/>
    </xf>
    <xf numFmtId="0" fontId="10" fillId="39" borderId="1" xfId="0" applyFont="1" applyFill="1" applyBorder="1" applyAlignment="1">
      <alignment vertical="center" wrapText="1"/>
    </xf>
    <xf numFmtId="0" fontId="10" fillId="42" borderId="1" xfId="0" applyFont="1" applyFill="1" applyBorder="1" applyAlignment="1">
      <alignment horizontal="left" vertical="center"/>
    </xf>
    <xf numFmtId="0" fontId="10" fillId="42" borderId="1" xfId="0" applyFont="1" applyFill="1" applyBorder="1" applyAlignment="1">
      <alignment vertical="center"/>
    </xf>
    <xf numFmtId="0" fontId="10" fillId="42" borderId="3" xfId="0" applyFont="1" applyFill="1" applyBorder="1" applyAlignment="1">
      <alignment horizontal="left" vertical="center"/>
    </xf>
    <xf numFmtId="0" fontId="10" fillId="39" borderId="2" xfId="0" applyFont="1" applyFill="1" applyBorder="1" applyAlignment="1">
      <alignment vertical="center" wrapText="1"/>
    </xf>
    <xf numFmtId="0" fontId="10" fillId="43" borderId="1" xfId="0" applyFont="1" applyFill="1" applyBorder="1" applyAlignment="1">
      <alignment horizontal="left" vertical="center"/>
    </xf>
    <xf numFmtId="0" fontId="10" fillId="43" borderId="1" xfId="0" applyFont="1" applyFill="1" applyBorder="1" applyAlignment="1">
      <alignment horizontal="center" vertical="center"/>
    </xf>
    <xf numFmtId="0" fontId="10" fillId="42" borderId="1" xfId="0" applyFont="1" applyFill="1" applyBorder="1" applyAlignment="1">
      <alignment horizontal="center" vertical="center"/>
    </xf>
    <xf numFmtId="0" fontId="0" fillId="48" borderId="1" xfId="0" applyFill="1" applyBorder="1" applyAlignment="1">
      <alignment horizontal="center" vertical="center"/>
    </xf>
    <xf numFmtId="0" fontId="10" fillId="44" borderId="2" xfId="0" applyFont="1" applyFill="1" applyBorder="1" applyAlignment="1">
      <alignment horizontal="left" vertical="center"/>
    </xf>
    <xf numFmtId="0" fontId="10" fillId="44" borderId="3" xfId="0" applyFont="1" applyFill="1" applyBorder="1" applyAlignment="1">
      <alignment horizontal="center" vertical="center"/>
    </xf>
    <xf numFmtId="0" fontId="10" fillId="44" borderId="4" xfId="0" applyFont="1" applyFill="1" applyBorder="1" applyAlignment="1">
      <alignment horizontal="center" vertical="center"/>
    </xf>
    <xf numFmtId="0" fontId="10" fillId="43" borderId="1" xfId="0" applyFont="1" applyFill="1" applyBorder="1" applyAlignment="1">
      <alignment horizontal="center" vertical="center" wrapText="1"/>
    </xf>
    <xf numFmtId="0" fontId="10" fillId="43" borderId="2" xfId="0" applyFont="1" applyFill="1" applyBorder="1" applyAlignment="1">
      <alignment horizontal="left" vertical="center"/>
    </xf>
    <xf numFmtId="0" fontId="10" fillId="43" borderId="3" xfId="0" applyFont="1" applyFill="1" applyBorder="1" applyAlignment="1">
      <alignment horizontal="center" vertical="center"/>
    </xf>
    <xf numFmtId="0" fontId="19" fillId="45" borderId="1" xfId="0" applyFont="1" applyFill="1" applyBorder="1" applyAlignment="1">
      <alignment horizontal="left" vertical="center"/>
    </xf>
    <xf numFmtId="0" fontId="2" fillId="46" borderId="1" xfId="0" applyFont="1" applyFill="1" applyBorder="1" applyAlignment="1">
      <alignment horizontal="left" vertical="center"/>
    </xf>
    <xf numFmtId="0" fontId="19" fillId="46" borderId="1" xfId="0" applyFont="1" applyFill="1" applyBorder="1" applyAlignment="1">
      <alignment vertical="center"/>
    </xf>
    <xf numFmtId="0" fontId="1" fillId="49" borderId="1" xfId="0" applyFont="1" applyFill="1" applyBorder="1" applyAlignment="1">
      <alignment vertical="center"/>
    </xf>
    <xf numFmtId="0" fontId="19" fillId="45" borderId="1" xfId="0" applyFont="1" applyFill="1" applyBorder="1" applyAlignment="1">
      <alignment horizontal="left" vertical="center" wrapText="1"/>
    </xf>
    <xf numFmtId="0" fontId="19" fillId="46" borderId="1" xfId="0" applyFont="1" applyFill="1" applyBorder="1" applyAlignment="1">
      <alignment horizontal="left" vertical="center"/>
    </xf>
    <xf numFmtId="0" fontId="19" fillId="46" borderId="2" xfId="0" applyFont="1" applyFill="1" applyBorder="1" applyAlignment="1">
      <alignment horizontal="left" vertical="center"/>
    </xf>
    <xf numFmtId="0" fontId="19" fillId="47" borderId="1" xfId="0" applyFont="1" applyFill="1" applyBorder="1" applyAlignment="1">
      <alignment horizontal="left" vertical="center"/>
    </xf>
    <xf numFmtId="0" fontId="10" fillId="0" borderId="0" xfId="0" applyFont="1" applyAlignment="1">
      <alignment vertical="center"/>
    </xf>
    <xf numFmtId="1" fontId="0" fillId="40" borderId="1" xfId="0" applyNumberFormat="1" applyFill="1" applyBorder="1" applyAlignment="1">
      <alignment vertical="center"/>
    </xf>
    <xf numFmtId="15" fontId="0" fillId="40" borderId="1" xfId="0" applyNumberFormat="1" applyFill="1" applyBorder="1" applyAlignment="1">
      <alignment vertical="center"/>
    </xf>
    <xf numFmtId="0" fontId="0" fillId="40" borderId="1" xfId="0" applyFill="1" applyBorder="1" applyAlignment="1">
      <alignment vertical="center"/>
    </xf>
    <xf numFmtId="0" fontId="0" fillId="39" borderId="1" xfId="0" applyFill="1" applyBorder="1" applyAlignment="1">
      <alignment vertical="center" wrapText="1"/>
    </xf>
    <xf numFmtId="0" fontId="0" fillId="42" borderId="1" xfId="0" applyFill="1" applyBorder="1" applyAlignment="1">
      <alignment vertical="center"/>
    </xf>
    <xf numFmtId="0" fontId="0" fillId="39" borderId="1" xfId="0" applyFill="1" applyBorder="1" applyAlignment="1">
      <alignment vertical="center"/>
    </xf>
    <xf numFmtId="0" fontId="1" fillId="43" borderId="1" xfId="0" applyFont="1" applyFill="1" applyBorder="1" applyAlignment="1">
      <alignment vertical="center"/>
    </xf>
    <xf numFmtId="0" fontId="1" fillId="42" borderId="1" xfId="0" applyFont="1" applyFill="1" applyBorder="1" applyAlignment="1">
      <alignment vertical="center"/>
    </xf>
    <xf numFmtId="0" fontId="1" fillId="48" borderId="1" xfId="0" applyFont="1" applyFill="1" applyBorder="1" applyAlignment="1">
      <alignment vertical="center"/>
    </xf>
    <xf numFmtId="0" fontId="1" fillId="44" borderId="1" xfId="0" applyFont="1" applyFill="1" applyBorder="1" applyAlignment="1">
      <alignment vertical="center"/>
    </xf>
    <xf numFmtId="167" fontId="0" fillId="40" borderId="1" xfId="0" applyNumberFormat="1" applyFill="1" applyBorder="1" applyAlignment="1">
      <alignment vertical="center"/>
    </xf>
    <xf numFmtId="0" fontId="4" fillId="44" borderId="1" xfId="0" applyFont="1" applyFill="1" applyBorder="1" applyAlignment="1">
      <alignment vertical="center"/>
    </xf>
    <xf numFmtId="0" fontId="12" fillId="42" borderId="1" xfId="0" applyFont="1" applyFill="1" applyBorder="1" applyAlignment="1">
      <alignment vertical="center" wrapText="1"/>
    </xf>
    <xf numFmtId="0" fontId="12" fillId="39" borderId="1" xfId="0" applyFont="1" applyFill="1" applyBorder="1" applyAlignment="1">
      <alignment vertical="center" wrapText="1"/>
    </xf>
    <xf numFmtId="14" fontId="0" fillId="40" borderId="1" xfId="0" applyNumberFormat="1" applyFill="1" applyBorder="1" applyAlignment="1">
      <alignment vertical="center" wrapText="1"/>
    </xf>
    <xf numFmtId="0" fontId="0" fillId="40" borderId="1" xfId="0" applyFill="1" applyBorder="1" applyAlignment="1">
      <alignment vertical="center" wrapText="1"/>
    </xf>
    <xf numFmtId="0" fontId="0" fillId="42" borderId="1" xfId="0" applyFill="1" applyBorder="1" applyAlignment="1">
      <alignment vertical="center" wrapText="1"/>
    </xf>
    <xf numFmtId="0" fontId="0" fillId="39" borderId="0" xfId="0" applyFill="1" applyAlignment="1">
      <alignment vertical="center"/>
    </xf>
    <xf numFmtId="0" fontId="0" fillId="42" borderId="0" xfId="0" applyFill="1" applyAlignment="1">
      <alignment vertical="center"/>
    </xf>
    <xf numFmtId="0" fontId="0" fillId="43" borderId="0" xfId="0" applyFill="1" applyAlignment="1">
      <alignment vertical="center"/>
    </xf>
    <xf numFmtId="0" fontId="0" fillId="48" borderId="0" xfId="0" applyFill="1" applyAlignment="1">
      <alignment vertical="center"/>
    </xf>
    <xf numFmtId="0" fontId="0" fillId="44" borderId="0" xfId="0" applyFill="1" applyAlignment="1">
      <alignment vertical="center"/>
    </xf>
    <xf numFmtId="0" fontId="0" fillId="40" borderId="1" xfId="0" applyFont="1" applyFill="1" applyBorder="1" applyAlignment="1"/>
    <xf numFmtId="0" fontId="11" fillId="42" borderId="1" xfId="0" applyFont="1" applyFill="1" applyBorder="1" applyAlignment="1">
      <alignment wrapText="1"/>
    </xf>
    <xf numFmtId="0" fontId="0" fillId="42" borderId="1" xfId="0" applyFont="1" applyFill="1" applyBorder="1" applyAlignment="1">
      <alignment horizontal="center" wrapText="1"/>
    </xf>
    <xf numFmtId="0" fontId="0" fillId="48" borderId="1" xfId="0" applyFill="1" applyBorder="1" applyAlignment="1">
      <alignment horizontal="center" wrapText="1"/>
    </xf>
    <xf numFmtId="0" fontId="0" fillId="44" borderId="1" xfId="0" applyFont="1" applyFill="1" applyBorder="1" applyAlignment="1">
      <alignment horizontal="center" wrapText="1"/>
    </xf>
    <xf numFmtId="0" fontId="0" fillId="42" borderId="0" xfId="0" applyFont="1" applyFill="1" applyAlignment="1">
      <alignment horizontal="center" wrapText="1"/>
    </xf>
    <xf numFmtId="0" fontId="0" fillId="0" borderId="0" xfId="0" applyFont="1" applyAlignment="1"/>
    <xf numFmtId="0" fontId="0" fillId="48" borderId="2" xfId="0" applyFill="1" applyBorder="1" applyAlignment="1">
      <alignment horizontal="center" vertical="center"/>
    </xf>
    <xf numFmtId="0" fontId="10" fillId="42" borderId="5" xfId="0" applyFont="1" applyFill="1" applyBorder="1" applyAlignment="1">
      <alignment horizontal="center" vertical="center"/>
    </xf>
    <xf numFmtId="0" fontId="19" fillId="46" borderId="5" xfId="0" applyFont="1" applyFill="1" applyBorder="1" applyAlignment="1">
      <alignment vertical="center"/>
    </xf>
    <xf numFmtId="0" fontId="1" fillId="49" borderId="5" xfId="0" applyFont="1" applyFill="1" applyBorder="1" applyAlignment="1">
      <alignment vertical="center"/>
    </xf>
    <xf numFmtId="0" fontId="19" fillId="46" borderId="5" xfId="0" applyFont="1" applyFill="1" applyBorder="1" applyAlignment="1">
      <alignment horizontal="left" vertical="center"/>
    </xf>
    <xf numFmtId="0" fontId="10" fillId="51" borderId="1" xfId="0" applyFont="1" applyFill="1" applyBorder="1" applyAlignment="1">
      <alignment vertical="center"/>
    </xf>
    <xf numFmtId="0" fontId="10" fillId="43" borderId="1" xfId="0" applyFont="1" applyFill="1" applyBorder="1" applyAlignment="1">
      <alignment vertical="center"/>
    </xf>
    <xf numFmtId="0" fontId="10" fillId="52" borderId="1" xfId="0" applyFont="1" applyFill="1" applyBorder="1" applyAlignment="1">
      <alignment vertical="center"/>
    </xf>
    <xf numFmtId="0" fontId="10" fillId="44" borderId="1" xfId="0" applyFont="1" applyFill="1" applyBorder="1" applyAlignment="1">
      <alignment vertical="center"/>
    </xf>
    <xf numFmtId="0" fontId="1" fillId="42" borderId="5" xfId="0" applyFont="1" applyFill="1" applyBorder="1" applyAlignment="1">
      <alignment horizontal="center" vertical="center"/>
    </xf>
    <xf numFmtId="0" fontId="1" fillId="48" borderId="5" xfId="0" applyFont="1" applyFill="1" applyBorder="1" applyAlignment="1">
      <alignment vertical="center"/>
    </xf>
    <xf numFmtId="0" fontId="1" fillId="42" borderId="5" xfId="0" applyFont="1" applyFill="1" applyBorder="1" applyAlignment="1">
      <alignment vertical="center"/>
    </xf>
    <xf numFmtId="0" fontId="19" fillId="49" borderId="0" xfId="0" applyFont="1" applyFill="1" applyBorder="1" applyAlignment="1">
      <alignment horizontal="left" vertical="center"/>
    </xf>
    <xf numFmtId="0" fontId="0" fillId="39" borderId="0" xfId="0" applyFill="1" applyBorder="1" applyAlignment="1">
      <alignment vertical="center" wrapText="1"/>
    </xf>
    <xf numFmtId="0" fontId="11" fillId="42" borderId="0" xfId="0" applyFont="1" applyFill="1" applyBorder="1" applyAlignment="1">
      <alignment vertical="center" wrapText="1"/>
    </xf>
    <xf numFmtId="0" fontId="0" fillId="39" borderId="0" xfId="0" applyFont="1" applyFill="1" applyBorder="1" applyAlignment="1">
      <alignment vertical="center" wrapText="1"/>
    </xf>
    <xf numFmtId="0" fontId="0" fillId="43" borderId="0" xfId="0" applyFont="1" applyFill="1" applyBorder="1" applyAlignment="1">
      <alignment vertical="center" wrapText="1"/>
    </xf>
    <xf numFmtId="0" fontId="0" fillId="48" borderId="0" xfId="0" applyFill="1" applyBorder="1" applyAlignment="1">
      <alignment vertical="center" wrapText="1"/>
    </xf>
    <xf numFmtId="0" fontId="0" fillId="44" borderId="0" xfId="0" applyFont="1" applyFill="1" applyBorder="1" applyAlignment="1">
      <alignment vertical="center" wrapText="1"/>
    </xf>
    <xf numFmtId="0" fontId="0" fillId="43" borderId="1" xfId="0" applyFont="1" applyFill="1" applyBorder="1" applyAlignment="1">
      <alignment vertical="center" wrapText="1"/>
    </xf>
    <xf numFmtId="0" fontId="1" fillId="45" borderId="0" xfId="0" applyFont="1" applyFill="1" applyBorder="1" applyAlignment="1">
      <alignment vertical="center" wrapText="1"/>
    </xf>
    <xf numFmtId="0" fontId="5" fillId="46" borderId="0" xfId="0" applyFont="1" applyFill="1" applyBorder="1" applyAlignment="1">
      <alignment vertical="center" wrapText="1"/>
    </xf>
    <xf numFmtId="0" fontId="1" fillId="46" borderId="0" xfId="0" applyFont="1" applyFill="1" applyBorder="1" applyAlignment="1">
      <alignment vertical="center" wrapText="1"/>
    </xf>
    <xf numFmtId="0" fontId="1" fillId="47" borderId="0" xfId="0" applyFont="1" applyFill="1" applyBorder="1" applyAlignment="1">
      <alignment vertical="center" wrapText="1"/>
    </xf>
    <xf numFmtId="0" fontId="10" fillId="39" borderId="0" xfId="0" applyFont="1" applyFill="1" applyBorder="1" applyAlignment="1">
      <alignment horizontal="left" vertical="center" wrapText="1"/>
    </xf>
    <xf numFmtId="0" fontId="10" fillId="48" borderId="0" xfId="0" applyFont="1" applyFill="1" applyBorder="1" applyAlignment="1">
      <alignment horizontal="left" vertical="center"/>
    </xf>
    <xf numFmtId="0" fontId="0" fillId="48" borderId="0" xfId="0" applyFill="1" applyBorder="1" applyAlignment="1">
      <alignment horizontal="left" vertical="center"/>
    </xf>
    <xf numFmtId="0" fontId="1" fillId="49" borderId="0" xfId="0" applyFont="1" applyFill="1" applyBorder="1" applyAlignment="1">
      <alignment horizontal="left" vertical="center"/>
    </xf>
    <xf numFmtId="0" fontId="0" fillId="0" borderId="0" xfId="0" applyBorder="1" applyAlignment="1">
      <alignment vertical="center" wrapText="1"/>
    </xf>
    <xf numFmtId="0" fontId="0" fillId="0" borderId="0" xfId="0" applyBorder="1" applyAlignment="1">
      <alignment horizontal="left" vertical="center" wrapText="1"/>
    </xf>
    <xf numFmtId="0" fontId="10" fillId="39" borderId="5" xfId="0" applyFont="1" applyFill="1" applyBorder="1" applyAlignment="1">
      <alignment wrapText="1"/>
    </xf>
    <xf numFmtId="0" fontId="10" fillId="42" borderId="5" xfId="0" applyFont="1" applyFill="1" applyBorder="1" applyAlignment="1">
      <alignment wrapText="1"/>
    </xf>
    <xf numFmtId="0" fontId="2" fillId="46" borderId="5" xfId="0" applyFont="1" applyFill="1" applyBorder="1" applyAlignment="1">
      <alignment horizontal="left" wrapText="1"/>
    </xf>
    <xf numFmtId="0" fontId="19" fillId="46" borderId="5" xfId="0" applyFont="1" applyFill="1" applyBorder="1" applyAlignment="1">
      <alignment wrapText="1"/>
    </xf>
    <xf numFmtId="0" fontId="19" fillId="45" borderId="5" xfId="0" applyFont="1" applyFill="1" applyBorder="1" applyAlignment="1">
      <alignment wrapText="1"/>
    </xf>
    <xf numFmtId="0" fontId="19" fillId="47" borderId="5" xfId="0" applyFont="1" applyFill="1" applyBorder="1" applyAlignment="1">
      <alignment wrapText="1"/>
    </xf>
    <xf numFmtId="0" fontId="0" fillId="40" borderId="1" xfId="0" applyFont="1" applyFill="1" applyBorder="1" applyAlignment="1">
      <alignment vertical="center"/>
    </xf>
    <xf numFmtId="0" fontId="10" fillId="40" borderId="1" xfId="0" applyFont="1" applyFill="1" applyBorder="1" applyAlignment="1"/>
    <xf numFmtId="0" fontId="10" fillId="42" borderId="1" xfId="0" applyFont="1" applyFill="1" applyBorder="1" applyAlignment="1"/>
    <xf numFmtId="0" fontId="19" fillId="46" borderId="1" xfId="0" applyFont="1" applyFill="1" applyBorder="1" applyAlignment="1"/>
    <xf numFmtId="0" fontId="1" fillId="49" borderId="1" xfId="0" applyFont="1" applyFill="1" applyBorder="1" applyAlignment="1"/>
    <xf numFmtId="0" fontId="0" fillId="40" borderId="5" xfId="0" applyFill="1" applyBorder="1" applyAlignment="1"/>
    <xf numFmtId="0" fontId="0" fillId="40" borderId="5" xfId="0" applyFont="1" applyFill="1" applyBorder="1" applyAlignment="1"/>
    <xf numFmtId="0" fontId="11" fillId="42" borderId="5" xfId="0" applyFont="1" applyFill="1" applyBorder="1" applyAlignment="1">
      <alignment wrapText="1"/>
    </xf>
    <xf numFmtId="0" fontId="0" fillId="43" borderId="5" xfId="0" applyFill="1" applyBorder="1" applyAlignment="1">
      <alignment horizontal="center" wrapText="1"/>
    </xf>
    <xf numFmtId="0" fontId="0" fillId="42" borderId="5" xfId="0" applyFill="1" applyBorder="1" applyAlignment="1">
      <alignment horizontal="center" wrapText="1"/>
    </xf>
    <xf numFmtId="0" fontId="0" fillId="48" borderId="5" xfId="0" applyFill="1" applyBorder="1" applyAlignment="1">
      <alignment horizontal="center" wrapText="1"/>
    </xf>
    <xf numFmtId="0" fontId="0" fillId="44" borderId="5" xfId="0" applyFill="1" applyBorder="1" applyAlignment="1">
      <alignment horizontal="center" wrapText="1"/>
    </xf>
    <xf numFmtId="0" fontId="0" fillId="42" borderId="0" xfId="0" applyFill="1" applyAlignment="1">
      <alignment horizontal="center" wrapText="1"/>
    </xf>
    <xf numFmtId="0" fontId="10" fillId="40" borderId="5" xfId="0" applyFont="1" applyFill="1" applyBorder="1" applyAlignment="1"/>
    <xf numFmtId="0" fontId="22" fillId="42" borderId="5" xfId="0" applyFont="1" applyFill="1" applyBorder="1" applyAlignment="1">
      <alignment wrapText="1"/>
    </xf>
    <xf numFmtId="0" fontId="10" fillId="43" borderId="5" xfId="0" applyFont="1" applyFill="1" applyBorder="1" applyAlignment="1">
      <alignment horizontal="center" wrapText="1"/>
    </xf>
    <xf numFmtId="0" fontId="10" fillId="42" borderId="5" xfId="0" applyFont="1" applyFill="1" applyBorder="1" applyAlignment="1">
      <alignment horizontal="center" wrapText="1"/>
    </xf>
    <xf numFmtId="0" fontId="10" fillId="48" borderId="5" xfId="0" applyFont="1" applyFill="1" applyBorder="1" applyAlignment="1">
      <alignment horizontal="center" wrapText="1"/>
    </xf>
    <xf numFmtId="0" fontId="10" fillId="44" borderId="5" xfId="0" applyFont="1" applyFill="1" applyBorder="1" applyAlignment="1">
      <alignment horizontal="center" wrapText="1"/>
    </xf>
    <xf numFmtId="0" fontId="10" fillId="42" borderId="0" xfId="0" applyFont="1" applyFill="1" applyAlignment="1">
      <alignment horizontal="center" wrapText="1"/>
    </xf>
    <xf numFmtId="0" fontId="21" fillId="41" borderId="0" xfId="0" applyFont="1" applyFill="1" applyAlignment="1">
      <alignment horizontal="left" vertical="center"/>
    </xf>
    <xf numFmtId="0" fontId="10" fillId="40" borderId="1" xfId="0" applyFont="1" applyFill="1" applyBorder="1" applyAlignment="1">
      <alignment horizontal="left"/>
    </xf>
    <xf numFmtId="0" fontId="0" fillId="40" borderId="1" xfId="0" applyFont="1" applyFill="1" applyBorder="1" applyAlignment="1">
      <alignment horizontal="left" wrapText="1"/>
    </xf>
    <xf numFmtId="0" fontId="0" fillId="40" borderId="5" xfId="0" applyFont="1" applyFill="1" applyBorder="1" applyAlignment="1">
      <alignment horizontal="left"/>
    </xf>
    <xf numFmtId="0" fontId="0" fillId="40" borderId="5" xfId="0" applyFill="1" applyBorder="1" applyAlignment="1">
      <alignment horizontal="left" wrapText="1"/>
    </xf>
    <xf numFmtId="0" fontId="10" fillId="40" borderId="5" xfId="0" applyFont="1" applyFill="1" applyBorder="1" applyAlignment="1">
      <alignment horizontal="left" wrapText="1"/>
    </xf>
    <xf numFmtId="0" fontId="0" fillId="40" borderId="1" xfId="0" applyFill="1" applyBorder="1" applyAlignment="1">
      <alignment horizontal="left" vertical="center" wrapText="1"/>
    </xf>
    <xf numFmtId="0" fontId="0" fillId="0" borderId="0" xfId="0" applyAlignment="1">
      <alignment horizontal="left"/>
    </xf>
    <xf numFmtId="0" fontId="0" fillId="55" borderId="1" xfId="0" applyFill="1" applyBorder="1" applyAlignment="1">
      <alignment horizontal="left" vertical="center" wrapText="1"/>
    </xf>
    <xf numFmtId="0" fontId="0" fillId="40" borderId="1" xfId="0" applyFont="1" applyFill="1" applyBorder="1" applyAlignment="1">
      <alignment horizontal="left" vertical="center"/>
    </xf>
    <xf numFmtId="0" fontId="0" fillId="51" borderId="5" xfId="0" applyFont="1" applyFill="1" applyBorder="1" applyAlignment="1">
      <alignment vertical="center"/>
    </xf>
    <xf numFmtId="0" fontId="0" fillId="0" borderId="0" xfId="0" applyFont="1" applyAlignment="1">
      <alignment vertical="center"/>
    </xf>
    <xf numFmtId="0" fontId="10" fillId="55" borderId="5" xfId="0" applyFont="1" applyFill="1" applyBorder="1" applyAlignment="1">
      <alignment vertical="center"/>
    </xf>
    <xf numFmtId="0" fontId="10" fillId="55" borderId="5" xfId="0" applyFont="1" applyFill="1" applyBorder="1" applyAlignment="1">
      <alignment horizontal="left" vertical="center"/>
    </xf>
    <xf numFmtId="0" fontId="0" fillId="0" borderId="0" xfId="0" applyAlignment="1">
      <alignment horizontal="left" vertical="center"/>
    </xf>
    <xf numFmtId="0" fontId="0" fillId="0" borderId="0" xfId="0" applyFont="1" applyAlignment="1">
      <alignment vertical="center" wrapText="1"/>
    </xf>
    <xf numFmtId="49" fontId="0" fillId="0" borderId="0" xfId="0" applyNumberFormat="1"/>
    <xf numFmtId="49" fontId="10" fillId="0" borderId="0" xfId="0" applyNumberFormat="1" applyFont="1"/>
    <xf numFmtId="49" fontId="10" fillId="0" borderId="0" xfId="0" applyNumberFormat="1" applyFont="1" applyAlignment="1">
      <alignment wrapText="1"/>
    </xf>
    <xf numFmtId="49" fontId="0" fillId="0" borderId="0" xfId="0" applyNumberFormat="1" applyAlignment="1">
      <alignment wrapText="1"/>
    </xf>
    <xf numFmtId="49" fontId="0" fillId="0" borderId="0" xfId="0" applyNumberFormat="1" applyAlignment="1">
      <alignment horizontal="right"/>
    </xf>
    <xf numFmtId="49" fontId="10" fillId="0" borderId="0" xfId="0" applyNumberFormat="1" applyFont="1" applyAlignment="1">
      <alignment horizontal="left"/>
    </xf>
    <xf numFmtId="0" fontId="35" fillId="0" borderId="0" xfId="0" applyFont="1" applyFill="1"/>
    <xf numFmtId="0" fontId="0" fillId="27" borderId="1" xfId="0" applyFill="1" applyBorder="1" applyAlignment="1">
      <alignment horizontal="center" wrapText="1"/>
    </xf>
    <xf numFmtId="0" fontId="0" fillId="0" borderId="1" xfId="0" applyBorder="1" applyAlignment="1">
      <alignment horizontal="center"/>
    </xf>
    <xf numFmtId="0" fontId="0" fillId="21" borderId="1" xfId="0" applyFill="1" applyBorder="1" applyAlignment="1">
      <alignment horizontal="left"/>
    </xf>
    <xf numFmtId="0" fontId="0" fillId="22" borderId="1" xfId="0" applyFill="1" applyBorder="1" applyAlignment="1">
      <alignment horizontal="left"/>
    </xf>
    <xf numFmtId="0" fontId="0" fillId="21" borderId="2" xfId="0" applyFill="1" applyBorder="1" applyAlignment="1">
      <alignment horizontal="left"/>
    </xf>
    <xf numFmtId="0" fontId="0" fillId="21" borderId="3" xfId="0" applyFill="1" applyBorder="1" applyAlignment="1">
      <alignment horizontal="left"/>
    </xf>
    <xf numFmtId="0" fontId="0" fillId="21" borderId="4" xfId="0" applyFill="1" applyBorder="1" applyAlignment="1">
      <alignment horizontal="left"/>
    </xf>
    <xf numFmtId="0" fontId="0" fillId="27" borderId="3" xfId="0" applyFill="1" applyBorder="1" applyAlignment="1">
      <alignment horizontal="left"/>
    </xf>
    <xf numFmtId="0" fontId="0" fillId="27" borderId="4" xfId="0" applyFill="1" applyBorder="1" applyAlignment="1">
      <alignment horizontal="left"/>
    </xf>
    <xf numFmtId="0" fontId="0" fillId="21" borderId="1" xfId="0" applyFill="1" applyBorder="1" applyAlignment="1">
      <alignment horizontal="center"/>
    </xf>
    <xf numFmtId="0" fontId="0" fillId="28" borderId="2" xfId="0" applyFill="1" applyBorder="1" applyAlignment="1">
      <alignment horizontal="center"/>
    </xf>
    <xf numFmtId="0" fontId="0" fillId="28" borderId="3" xfId="0" applyFill="1" applyBorder="1" applyAlignment="1">
      <alignment horizontal="center"/>
    </xf>
    <xf numFmtId="0" fontId="0" fillId="28" borderId="4" xfId="0" applyFill="1" applyBorder="1" applyAlignment="1">
      <alignment horizontal="center"/>
    </xf>
    <xf numFmtId="0" fontId="0" fillId="21" borderId="1" xfId="0" applyFill="1" applyBorder="1" applyAlignment="1">
      <alignment horizontal="center" wrapText="1"/>
    </xf>
    <xf numFmtId="0" fontId="1" fillId="14" borderId="1" xfId="0" applyFont="1" applyFill="1" applyBorder="1" applyAlignment="1">
      <alignment horizontal="left" wrapText="1"/>
    </xf>
    <xf numFmtId="0" fontId="0" fillId="27" borderId="1" xfId="0" applyFill="1" applyBorder="1" applyAlignment="1">
      <alignment horizontal="center"/>
    </xf>
    <xf numFmtId="0" fontId="0" fillId="27" borderId="2" xfId="0" applyFill="1" applyBorder="1" applyAlignment="1">
      <alignment horizontal="center"/>
    </xf>
    <xf numFmtId="0" fontId="0" fillId="27" borderId="3" xfId="0" applyFill="1" applyBorder="1" applyAlignment="1">
      <alignment horizontal="center"/>
    </xf>
    <xf numFmtId="0" fontId="0" fillId="25" borderId="2" xfId="0" applyFill="1" applyBorder="1" applyAlignment="1">
      <alignment horizontal="center"/>
    </xf>
    <xf numFmtId="0" fontId="0" fillId="25" borderId="3" xfId="0" applyFill="1" applyBorder="1" applyAlignment="1">
      <alignment horizontal="center"/>
    </xf>
    <xf numFmtId="0" fontId="0" fillId="25" borderId="4" xfId="0" applyFill="1" applyBorder="1" applyAlignment="1">
      <alignment horizontal="center"/>
    </xf>
    <xf numFmtId="0" fontId="0" fillId="31" borderId="2" xfId="0" applyFill="1" applyBorder="1" applyAlignment="1">
      <alignment horizontal="center"/>
    </xf>
    <xf numFmtId="0" fontId="0" fillId="31" borderId="3" xfId="0" applyFill="1" applyBorder="1" applyAlignment="1">
      <alignment horizontal="center"/>
    </xf>
    <xf numFmtId="0" fontId="0" fillId="31" borderId="4" xfId="0" applyFill="1" applyBorder="1" applyAlignment="1">
      <alignment horizontal="center"/>
    </xf>
    <xf numFmtId="0" fontId="1" fillId="0" borderId="1" xfId="0" applyFont="1" applyFill="1" applyBorder="1" applyAlignment="1">
      <alignment horizontal="center"/>
    </xf>
    <xf numFmtId="0" fontId="1" fillId="2" borderId="1" xfId="0" applyFont="1" applyFill="1" applyBorder="1" applyAlignment="1">
      <alignment horizontal="left"/>
    </xf>
    <xf numFmtId="0" fontId="3" fillId="5" borderId="1" xfId="0" applyFont="1" applyFill="1" applyBorder="1" applyAlignment="1">
      <alignment horizontal="left"/>
    </xf>
    <xf numFmtId="0" fontId="3" fillId="6" borderId="1" xfId="0" applyFont="1" applyFill="1" applyBorder="1" applyAlignment="1">
      <alignment horizontal="left"/>
    </xf>
    <xf numFmtId="0" fontId="1" fillId="13" borderId="1" xfId="0" applyFont="1" applyFill="1" applyBorder="1" applyAlignment="1">
      <alignment horizontal="left"/>
    </xf>
    <xf numFmtId="0" fontId="1" fillId="2" borderId="1" xfId="0" applyFont="1" applyFill="1" applyBorder="1" applyAlignment="1">
      <alignment horizontal="left" wrapText="1"/>
    </xf>
    <xf numFmtId="0" fontId="1" fillId="3" borderId="1" xfId="0" applyFont="1" applyFill="1" applyBorder="1" applyAlignment="1">
      <alignment horizontal="left"/>
    </xf>
    <xf numFmtId="0" fontId="1" fillId="8" borderId="1" xfId="0" applyFont="1" applyFill="1" applyBorder="1" applyAlignment="1">
      <alignment horizontal="left"/>
    </xf>
    <xf numFmtId="0" fontId="3" fillId="14" borderId="1" xfId="0" applyFont="1" applyFill="1" applyBorder="1" applyAlignment="1">
      <alignment horizontal="left"/>
    </xf>
    <xf numFmtId="0" fontId="1" fillId="11" borderId="2" xfId="0" applyFont="1" applyFill="1" applyBorder="1" applyAlignment="1">
      <alignment horizontal="left"/>
    </xf>
    <xf numFmtId="0" fontId="1" fillId="11" borderId="3" xfId="0" applyFont="1" applyFill="1" applyBorder="1" applyAlignment="1">
      <alignment horizontal="left"/>
    </xf>
    <xf numFmtId="0" fontId="1" fillId="11" borderId="4" xfId="0" applyFont="1" applyFill="1" applyBorder="1" applyAlignment="1">
      <alignment horizontal="left"/>
    </xf>
    <xf numFmtId="0" fontId="1" fillId="8" borderId="2" xfId="0" applyFont="1" applyFill="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12" borderId="1" xfId="0" applyFont="1" applyFill="1" applyBorder="1" applyAlignment="1">
      <alignment horizontal="left"/>
    </xf>
    <xf numFmtId="0" fontId="1" fillId="17" borderId="2" xfId="0" applyFont="1" applyFill="1" applyBorder="1" applyAlignment="1">
      <alignment horizontal="left"/>
    </xf>
    <xf numFmtId="0" fontId="1" fillId="17" borderId="3" xfId="0" applyFont="1" applyFill="1" applyBorder="1" applyAlignment="1">
      <alignment horizontal="left"/>
    </xf>
    <xf numFmtId="0" fontId="1" fillId="17" borderId="4" xfId="0" applyFont="1" applyFill="1" applyBorder="1" applyAlignment="1">
      <alignment horizontal="left"/>
    </xf>
    <xf numFmtId="0" fontId="1" fillId="16" borderId="1"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F7C80"/>
      <color rgb="FFFF3300"/>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541617</xdr:colOff>
      <xdr:row>1</xdr:row>
      <xdr:rowOff>18676</xdr:rowOff>
    </xdr:from>
    <xdr:to>
      <xdr:col>10</xdr:col>
      <xdr:colOff>93382</xdr:colOff>
      <xdr:row>46</xdr:row>
      <xdr:rowOff>112059</xdr:rowOff>
    </xdr:to>
    <xdr:grpSp>
      <xdr:nvGrpSpPr>
        <xdr:cNvPr id="107" name="Group 106"/>
        <xdr:cNvGrpSpPr/>
      </xdr:nvGrpSpPr>
      <xdr:grpSpPr>
        <a:xfrm>
          <a:off x="541617" y="209176"/>
          <a:ext cx="5623953" cy="8665883"/>
          <a:chOff x="2373348" y="214061"/>
          <a:chExt cx="5657534" cy="8885690"/>
        </a:xfrm>
      </xdr:grpSpPr>
      <xdr:sp macro="" textlink="">
        <xdr:nvSpPr>
          <xdr:cNvPr id="99" name="Flowchart: Process 98"/>
          <xdr:cNvSpPr/>
        </xdr:nvSpPr>
        <xdr:spPr>
          <a:xfrm>
            <a:off x="2373348" y="214061"/>
            <a:ext cx="5657534" cy="8885690"/>
          </a:xfrm>
          <a:prstGeom prst="flowChartProcess">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nvGrpSpPr>
          <xdr:cNvPr id="98" name="Group 97"/>
          <xdr:cNvGrpSpPr/>
        </xdr:nvGrpSpPr>
        <xdr:grpSpPr>
          <a:xfrm>
            <a:off x="2442308" y="376360"/>
            <a:ext cx="5523767" cy="8620857"/>
            <a:chOff x="2465294" y="367740"/>
            <a:chExt cx="5575487" cy="8232961"/>
          </a:xfrm>
        </xdr:grpSpPr>
        <xdr:grpSp>
          <xdr:nvGrpSpPr>
            <xdr:cNvPr id="8" name="Group 7"/>
            <xdr:cNvGrpSpPr/>
          </xdr:nvGrpSpPr>
          <xdr:grpSpPr>
            <a:xfrm>
              <a:off x="2465294" y="1114799"/>
              <a:ext cx="4314265" cy="933823"/>
              <a:chOff x="1219200" y="561975"/>
              <a:chExt cx="4267200" cy="952500"/>
            </a:xfrm>
          </xdr:grpSpPr>
          <xdr:sp macro="" textlink="">
            <xdr:nvSpPr>
              <xdr:cNvPr id="2" name="Flowchart: Process 1"/>
              <xdr:cNvSpPr/>
            </xdr:nvSpPr>
            <xdr:spPr>
              <a:xfrm>
                <a:off x="1219200" y="561975"/>
                <a:ext cx="1895475" cy="952500"/>
              </a:xfrm>
              <a:prstGeom prst="flowChart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chemeClr val="accent5">
                        <a:lumMod val="75000"/>
                      </a:schemeClr>
                    </a:solidFill>
                  </a:rPr>
                  <a:t>Data acquisition and initial back-up</a:t>
                </a:r>
              </a:p>
            </xdr:txBody>
          </xdr:sp>
          <xdr:sp macro="" textlink="">
            <xdr:nvSpPr>
              <xdr:cNvPr id="3" name="Flowchart: Document 2"/>
              <xdr:cNvSpPr/>
            </xdr:nvSpPr>
            <xdr:spPr>
              <a:xfrm>
                <a:off x="3667125" y="590550"/>
                <a:ext cx="1819275" cy="895350"/>
              </a:xfrm>
              <a:prstGeom prst="flowChartDocumen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chemeClr val="accent5">
                        <a:lumMod val="75000"/>
                      </a:schemeClr>
                    </a:solidFill>
                  </a:rPr>
                  <a:t>Sheet "InitialTable", plus external back-up</a:t>
                </a:r>
                <a:r>
                  <a:rPr lang="en-US" sz="1200" b="1" baseline="0">
                    <a:solidFill>
                      <a:schemeClr val="accent5">
                        <a:lumMod val="75000"/>
                      </a:schemeClr>
                    </a:solidFill>
                  </a:rPr>
                  <a:t> file(s)</a:t>
                </a:r>
                <a:endParaRPr lang="en-US" sz="1200" b="1">
                  <a:solidFill>
                    <a:schemeClr val="accent5">
                      <a:lumMod val="75000"/>
                    </a:schemeClr>
                  </a:solidFill>
                </a:endParaRPr>
              </a:p>
            </xdr:txBody>
          </xdr:sp>
          <xdr:cxnSp macro="">
            <xdr:nvCxnSpPr>
              <xdr:cNvPr id="7" name="Straight Arrow Connector 6"/>
              <xdr:cNvCxnSpPr>
                <a:stCxn id="2" idx="3"/>
                <a:endCxn id="3" idx="1"/>
              </xdr:cNvCxnSpPr>
            </xdr:nvCxnSpPr>
            <xdr:spPr>
              <a:xfrm>
                <a:off x="3114675" y="1038225"/>
                <a:ext cx="552450" cy="0"/>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22" name="Flowchart: Process 21"/>
            <xdr:cNvSpPr/>
          </xdr:nvSpPr>
          <xdr:spPr>
            <a:xfrm>
              <a:off x="2465294" y="373529"/>
              <a:ext cx="1915646" cy="430680"/>
            </a:xfrm>
            <a:prstGeom prst="flowChart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chemeClr val="accent5">
                      <a:lumMod val="75000"/>
                    </a:schemeClr>
                  </a:solidFill>
                </a:rPr>
                <a:t>MAJOR</a:t>
              </a:r>
              <a:r>
                <a:rPr lang="en-US" sz="1600" b="1" baseline="0">
                  <a:solidFill>
                    <a:schemeClr val="accent5">
                      <a:lumMod val="75000"/>
                    </a:schemeClr>
                  </a:solidFill>
                </a:rPr>
                <a:t> OPERATION</a:t>
              </a:r>
              <a:endParaRPr lang="en-US" sz="1600" b="1">
                <a:solidFill>
                  <a:schemeClr val="accent5">
                    <a:lumMod val="75000"/>
                  </a:schemeClr>
                </a:solidFill>
              </a:endParaRPr>
            </a:p>
          </xdr:txBody>
        </xdr:sp>
        <xdr:cxnSp macro="">
          <xdr:nvCxnSpPr>
            <xdr:cNvPr id="24" name="Straight Arrow Connector 23"/>
            <xdr:cNvCxnSpPr>
              <a:stCxn id="3" idx="3"/>
              <a:endCxn id="46" idx="1"/>
            </xdr:cNvCxnSpPr>
          </xdr:nvCxnSpPr>
          <xdr:spPr>
            <a:xfrm>
              <a:off x="6779559" y="1579843"/>
              <a:ext cx="625848" cy="0"/>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grpSp>
          <xdr:nvGrpSpPr>
            <xdr:cNvPr id="25" name="Group 24"/>
            <xdr:cNvGrpSpPr/>
          </xdr:nvGrpSpPr>
          <xdr:grpSpPr>
            <a:xfrm>
              <a:off x="2474819" y="7666878"/>
              <a:ext cx="4314265" cy="933823"/>
              <a:chOff x="1219200" y="561975"/>
              <a:chExt cx="4267200" cy="952500"/>
            </a:xfrm>
          </xdr:grpSpPr>
          <xdr:sp macro="" textlink="">
            <xdr:nvSpPr>
              <xdr:cNvPr id="26" name="Flowchart: Process 25"/>
              <xdr:cNvSpPr/>
            </xdr:nvSpPr>
            <xdr:spPr>
              <a:xfrm>
                <a:off x="1219200" y="561975"/>
                <a:ext cx="1895475" cy="952500"/>
              </a:xfrm>
              <a:prstGeom prst="flowChart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chemeClr val="accent5">
                        <a:lumMod val="75000"/>
                      </a:schemeClr>
                    </a:solidFill>
                  </a:rPr>
                  <a:t>Giving the data table its final</a:t>
                </a:r>
                <a:r>
                  <a:rPr lang="en-US" sz="1600" b="1" baseline="0">
                    <a:solidFill>
                      <a:schemeClr val="accent5">
                        <a:lumMod val="75000"/>
                      </a:schemeClr>
                    </a:solidFill>
                  </a:rPr>
                  <a:t> shape</a:t>
                </a:r>
                <a:endParaRPr lang="en-US" sz="1600" b="1">
                  <a:solidFill>
                    <a:schemeClr val="accent5">
                      <a:lumMod val="75000"/>
                    </a:schemeClr>
                  </a:solidFill>
                </a:endParaRPr>
              </a:p>
            </xdr:txBody>
          </xdr:sp>
          <xdr:sp macro="" textlink="">
            <xdr:nvSpPr>
              <xdr:cNvPr id="27" name="Flowchart: Document 26"/>
              <xdr:cNvSpPr/>
            </xdr:nvSpPr>
            <xdr:spPr>
              <a:xfrm>
                <a:off x="3667125" y="590550"/>
                <a:ext cx="1819275" cy="895350"/>
              </a:xfrm>
              <a:prstGeom prst="flowChartDocumen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1">
                    <a:solidFill>
                      <a:schemeClr val="accent5">
                        <a:lumMod val="75000"/>
                      </a:schemeClr>
                    </a:solidFill>
                    <a:latin typeface="+mn-lt"/>
                    <a:ea typeface="+mn-ea"/>
                    <a:cs typeface="+mn-cs"/>
                  </a:rPr>
                  <a:t>Sheets "Stage05_Data",</a:t>
                </a:r>
                <a:r>
                  <a:rPr lang="en-US" sz="1200" b="1" baseline="0">
                    <a:solidFill>
                      <a:schemeClr val="accent5">
                        <a:lumMod val="75000"/>
                      </a:schemeClr>
                    </a:solidFill>
                    <a:latin typeface="+mn-lt"/>
                    <a:ea typeface="+mn-ea"/>
                    <a:cs typeface="+mn-cs"/>
                  </a:rPr>
                  <a:t> "Stage05_Variables"</a:t>
                </a:r>
                <a:endParaRPr lang="en-US" sz="1200" b="1">
                  <a:solidFill>
                    <a:schemeClr val="accent5">
                      <a:lumMod val="75000"/>
                    </a:schemeClr>
                  </a:solidFill>
                  <a:latin typeface="+mn-lt"/>
                  <a:ea typeface="+mn-ea"/>
                  <a:cs typeface="+mn-cs"/>
                </a:endParaRPr>
              </a:p>
            </xdr:txBody>
          </xdr:sp>
          <xdr:cxnSp macro="">
            <xdr:nvCxnSpPr>
              <xdr:cNvPr id="28" name="Straight Arrow Connector 27"/>
              <xdr:cNvCxnSpPr>
                <a:stCxn id="26" idx="3"/>
                <a:endCxn id="27" idx="1"/>
              </xdr:cNvCxnSpPr>
            </xdr:nvCxnSpPr>
            <xdr:spPr>
              <a:xfrm>
                <a:off x="3114675" y="1038225"/>
                <a:ext cx="552450" cy="0"/>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29" name="Group 28"/>
            <xdr:cNvGrpSpPr/>
          </xdr:nvGrpSpPr>
          <xdr:grpSpPr>
            <a:xfrm>
              <a:off x="2474819" y="6359525"/>
              <a:ext cx="4314265" cy="933824"/>
              <a:chOff x="1219200" y="561975"/>
              <a:chExt cx="4267200" cy="952500"/>
            </a:xfrm>
          </xdr:grpSpPr>
          <xdr:sp macro="" textlink="">
            <xdr:nvSpPr>
              <xdr:cNvPr id="30" name="Flowchart: Process 29"/>
              <xdr:cNvSpPr/>
            </xdr:nvSpPr>
            <xdr:spPr>
              <a:xfrm>
                <a:off x="1219200" y="561975"/>
                <a:ext cx="1895475" cy="952500"/>
              </a:xfrm>
              <a:prstGeom prst="flowChart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chemeClr val="accent5">
                        <a:lumMod val="75000"/>
                      </a:schemeClr>
                    </a:solidFill>
                  </a:rPr>
                  <a:t>Value inspection</a:t>
                </a:r>
                <a:r>
                  <a:rPr lang="en-US" sz="1600" b="1" baseline="0">
                    <a:solidFill>
                      <a:schemeClr val="accent5">
                        <a:lumMod val="75000"/>
                      </a:schemeClr>
                    </a:solidFill>
                  </a:rPr>
                  <a:t> and recoding</a:t>
                </a:r>
                <a:endParaRPr lang="en-US" sz="1600" b="1">
                  <a:solidFill>
                    <a:schemeClr val="accent5">
                      <a:lumMod val="75000"/>
                    </a:schemeClr>
                  </a:solidFill>
                </a:endParaRPr>
              </a:p>
            </xdr:txBody>
          </xdr:sp>
          <xdr:sp macro="" textlink="">
            <xdr:nvSpPr>
              <xdr:cNvPr id="31" name="Flowchart: Document 30"/>
              <xdr:cNvSpPr/>
            </xdr:nvSpPr>
            <xdr:spPr>
              <a:xfrm>
                <a:off x="3667125" y="590550"/>
                <a:ext cx="1819275" cy="895350"/>
              </a:xfrm>
              <a:prstGeom prst="flowChartDocumen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chemeClr val="accent5">
                        <a:lumMod val="75000"/>
                      </a:schemeClr>
                    </a:solidFill>
                  </a:rPr>
                  <a:t>All sheets named "Stage03_.." and "..04.."</a:t>
                </a:r>
              </a:p>
            </xdr:txBody>
          </xdr:sp>
          <xdr:cxnSp macro="">
            <xdr:nvCxnSpPr>
              <xdr:cNvPr id="32" name="Straight Arrow Connector 31"/>
              <xdr:cNvCxnSpPr>
                <a:stCxn id="30" idx="3"/>
                <a:endCxn id="31" idx="1"/>
              </xdr:cNvCxnSpPr>
            </xdr:nvCxnSpPr>
            <xdr:spPr>
              <a:xfrm>
                <a:off x="3114675" y="1038225"/>
                <a:ext cx="552450" cy="0"/>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33" name="Group 32"/>
            <xdr:cNvGrpSpPr/>
          </xdr:nvGrpSpPr>
          <xdr:grpSpPr>
            <a:xfrm>
              <a:off x="2474819" y="5052172"/>
              <a:ext cx="4314265" cy="933824"/>
              <a:chOff x="1219200" y="561975"/>
              <a:chExt cx="4267200" cy="952500"/>
            </a:xfrm>
          </xdr:grpSpPr>
          <xdr:sp macro="" textlink="">
            <xdr:nvSpPr>
              <xdr:cNvPr id="34" name="Flowchart: Process 33"/>
              <xdr:cNvSpPr/>
            </xdr:nvSpPr>
            <xdr:spPr>
              <a:xfrm>
                <a:off x="1219200" y="561975"/>
                <a:ext cx="1895475" cy="952500"/>
              </a:xfrm>
              <a:prstGeom prst="flowChart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chemeClr val="accent5">
                        <a:lumMod val="75000"/>
                      </a:schemeClr>
                    </a:solidFill>
                  </a:rPr>
                  <a:t>Clarify missing values</a:t>
                </a:r>
              </a:p>
            </xdr:txBody>
          </xdr:sp>
          <xdr:sp macro="" textlink="">
            <xdr:nvSpPr>
              <xdr:cNvPr id="35" name="Flowchart: Document 34"/>
              <xdr:cNvSpPr/>
            </xdr:nvSpPr>
            <xdr:spPr>
              <a:xfrm>
                <a:off x="3667125" y="590550"/>
                <a:ext cx="1819275" cy="895350"/>
              </a:xfrm>
              <a:prstGeom prst="flowChartDocumen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sz="1200" b="1">
                    <a:solidFill>
                      <a:schemeClr val="accent5">
                        <a:lumMod val="75000"/>
                      </a:schemeClr>
                    </a:solidFill>
                    <a:latin typeface="+mn-lt"/>
                    <a:ea typeface="+mn-ea"/>
                    <a:cs typeface="+mn-cs"/>
                  </a:rPr>
                  <a:t>Sheets "Stage02_Data",</a:t>
                </a:r>
                <a:r>
                  <a:rPr lang="en-US" sz="1200" b="1" baseline="0">
                    <a:solidFill>
                      <a:schemeClr val="accent5">
                        <a:lumMod val="75000"/>
                      </a:schemeClr>
                    </a:solidFill>
                    <a:latin typeface="+mn-lt"/>
                    <a:ea typeface="+mn-ea"/>
                    <a:cs typeface="+mn-cs"/>
                  </a:rPr>
                  <a:t> "Stage02_Variables"</a:t>
                </a:r>
                <a:endParaRPr lang="en-US" sz="1200" b="1">
                  <a:solidFill>
                    <a:schemeClr val="accent5">
                      <a:lumMod val="75000"/>
                    </a:schemeClr>
                  </a:solidFill>
                  <a:latin typeface="+mn-lt"/>
                  <a:ea typeface="+mn-ea"/>
                  <a:cs typeface="+mn-cs"/>
                </a:endParaRPr>
              </a:p>
            </xdr:txBody>
          </xdr:sp>
          <xdr:cxnSp macro="">
            <xdr:nvCxnSpPr>
              <xdr:cNvPr id="36" name="Straight Arrow Connector 35"/>
              <xdr:cNvCxnSpPr>
                <a:stCxn id="34" idx="3"/>
                <a:endCxn id="35" idx="1"/>
              </xdr:cNvCxnSpPr>
            </xdr:nvCxnSpPr>
            <xdr:spPr>
              <a:xfrm>
                <a:off x="3114675" y="1038225"/>
                <a:ext cx="552450" cy="0"/>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37" name="Group 36"/>
            <xdr:cNvGrpSpPr/>
          </xdr:nvGrpSpPr>
          <xdr:grpSpPr>
            <a:xfrm>
              <a:off x="2474819" y="3754344"/>
              <a:ext cx="4314265" cy="933824"/>
              <a:chOff x="1219200" y="561975"/>
              <a:chExt cx="4267200" cy="952500"/>
            </a:xfrm>
          </xdr:grpSpPr>
          <xdr:sp macro="" textlink="">
            <xdr:nvSpPr>
              <xdr:cNvPr id="38" name="Flowchart: Process 37"/>
              <xdr:cNvSpPr/>
            </xdr:nvSpPr>
            <xdr:spPr>
              <a:xfrm>
                <a:off x="1219200" y="561975"/>
                <a:ext cx="1895475" cy="952500"/>
              </a:xfrm>
              <a:prstGeom prst="flowChart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chemeClr val="accent5">
                        <a:lumMod val="75000"/>
                      </a:schemeClr>
                    </a:solidFill>
                  </a:rPr>
                  <a:t>Add descriptive statistics</a:t>
                </a:r>
              </a:p>
            </xdr:txBody>
          </xdr:sp>
          <xdr:sp macro="" textlink="">
            <xdr:nvSpPr>
              <xdr:cNvPr id="39" name="Flowchart: Document 38"/>
              <xdr:cNvSpPr/>
            </xdr:nvSpPr>
            <xdr:spPr>
              <a:xfrm>
                <a:off x="3667125" y="590550"/>
                <a:ext cx="1819275" cy="895350"/>
              </a:xfrm>
              <a:prstGeom prst="flowChartDocumen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chemeClr val="accent5">
                        <a:lumMod val="75000"/>
                      </a:schemeClr>
                    </a:solidFill>
                  </a:rPr>
                  <a:t>"Stage01_Variables", columns 7 - 14 </a:t>
                </a:r>
              </a:p>
            </xdr:txBody>
          </xdr:sp>
          <xdr:cxnSp macro="">
            <xdr:nvCxnSpPr>
              <xdr:cNvPr id="40" name="Straight Arrow Connector 39"/>
              <xdr:cNvCxnSpPr>
                <a:stCxn id="38" idx="3"/>
                <a:endCxn id="39" idx="1"/>
              </xdr:cNvCxnSpPr>
            </xdr:nvCxnSpPr>
            <xdr:spPr>
              <a:xfrm>
                <a:off x="3114675" y="1038225"/>
                <a:ext cx="552450" cy="0"/>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41" name="Group 40"/>
            <xdr:cNvGrpSpPr/>
          </xdr:nvGrpSpPr>
          <xdr:grpSpPr>
            <a:xfrm>
              <a:off x="2474950" y="2427941"/>
              <a:ext cx="4314265" cy="933824"/>
              <a:chOff x="1219200" y="561975"/>
              <a:chExt cx="4267200" cy="952500"/>
            </a:xfrm>
          </xdr:grpSpPr>
          <xdr:sp macro="" textlink="">
            <xdr:nvSpPr>
              <xdr:cNvPr id="42" name="Flowchart: Process 41"/>
              <xdr:cNvSpPr/>
            </xdr:nvSpPr>
            <xdr:spPr>
              <a:xfrm>
                <a:off x="1219200" y="561975"/>
                <a:ext cx="1895475" cy="952500"/>
              </a:xfrm>
              <a:prstGeom prst="flowChartProcess">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chemeClr val="accent5">
                        <a:lumMod val="75000"/>
                      </a:schemeClr>
                    </a:solidFill>
                  </a:rPr>
                  <a:t>Manage records and variables</a:t>
                </a:r>
              </a:p>
            </xdr:txBody>
          </xdr:sp>
          <xdr:sp macro="" textlink="">
            <xdr:nvSpPr>
              <xdr:cNvPr id="43" name="Flowchart: Document 42"/>
              <xdr:cNvSpPr/>
            </xdr:nvSpPr>
            <xdr:spPr>
              <a:xfrm>
                <a:off x="3667125" y="590550"/>
                <a:ext cx="1819275" cy="895350"/>
              </a:xfrm>
              <a:prstGeom prst="flowChartDocumen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chemeClr val="accent5">
                        <a:lumMod val="75000"/>
                      </a:schemeClr>
                    </a:solidFill>
                  </a:rPr>
                  <a:t>Sheets "Stage01_Data",</a:t>
                </a:r>
                <a:r>
                  <a:rPr lang="en-US" sz="1200" b="1" baseline="0">
                    <a:solidFill>
                      <a:schemeClr val="accent5">
                        <a:lumMod val="75000"/>
                      </a:schemeClr>
                    </a:solidFill>
                  </a:rPr>
                  <a:t> "Stage01_Variables"</a:t>
                </a:r>
                <a:endParaRPr lang="en-US" sz="1200" b="1">
                  <a:solidFill>
                    <a:schemeClr val="accent5">
                      <a:lumMod val="75000"/>
                    </a:schemeClr>
                  </a:solidFill>
                </a:endParaRPr>
              </a:p>
            </xdr:txBody>
          </xdr:sp>
          <xdr:cxnSp macro="">
            <xdr:nvCxnSpPr>
              <xdr:cNvPr id="44" name="Straight Arrow Connector 43"/>
              <xdr:cNvCxnSpPr>
                <a:stCxn id="42" idx="3"/>
                <a:endCxn id="43" idx="1"/>
              </xdr:cNvCxnSpPr>
            </xdr:nvCxnSpPr>
            <xdr:spPr>
              <a:xfrm>
                <a:off x="3114675" y="1038225"/>
                <a:ext cx="552450" cy="0"/>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46" name="Flowchart: Process 45"/>
            <xdr:cNvSpPr/>
          </xdr:nvSpPr>
          <xdr:spPr>
            <a:xfrm>
              <a:off x="7405407" y="1130113"/>
              <a:ext cx="616324" cy="899459"/>
            </a:xfrm>
            <a:prstGeom prst="flowChartProcess">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accent5">
                      <a:lumMod val="75000"/>
                    </a:schemeClr>
                  </a:solidFill>
                </a:rPr>
                <a:t>0.</a:t>
              </a:r>
            </a:p>
          </xdr:txBody>
        </xdr:sp>
        <xdr:sp macro="" textlink="">
          <xdr:nvSpPr>
            <xdr:cNvPr id="50" name="Flowchart: Process 49"/>
            <xdr:cNvSpPr/>
          </xdr:nvSpPr>
          <xdr:spPr>
            <a:xfrm>
              <a:off x="7395882" y="7680213"/>
              <a:ext cx="616324" cy="899459"/>
            </a:xfrm>
            <a:prstGeom prst="flowChartProcess">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accent5">
                      <a:lumMod val="75000"/>
                    </a:schemeClr>
                  </a:solidFill>
                </a:rPr>
                <a:t>3.</a:t>
              </a:r>
            </a:p>
          </xdr:txBody>
        </xdr:sp>
        <xdr:sp macro="" textlink="">
          <xdr:nvSpPr>
            <xdr:cNvPr id="51" name="Flowchart: Process 50"/>
            <xdr:cNvSpPr/>
          </xdr:nvSpPr>
          <xdr:spPr>
            <a:xfrm>
              <a:off x="7405407" y="6376669"/>
              <a:ext cx="616324" cy="899459"/>
            </a:xfrm>
            <a:prstGeom prst="flowChartProcess">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accent5">
                      <a:lumMod val="75000"/>
                    </a:schemeClr>
                  </a:solidFill>
                </a:rPr>
                <a:t>2.</a:t>
              </a:r>
            </a:p>
          </xdr:txBody>
        </xdr:sp>
        <xdr:sp macro="" textlink="">
          <xdr:nvSpPr>
            <xdr:cNvPr id="52" name="Flowchart: Process 51"/>
            <xdr:cNvSpPr/>
          </xdr:nvSpPr>
          <xdr:spPr>
            <a:xfrm>
              <a:off x="7395882" y="5071222"/>
              <a:ext cx="616324" cy="899459"/>
            </a:xfrm>
            <a:prstGeom prst="flowChartProcess">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accent5">
                      <a:lumMod val="75000"/>
                    </a:schemeClr>
                  </a:solidFill>
                </a:rPr>
                <a:t>1.c</a:t>
              </a:r>
            </a:p>
          </xdr:txBody>
        </xdr:sp>
        <xdr:sp macro="" textlink="">
          <xdr:nvSpPr>
            <xdr:cNvPr id="53" name="Flowchart: Process 52"/>
            <xdr:cNvSpPr/>
          </xdr:nvSpPr>
          <xdr:spPr>
            <a:xfrm>
              <a:off x="7405407" y="3773394"/>
              <a:ext cx="616324" cy="895724"/>
            </a:xfrm>
            <a:prstGeom prst="flowChartProcess">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accent5">
                      <a:lumMod val="75000"/>
                    </a:schemeClr>
                  </a:solidFill>
                </a:rPr>
                <a:t>1.b</a:t>
              </a:r>
            </a:p>
          </xdr:txBody>
        </xdr:sp>
        <xdr:sp macro="" textlink="">
          <xdr:nvSpPr>
            <xdr:cNvPr id="54" name="Flowchart: Process 53"/>
            <xdr:cNvSpPr/>
          </xdr:nvSpPr>
          <xdr:spPr>
            <a:xfrm>
              <a:off x="7405407" y="2446991"/>
              <a:ext cx="616324" cy="899459"/>
            </a:xfrm>
            <a:prstGeom prst="flowChartProcess">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accent5">
                      <a:lumMod val="75000"/>
                    </a:schemeClr>
                  </a:solidFill>
                </a:rPr>
                <a:t>1.a</a:t>
              </a:r>
            </a:p>
          </xdr:txBody>
        </xdr:sp>
        <xdr:cxnSp macro="">
          <xdr:nvCxnSpPr>
            <xdr:cNvPr id="55" name="Straight Arrow Connector 54"/>
            <xdr:cNvCxnSpPr>
              <a:stCxn id="43" idx="3"/>
              <a:endCxn id="54" idx="1"/>
            </xdr:cNvCxnSpPr>
          </xdr:nvCxnSpPr>
          <xdr:spPr>
            <a:xfrm>
              <a:off x="6789215" y="2896721"/>
              <a:ext cx="616192" cy="0"/>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cxnSp macro="">
          <xdr:nvCxnSpPr>
            <xdr:cNvPr id="56" name="Straight Arrow Connector 55"/>
            <xdr:cNvCxnSpPr>
              <a:stCxn id="39" idx="3"/>
              <a:endCxn id="53" idx="1"/>
            </xdr:cNvCxnSpPr>
          </xdr:nvCxnSpPr>
          <xdr:spPr>
            <a:xfrm>
              <a:off x="6789084" y="4223124"/>
              <a:ext cx="616323" cy="0"/>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cxnSp macro="">
          <xdr:nvCxnSpPr>
            <xdr:cNvPr id="57" name="Straight Arrow Connector 56"/>
            <xdr:cNvCxnSpPr>
              <a:stCxn id="35" idx="3"/>
              <a:endCxn id="52" idx="1"/>
            </xdr:cNvCxnSpPr>
          </xdr:nvCxnSpPr>
          <xdr:spPr>
            <a:xfrm>
              <a:off x="6789084" y="5520951"/>
              <a:ext cx="606798" cy="0"/>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cxnSp macro="">
          <xdr:nvCxnSpPr>
            <xdr:cNvPr id="78" name="Straight Arrow Connector 77"/>
            <xdr:cNvCxnSpPr>
              <a:stCxn id="2" idx="2"/>
              <a:endCxn id="42" idx="0"/>
            </xdr:cNvCxnSpPr>
          </xdr:nvCxnSpPr>
          <xdr:spPr>
            <a:xfrm>
              <a:off x="3419756" y="2048622"/>
              <a:ext cx="9656" cy="379319"/>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cxnSp macro="">
          <xdr:nvCxnSpPr>
            <xdr:cNvPr id="79" name="Straight Arrow Connector 78"/>
            <xdr:cNvCxnSpPr>
              <a:stCxn id="42" idx="2"/>
              <a:endCxn id="38" idx="0"/>
            </xdr:cNvCxnSpPr>
          </xdr:nvCxnSpPr>
          <xdr:spPr>
            <a:xfrm flipH="1">
              <a:off x="3429281" y="3361765"/>
              <a:ext cx="131" cy="392579"/>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cxnSp macro="">
          <xdr:nvCxnSpPr>
            <xdr:cNvPr id="80" name="Straight Arrow Connector 79"/>
            <xdr:cNvCxnSpPr>
              <a:stCxn id="38" idx="2"/>
              <a:endCxn id="34" idx="0"/>
            </xdr:cNvCxnSpPr>
          </xdr:nvCxnSpPr>
          <xdr:spPr>
            <a:xfrm>
              <a:off x="3429281" y="4688168"/>
              <a:ext cx="0" cy="364004"/>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cxnSp macro="">
          <xdr:nvCxnSpPr>
            <xdr:cNvPr id="81" name="Straight Arrow Connector 80"/>
            <xdr:cNvCxnSpPr>
              <a:stCxn id="34" idx="2"/>
              <a:endCxn id="30" idx="0"/>
            </xdr:cNvCxnSpPr>
          </xdr:nvCxnSpPr>
          <xdr:spPr>
            <a:xfrm>
              <a:off x="3429281" y="5985996"/>
              <a:ext cx="0" cy="373529"/>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cxnSp macro="">
          <xdr:nvCxnSpPr>
            <xdr:cNvPr id="82" name="Straight Arrow Connector 81"/>
            <xdr:cNvCxnSpPr>
              <a:stCxn id="30" idx="2"/>
              <a:endCxn id="26" idx="0"/>
            </xdr:cNvCxnSpPr>
          </xdr:nvCxnSpPr>
          <xdr:spPr>
            <a:xfrm>
              <a:off x="3429281" y="7293349"/>
              <a:ext cx="0" cy="373529"/>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6" name="Flowchart: Process 95"/>
            <xdr:cNvSpPr/>
          </xdr:nvSpPr>
          <xdr:spPr>
            <a:xfrm>
              <a:off x="4930588" y="367740"/>
              <a:ext cx="1915646" cy="426944"/>
            </a:xfrm>
            <a:prstGeom prst="flowChartProcess">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b="1">
                  <a:solidFill>
                    <a:schemeClr val="accent5">
                      <a:lumMod val="75000"/>
                    </a:schemeClr>
                  </a:solidFill>
                </a:rPr>
                <a:t>WORKSHEETS</a:t>
              </a:r>
            </a:p>
          </xdr:txBody>
        </xdr:sp>
        <xdr:sp macro="" textlink="">
          <xdr:nvSpPr>
            <xdr:cNvPr id="97" name="Flowchart: Process 96"/>
            <xdr:cNvSpPr/>
          </xdr:nvSpPr>
          <xdr:spPr>
            <a:xfrm>
              <a:off x="7379633" y="383054"/>
              <a:ext cx="661148" cy="430680"/>
            </a:xfrm>
            <a:prstGeom prst="flowChartProcess">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solidFill>
                    <a:schemeClr val="accent5">
                      <a:lumMod val="75000"/>
                    </a:schemeClr>
                  </a:solidFill>
                </a:rPr>
                <a:t>NOTE CHAP.</a:t>
              </a:r>
            </a:p>
          </xdr:txBody>
        </xdr:sp>
      </xdr:grpSp>
      <xdr:cxnSp macro="">
        <xdr:nvCxnSpPr>
          <xdr:cNvPr id="100" name="Straight Arrow Connector 99"/>
          <xdr:cNvCxnSpPr>
            <a:stCxn id="31" idx="3"/>
            <a:endCxn id="51" idx="1"/>
          </xdr:cNvCxnSpPr>
        </xdr:nvCxnSpPr>
        <xdr:spPr>
          <a:xfrm flipV="1">
            <a:off x="6725953" y="7137844"/>
            <a:ext cx="610598" cy="40"/>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 name="Straight Arrow Connector 100"/>
          <xdr:cNvCxnSpPr>
            <a:stCxn id="27" idx="3"/>
            <a:endCxn id="50" idx="1"/>
          </xdr:cNvCxnSpPr>
        </xdr:nvCxnSpPr>
        <xdr:spPr>
          <a:xfrm flipV="1">
            <a:off x="6725953" y="8502194"/>
            <a:ext cx="601134" cy="3926"/>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488372</xdr:colOff>
      <xdr:row>6</xdr:row>
      <xdr:rowOff>131618</xdr:rowOff>
    </xdr:from>
    <xdr:to>
      <xdr:col>7</xdr:col>
      <xdr:colOff>2451388</xdr:colOff>
      <xdr:row>32</xdr:row>
      <xdr:rowOff>83994</xdr:rowOff>
    </xdr:to>
    <xdr:sp macro="" textlink="">
      <xdr:nvSpPr>
        <xdr:cNvPr id="3" name="TextBox 2"/>
        <xdr:cNvSpPr txBox="1"/>
      </xdr:nvSpPr>
      <xdr:spPr>
        <a:xfrm>
          <a:off x="2185554" y="1941368"/>
          <a:ext cx="6205970" cy="490537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Note:</a:t>
          </a:r>
        </a:p>
        <a:p>
          <a:r>
            <a:rPr lang="en-US" sz="1100"/>
            <a:t>Arrays</a:t>
          </a:r>
          <a:r>
            <a:rPr lang="en-US" sz="1100" baseline="0"/>
            <a:t> of unique values can be extracted using Advanced Sort, one variable at a time, and in clumsy manner. They can also, similarly inefficiently, be produced by means of Pivot tables.</a:t>
          </a:r>
        </a:p>
        <a:p>
          <a:endParaRPr lang="en-US" sz="1100" baseline="0"/>
        </a:p>
        <a:p>
          <a:r>
            <a:rPr lang="en-US" sz="1100" baseline="0"/>
            <a:t>The process can be semi-automated  through several steps:</a:t>
          </a:r>
        </a:p>
        <a:p>
          <a:r>
            <a:rPr lang="en-US" sz="1100" baseline="0"/>
            <a:t>1. the user-written function </a:t>
          </a:r>
          <a:r>
            <a:rPr lang="en-US" sz="1100" b="1" baseline="0"/>
            <a:t>UNIQUE</a:t>
          </a:r>
          <a:r>
            <a:rPr lang="en-US" sz="1100" baseline="0"/>
            <a:t>  (see the VBA code in Module 3) extracts arrays of all variables into a new sheet. </a:t>
          </a:r>
        </a:p>
        <a:p>
          <a:r>
            <a:rPr lang="en-US" sz="1100" baseline="0"/>
            <a:t>a. Start in R6C,1 typing </a:t>
          </a:r>
          <a:r>
            <a:rPr lang="en-US" sz="1100" i="1" baseline="0"/>
            <a:t>=UNIQUE(INDIRECT(R5C),ROW(RC)-5) </a:t>
          </a:r>
          <a:r>
            <a:rPr lang="en-US" sz="1100" baseline="0"/>
            <a:t>[The function  INDIRECT with its mixed reference passes the content in row 5 as the name of the data range;  </a:t>
          </a:r>
          <a:r>
            <a:rPr lang="en-US" sz="1100" baseline="0">
              <a:solidFill>
                <a:schemeClr val="dk1"/>
              </a:solidFill>
              <a:latin typeface="+mn-lt"/>
              <a:ea typeface="+mn-ea"/>
              <a:cs typeface="+mn-cs"/>
            </a:rPr>
            <a:t>ROW(RC)-5 creates an item numbering, starting with 6 - 5 = 1].</a:t>
          </a:r>
        </a:p>
        <a:p>
          <a:r>
            <a:rPr lang="en-US" sz="1100" baseline="0">
              <a:solidFill>
                <a:schemeClr val="dk1"/>
              </a:solidFill>
              <a:latin typeface="+mn-lt"/>
              <a:ea typeface="+mn-ea"/>
              <a:cs typeface="+mn-cs"/>
            </a:rPr>
            <a:t>b.  Copy this formula downwards in column 1 until blanks appear.  No other variable can have more unique values than the listing of identifiers.</a:t>
          </a:r>
        </a:p>
        <a:p>
          <a:r>
            <a:rPr lang="en-US" sz="1100" baseline="0">
              <a:solidFill>
                <a:schemeClr val="dk1"/>
              </a:solidFill>
              <a:latin typeface="+mn-lt"/>
              <a:ea typeface="+mn-ea"/>
              <a:cs typeface="+mn-cs"/>
            </a:rPr>
            <a:t>c. Copy the formula range in column 1 to the right hand side, up to the rightmost variable. In some variables, the unique values may be at the bottom of the column. The next steps will correct that.</a:t>
          </a:r>
          <a:endParaRPr lang="en-US" sz="1100" baseline="0"/>
        </a:p>
        <a:p>
          <a:r>
            <a:rPr lang="en-US" sz="1100" baseline="0"/>
            <a:t>d. To  minimize file size, replace formulas with values.</a:t>
          </a:r>
        </a:p>
        <a:p>
          <a:r>
            <a:rPr lang="en-US" sz="1100" baseline="0"/>
            <a:t>2.  These arrays are sorted  by order of arrival of unique values, not alphabetically. To obtain an alphabetic sorting individually for each column, copy the table starting from row 6 (nothing above this!) to an </a:t>
          </a:r>
          <a:r>
            <a:rPr lang="en-US" sz="1100" b="1" baseline="0"/>
            <a:t>auxiliary sheet</a:t>
          </a:r>
          <a:r>
            <a:rPr lang="en-US" sz="1100" baseline="0"/>
            <a:t>, and run the macro </a:t>
          </a:r>
          <a:r>
            <a:rPr lang="en-US" sz="1100" b="1" baseline="0"/>
            <a:t>SortColsIndependently.</a:t>
          </a:r>
        </a:p>
        <a:p>
          <a:r>
            <a:rPr lang="en-US" sz="1100" baseline="0"/>
            <a:t>3. This macro creates blank cells that Excel cannot recognize as blanks. To truly blank them, select the table, and run the macro </a:t>
          </a:r>
          <a:r>
            <a:rPr lang="en-US" sz="1100" b="1" baseline="0"/>
            <a:t>FixBlankCells </a:t>
          </a:r>
          <a:r>
            <a:rPr lang="en-US" sz="1100" b="0" baseline="0"/>
            <a:t>(NB: unrecognized blanks is a systemic problem of Excel).</a:t>
          </a:r>
        </a:p>
        <a:p>
          <a:r>
            <a:rPr lang="en-US" sz="1100" baseline="0"/>
            <a:t>4. Select the table, </a:t>
          </a:r>
          <a:r>
            <a:rPr lang="en-US" sz="1100" b="1" baseline="0"/>
            <a:t>then F5 - Special - Blanks</a:t>
          </a:r>
          <a:r>
            <a:rPr lang="en-US" sz="1100" baseline="0"/>
            <a:t>, then  menu Home - Cells - Delete (Cells,  move upward). Now everything is aligned to the first row.</a:t>
          </a:r>
        </a:p>
        <a:p>
          <a:r>
            <a:rPr lang="en-US" sz="1100" baseline="0"/>
            <a:t>5. Copy the range again. Paste it here, starting at R6C1 to overwrite the unsorted table. Delete the auxiliary sheet.</a:t>
          </a:r>
        </a:p>
        <a:p>
          <a:endParaRPr lang="en-US" sz="1100" baseline="0"/>
        </a:p>
        <a:p>
          <a:r>
            <a:rPr lang="en-US" sz="1100" baseline="0"/>
            <a:t>This is complicated, yet productive, giving, within minutes,  a complete overview of which variables and which of their values need recoding.</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161924</xdr:colOff>
      <xdr:row>9</xdr:row>
      <xdr:rowOff>180975</xdr:rowOff>
    </xdr:from>
    <xdr:to>
      <xdr:col>7</xdr:col>
      <xdr:colOff>1276349</xdr:colOff>
      <xdr:row>21</xdr:row>
      <xdr:rowOff>95250</xdr:rowOff>
    </xdr:to>
    <xdr:sp macro="" textlink="">
      <xdr:nvSpPr>
        <xdr:cNvPr id="2" name="TextBox 1"/>
        <xdr:cNvSpPr txBox="1"/>
      </xdr:nvSpPr>
      <xdr:spPr>
        <a:xfrm>
          <a:off x="1009649" y="5095875"/>
          <a:ext cx="6200775" cy="22002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Note:</a:t>
          </a:r>
        </a:p>
        <a:p>
          <a:endParaRPr lang="en-US" sz="1100"/>
        </a:p>
        <a:p>
          <a:r>
            <a:rPr lang="en-US" sz="1100"/>
            <a:t>Named  recoding areas are marked red.  Note the numeric</a:t>
          </a:r>
          <a:r>
            <a:rPr lang="en-US" sz="1100" baseline="0"/>
            <a:t>  prefixes in some, in order to force substantively appropriate sort orders in Pivot tables.</a:t>
          </a:r>
          <a:endParaRPr lang="en-US" sz="1100"/>
        </a:p>
        <a:p>
          <a:endParaRPr lang="en-US" sz="1100"/>
        </a:p>
        <a:p>
          <a:r>
            <a:rPr lang="en-US" sz="1100"/>
            <a:t>The recodes are applied in the sheet</a:t>
          </a:r>
          <a:r>
            <a:rPr lang="en-US" sz="1100" baseline="0"/>
            <a:t> </a:t>
          </a:r>
          <a:r>
            <a:rPr lang="en-US" sz="1100" b="1" baseline="0"/>
            <a:t>Stage03_Data</a:t>
          </a:r>
          <a:r>
            <a:rPr lang="en-US" sz="1100" baseline="0"/>
            <a:t>. See, for example, the formulas in  column 10 there, which all reference the range "</a:t>
          </a:r>
          <a:r>
            <a:rPr lang="en-US" sz="1100" b="1" baseline="0"/>
            <a:t>c_009_rec</a:t>
          </a:r>
          <a:r>
            <a:rPr lang="en-US" sz="1100" baseline="0"/>
            <a:t>": </a:t>
          </a:r>
        </a:p>
        <a:p>
          <a:endParaRPr lang="en-US" sz="1100" baseline="0"/>
        </a:p>
        <a:p>
          <a:r>
            <a:rPr lang="en-US" sz="1100" b="1" baseline="0"/>
            <a:t>=VLOOKUP(RC[-1], c_009_rec,2,FALSE)</a:t>
          </a:r>
          <a:r>
            <a:rPr lang="en-US" sz="1100" baseline="0"/>
            <a:t>.</a:t>
          </a:r>
        </a:p>
        <a:p>
          <a:endParaRPr lang="en-US" sz="1100" baseline="0"/>
        </a:p>
        <a:p>
          <a:r>
            <a:rPr lang="en-US" sz="1100" baseline="0"/>
            <a:t>Later, if opportune, the original  variable can be overwritten with the  (values, not formulas, of the) recoded variable.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sheetPr codeName="Sheet18"/>
  <dimension ref="A1:B27"/>
  <sheetViews>
    <sheetView tabSelected="1" workbookViewId="0"/>
  </sheetViews>
  <sheetFormatPr defaultRowHeight="15"/>
  <cols>
    <col min="1" max="1" width="23" customWidth="1"/>
    <col min="2" max="2" width="139.7109375" customWidth="1"/>
  </cols>
  <sheetData>
    <row r="1" spans="1:2" ht="18.75">
      <c r="A1" s="149" t="s">
        <v>1283</v>
      </c>
    </row>
    <row r="2" spans="1:2" s="351" customFormat="1">
      <c r="B2" s="620"/>
    </row>
    <row r="3" spans="1:2" s="413" customFormat="1" ht="24.95" customHeight="1">
      <c r="A3" s="413" t="s">
        <v>1295</v>
      </c>
      <c r="B3" s="413" t="s">
        <v>1294</v>
      </c>
    </row>
    <row r="4" spans="1:2" s="613" customFormat="1" ht="24.95" customHeight="1">
      <c r="A4" s="414" t="s">
        <v>2080</v>
      </c>
      <c r="B4" s="415" t="s">
        <v>2081</v>
      </c>
    </row>
    <row r="5" spans="1:2" s="415" customFormat="1" ht="24.95" customHeight="1">
      <c r="A5" s="414" t="s">
        <v>1292</v>
      </c>
      <c r="B5" s="415" t="s">
        <v>1297</v>
      </c>
    </row>
    <row r="6" spans="1:2" s="415" customFormat="1" ht="24.95" customHeight="1">
      <c r="A6" s="414" t="s">
        <v>1284</v>
      </c>
      <c r="B6" s="415" t="s">
        <v>1838</v>
      </c>
    </row>
    <row r="7" spans="1:2" s="415" customFormat="1" ht="24.95" customHeight="1">
      <c r="A7" s="414" t="s">
        <v>1285</v>
      </c>
      <c r="B7" s="415" t="s">
        <v>2079</v>
      </c>
    </row>
    <row r="8" spans="1:2" s="415" customFormat="1" ht="24.95" customHeight="1">
      <c r="A8" s="414" t="s">
        <v>1286</v>
      </c>
      <c r="B8" s="415" t="s">
        <v>1839</v>
      </c>
    </row>
    <row r="9" spans="1:2" s="415" customFormat="1" ht="24.95" customHeight="1">
      <c r="A9" s="414" t="s">
        <v>1287</v>
      </c>
      <c r="B9" s="415" t="s">
        <v>1840</v>
      </c>
    </row>
    <row r="10" spans="1:2" s="415" customFormat="1" ht="24.95" customHeight="1">
      <c r="A10" s="414" t="s">
        <v>1288</v>
      </c>
      <c r="B10" s="415" t="s">
        <v>1842</v>
      </c>
    </row>
    <row r="11" spans="1:2" s="415" customFormat="1" ht="24.95" customHeight="1">
      <c r="A11" s="414" t="s">
        <v>1289</v>
      </c>
      <c r="B11" s="415" t="s">
        <v>1298</v>
      </c>
    </row>
    <row r="12" spans="1:2" s="415" customFormat="1" ht="24.95" customHeight="1">
      <c r="A12" s="414" t="s">
        <v>1290</v>
      </c>
      <c r="B12" s="415" t="s">
        <v>1299</v>
      </c>
    </row>
    <row r="13" spans="1:2" s="415" customFormat="1" ht="24.95" customHeight="1">
      <c r="A13" s="414" t="s">
        <v>1291</v>
      </c>
      <c r="B13" s="415" t="s">
        <v>1300</v>
      </c>
    </row>
    <row r="14" spans="1:2" s="415" customFormat="1" ht="24.95" customHeight="1">
      <c r="A14" s="414" t="s">
        <v>1833</v>
      </c>
      <c r="B14" s="415" t="s">
        <v>1843</v>
      </c>
    </row>
    <row r="15" spans="1:2" s="415" customFormat="1" ht="24.95" customHeight="1">
      <c r="A15" s="414" t="s">
        <v>1834</v>
      </c>
      <c r="B15" s="415" t="s">
        <v>1841</v>
      </c>
    </row>
    <row r="16" spans="1:2" s="415" customFormat="1" ht="32.25" customHeight="1">
      <c r="A16" s="414" t="s">
        <v>1835</v>
      </c>
      <c r="B16" s="415" t="s">
        <v>1848</v>
      </c>
    </row>
    <row r="17" spans="1:2" s="415" customFormat="1" ht="24.95" customHeight="1">
      <c r="A17" s="414" t="s">
        <v>1836</v>
      </c>
      <c r="B17" s="415" t="s">
        <v>1844</v>
      </c>
    </row>
    <row r="18" spans="1:2" s="415" customFormat="1" ht="24.95" customHeight="1">
      <c r="A18" s="414" t="s">
        <v>1837</v>
      </c>
      <c r="B18" s="415" t="s">
        <v>1845</v>
      </c>
    </row>
    <row r="19" spans="1:2" s="415" customFormat="1" ht="24.95" customHeight="1">
      <c r="A19" s="414" t="s">
        <v>1293</v>
      </c>
      <c r="B19" s="415" t="s">
        <v>1296</v>
      </c>
    </row>
    <row r="22" spans="1:2">
      <c r="B22" s="148" t="s">
        <v>1853</v>
      </c>
    </row>
    <row r="23" spans="1:2">
      <c r="B23" t="s">
        <v>1846</v>
      </c>
    </row>
    <row r="24" spans="1:2">
      <c r="B24" t="s">
        <v>1847</v>
      </c>
    </row>
    <row r="26" spans="1:2">
      <c r="B26" t="s">
        <v>1851</v>
      </c>
    </row>
    <row r="27" spans="1:2">
      <c r="B27" t="s">
        <v>1852</v>
      </c>
    </row>
  </sheetData>
  <hyperlinks>
    <hyperlink ref="A5" location="OriginalData!A1" display="OriginalData"/>
    <hyperlink ref="A6" location="Stage01_Variables!A1" display="Stage01_Variables"/>
    <hyperlink ref="A7" location="Stage01_Data!A1" display="Stage01_Data"/>
    <hyperlink ref="A8" location="Stage02_Variables!A1" display="Stage02_Variables"/>
    <hyperlink ref="A9" location="Stage02_Data!A1" display="Stage02_Data"/>
    <hyperlink ref="A10" location="Stage03_Variables!A1" display="Stage03_Variables"/>
    <hyperlink ref="A11" location="Stage03_Data!A1" display="Stage03_Data"/>
    <hyperlink ref="A12" location="Stage03_UniqueValues!A1" display="Stage03_UniqueValues"/>
    <hyperlink ref="A13" location="Stage03_RecodingArea!A1" display="Stage03_RecodingArea"/>
    <hyperlink ref="A14" location="Stage04_Variables!A1" display="Stage04_Variables"/>
    <hyperlink ref="A15" location="Stage04_Data!A1" display="Stage04_Data"/>
    <hyperlink ref="A16" location="Stage05_Variables!A1" display="Stage05_Variables"/>
    <hyperlink ref="A17" location="Stage05_Data!A1" display="Stage05_Data"/>
    <hyperlink ref="A18" location="TransferToSTATA!A1" display="TransferToSTATA"/>
    <hyperlink ref="A19" location="Named_Ranges!A1" display="Named_Ranges"/>
    <hyperlink ref="A4" location="Flowchart!R1C1" display="Flowchart"/>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10"/>
  <dimension ref="A1:DY68"/>
  <sheetViews>
    <sheetView zoomScale="110" zoomScaleNormal="110" workbookViewId="0"/>
  </sheetViews>
  <sheetFormatPr defaultColWidth="12.7109375" defaultRowHeight="15"/>
  <cols>
    <col min="8" max="8" width="37.140625" customWidth="1"/>
    <col min="9" max="9" width="84" customWidth="1"/>
    <col min="15" max="18" width="5.85546875" customWidth="1"/>
    <col min="19" max="19" width="20.28515625" bestFit="1" customWidth="1"/>
    <col min="20" max="31" width="5.85546875" customWidth="1"/>
    <col min="32" max="32" width="11" customWidth="1"/>
    <col min="33" max="34" width="27" bestFit="1" customWidth="1"/>
    <col min="35" max="68" width="5.85546875" customWidth="1"/>
    <col min="69" max="69" width="19" bestFit="1" customWidth="1"/>
    <col min="70" max="70" width="28" bestFit="1" customWidth="1"/>
    <col min="71" max="84" width="5.85546875" customWidth="1"/>
    <col min="85" max="85" width="22" bestFit="1" customWidth="1"/>
    <col min="86" max="86" width="5.85546875" customWidth="1"/>
    <col min="87" max="88" width="27" bestFit="1" customWidth="1"/>
    <col min="89" max="100" width="5.85546875" customWidth="1"/>
    <col min="101" max="101" width="19" bestFit="1" customWidth="1"/>
    <col min="102" max="102" width="39.42578125" bestFit="1" customWidth="1"/>
    <col min="103" max="119" width="5.85546875" customWidth="1"/>
  </cols>
  <sheetData>
    <row r="1" spans="1:129" ht="31.5">
      <c r="A1" s="187" t="s">
        <v>1133</v>
      </c>
      <c r="B1" s="187"/>
      <c r="C1" s="187"/>
      <c r="D1" s="187"/>
      <c r="E1" s="187"/>
      <c r="F1" s="187"/>
      <c r="G1" s="187"/>
      <c r="H1" s="187"/>
      <c r="I1" s="183" t="s">
        <v>1132</v>
      </c>
      <c r="J1" s="183"/>
      <c r="K1" s="183"/>
      <c r="L1" s="183"/>
      <c r="M1" s="183"/>
      <c r="N1" s="183"/>
      <c r="O1" s="183"/>
      <c r="P1" s="183"/>
      <c r="Q1" s="183"/>
      <c r="R1" s="183"/>
      <c r="S1" s="183"/>
      <c r="T1" s="185" t="s">
        <v>1130</v>
      </c>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6" t="s">
        <v>1131</v>
      </c>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row>
    <row r="2" spans="1:129" s="476" customFormat="1" ht="18.75">
      <c r="A2" s="403" t="s">
        <v>1854</v>
      </c>
      <c r="B2" s="403" t="s">
        <v>1855</v>
      </c>
      <c r="C2" s="403" t="s">
        <v>1856</v>
      </c>
      <c r="D2" s="403" t="s">
        <v>1856</v>
      </c>
      <c r="E2" s="403" t="s">
        <v>1856</v>
      </c>
      <c r="F2" s="403" t="s">
        <v>1856</v>
      </c>
      <c r="G2" s="403" t="s">
        <v>1856</v>
      </c>
      <c r="H2" s="403" t="s">
        <v>1856</v>
      </c>
      <c r="I2" s="470" t="s">
        <v>1134</v>
      </c>
      <c r="J2" s="470" t="s">
        <v>1134</v>
      </c>
      <c r="K2" s="471" t="s">
        <v>1857</v>
      </c>
      <c r="L2" s="471" t="s">
        <v>1857</v>
      </c>
      <c r="M2" s="471" t="s">
        <v>1857</v>
      </c>
      <c r="N2" s="471" t="s">
        <v>1857</v>
      </c>
      <c r="O2" s="471" t="s">
        <v>1857</v>
      </c>
      <c r="P2" s="471" t="s">
        <v>1857</v>
      </c>
      <c r="Q2" s="471" t="s">
        <v>1857</v>
      </c>
      <c r="R2" s="471" t="s">
        <v>1857</v>
      </c>
      <c r="S2" s="471" t="s">
        <v>1857</v>
      </c>
      <c r="T2" s="470" t="s">
        <v>1135</v>
      </c>
      <c r="U2" s="470" t="s">
        <v>1135</v>
      </c>
      <c r="V2" s="472" t="s">
        <v>1136</v>
      </c>
      <c r="W2" s="472"/>
      <c r="X2" s="472"/>
      <c r="Y2" s="472"/>
      <c r="Z2" s="472"/>
      <c r="AA2" s="472"/>
      <c r="AB2" s="472"/>
      <c r="AC2" s="472"/>
      <c r="AD2" s="472"/>
      <c r="AE2" s="472"/>
      <c r="AF2" s="472"/>
      <c r="AG2" s="472"/>
      <c r="AH2" s="471" t="s">
        <v>1857</v>
      </c>
      <c r="AI2" s="473" t="s">
        <v>1859</v>
      </c>
      <c r="AJ2" s="473" t="s">
        <v>1859</v>
      </c>
      <c r="AK2" s="473" t="s">
        <v>1859</v>
      </c>
      <c r="AL2" s="473" t="s">
        <v>1859</v>
      </c>
      <c r="AM2" s="474" t="s">
        <v>1137</v>
      </c>
      <c r="AN2" s="474"/>
      <c r="AO2" s="474"/>
      <c r="AP2" s="474"/>
      <c r="AQ2" s="474"/>
      <c r="AR2" s="474"/>
      <c r="AS2" s="474"/>
      <c r="AT2" s="474"/>
      <c r="AU2" s="474"/>
      <c r="AV2" s="474"/>
      <c r="AW2" s="472" t="s">
        <v>1138</v>
      </c>
      <c r="AX2" s="472"/>
      <c r="AY2" s="472"/>
      <c r="AZ2" s="472"/>
      <c r="BA2" s="472"/>
      <c r="BB2" s="472"/>
      <c r="BC2" s="472"/>
      <c r="BD2" s="472"/>
      <c r="BE2" s="472"/>
      <c r="BF2" s="472" t="s">
        <v>1138</v>
      </c>
      <c r="BG2" s="472"/>
      <c r="BH2" s="472"/>
      <c r="BI2" s="472"/>
      <c r="BJ2" s="472"/>
      <c r="BK2" s="472"/>
      <c r="BL2" s="472"/>
      <c r="BM2" s="472"/>
      <c r="BN2" s="472"/>
      <c r="BO2" s="472"/>
      <c r="BP2" s="472"/>
      <c r="BQ2" s="472"/>
      <c r="BR2" s="472"/>
      <c r="BS2" s="472"/>
      <c r="BT2" s="472"/>
      <c r="BU2" s="471" t="s">
        <v>1858</v>
      </c>
      <c r="BV2" s="471" t="s">
        <v>1858</v>
      </c>
      <c r="BW2" s="471" t="s">
        <v>1857</v>
      </c>
      <c r="BX2" s="472" t="s">
        <v>1138</v>
      </c>
      <c r="BY2" s="472"/>
      <c r="BZ2" s="472"/>
      <c r="CA2" s="472"/>
      <c r="CB2" s="472"/>
      <c r="CC2" s="472"/>
      <c r="CD2" s="472"/>
      <c r="CE2" s="472"/>
      <c r="CF2" s="472"/>
      <c r="CG2" s="472"/>
      <c r="CH2" s="472"/>
      <c r="CI2" s="472"/>
      <c r="CJ2" s="471" t="s">
        <v>1857</v>
      </c>
      <c r="CK2" s="471" t="s">
        <v>1857</v>
      </c>
      <c r="CL2" s="471" t="s">
        <v>1858</v>
      </c>
      <c r="CM2" s="471" t="s">
        <v>1858</v>
      </c>
      <c r="CN2" s="471" t="s">
        <v>1857</v>
      </c>
      <c r="CO2" s="473" t="s">
        <v>1859</v>
      </c>
      <c r="CP2" s="473" t="s">
        <v>1859</v>
      </c>
      <c r="CQ2" s="473" t="s">
        <v>1859</v>
      </c>
      <c r="CR2" s="473" t="s">
        <v>1859</v>
      </c>
      <c r="CS2" s="471" t="s">
        <v>1857</v>
      </c>
      <c r="CT2" s="472" t="s">
        <v>1136</v>
      </c>
      <c r="CU2" s="472"/>
      <c r="CV2" s="472"/>
      <c r="CW2" s="472"/>
      <c r="CX2" s="472"/>
      <c r="CY2" s="472"/>
      <c r="CZ2" s="472"/>
      <c r="DA2" s="472"/>
      <c r="DB2" s="472"/>
      <c r="DC2" s="471" t="s">
        <v>1857</v>
      </c>
      <c r="DD2" s="471" t="s">
        <v>1857</v>
      </c>
      <c r="DE2" s="471" t="s">
        <v>1858</v>
      </c>
      <c r="DF2" s="471" t="s">
        <v>1858</v>
      </c>
      <c r="DG2" s="471" t="s">
        <v>1858</v>
      </c>
      <c r="DH2" s="471" t="s">
        <v>1858</v>
      </c>
      <c r="DI2" s="472" t="s">
        <v>1136</v>
      </c>
      <c r="DJ2" s="472"/>
      <c r="DK2" s="472"/>
      <c r="DL2" s="472"/>
      <c r="DM2" s="472"/>
      <c r="DN2" s="472"/>
      <c r="DO2" s="471" t="s">
        <v>1857</v>
      </c>
      <c r="DP2" s="471" t="s">
        <v>1857</v>
      </c>
      <c r="DQ2" s="471" t="s">
        <v>1857</v>
      </c>
      <c r="DR2" s="471" t="s">
        <v>1857</v>
      </c>
      <c r="DS2" s="474" t="s">
        <v>1139</v>
      </c>
      <c r="DT2" s="475"/>
      <c r="DU2" s="475"/>
      <c r="DV2" s="475"/>
      <c r="DW2" s="475"/>
      <c r="DX2" s="475"/>
      <c r="DY2" s="475"/>
    </row>
    <row r="3" spans="1:129" ht="39.75" customHeight="1">
      <c r="A3" s="189"/>
      <c r="B3" s="189"/>
      <c r="C3" s="189"/>
      <c r="D3" s="190" t="s">
        <v>0</v>
      </c>
      <c r="E3" s="190"/>
      <c r="F3" s="190"/>
      <c r="G3" s="190"/>
      <c r="H3" s="190"/>
      <c r="I3" s="191" t="s">
        <v>1</v>
      </c>
      <c r="J3" s="192" t="s">
        <v>366</v>
      </c>
      <c r="K3" s="192"/>
      <c r="L3" s="192"/>
      <c r="M3" s="192"/>
      <c r="N3" s="193"/>
      <c r="O3" s="193"/>
      <c r="P3" s="193"/>
      <c r="Q3" s="193"/>
      <c r="R3" s="194"/>
      <c r="S3" s="195"/>
      <c r="T3" s="196" t="s">
        <v>436</v>
      </c>
      <c r="U3" s="197"/>
      <c r="V3" s="197"/>
      <c r="W3" s="197"/>
      <c r="X3" s="197"/>
      <c r="Y3" s="197"/>
      <c r="Z3" s="197"/>
      <c r="AA3" s="197"/>
      <c r="AB3" s="197"/>
      <c r="AC3" s="197"/>
      <c r="AD3" s="197"/>
      <c r="AE3" s="197"/>
      <c r="AF3" s="198"/>
      <c r="AG3" s="271"/>
      <c r="AH3" s="271"/>
      <c r="AI3" s="199" t="s">
        <v>437</v>
      </c>
      <c r="AJ3" s="200"/>
      <c r="AK3" s="200"/>
      <c r="AL3" s="200"/>
      <c r="AM3" s="200"/>
      <c r="AN3" s="200"/>
      <c r="AO3" s="200"/>
      <c r="AP3" s="200"/>
      <c r="AQ3" s="200"/>
      <c r="AR3" s="201"/>
      <c r="AS3" s="202" t="s">
        <v>614</v>
      </c>
      <c r="AT3" s="202"/>
      <c r="AU3" s="197"/>
      <c r="AV3" s="197"/>
      <c r="AW3" s="197"/>
      <c r="AX3" s="197"/>
      <c r="AY3" s="197"/>
      <c r="AZ3" s="197"/>
      <c r="BA3" s="197"/>
      <c r="BB3" s="203" t="s">
        <v>440</v>
      </c>
      <c r="BC3" s="204"/>
      <c r="BD3" s="204"/>
      <c r="BE3" s="204"/>
      <c r="BF3" s="204"/>
      <c r="BG3" s="204"/>
      <c r="BH3" s="204"/>
      <c r="BI3" s="204"/>
      <c r="BJ3" s="204"/>
      <c r="BK3" s="204"/>
      <c r="BL3" s="204"/>
      <c r="BM3" s="204"/>
      <c r="BN3" s="204"/>
      <c r="BO3" s="204"/>
      <c r="BP3" s="204"/>
      <c r="BQ3" s="198"/>
      <c r="BR3" s="198"/>
      <c r="BS3" s="205" t="s">
        <v>3</v>
      </c>
      <c r="BT3" s="205"/>
      <c r="BU3" s="205"/>
      <c r="BV3" s="205"/>
      <c r="BW3" s="205"/>
      <c r="BX3" s="205"/>
      <c r="BY3" s="205"/>
      <c r="BZ3" s="205"/>
      <c r="CA3" s="205"/>
      <c r="CB3" s="205"/>
      <c r="CC3" s="205"/>
      <c r="CD3" s="205"/>
      <c r="CE3" s="175"/>
      <c r="CF3" s="206"/>
      <c r="CG3" s="206"/>
      <c r="CH3" s="206"/>
      <c r="CI3" s="281"/>
      <c r="CJ3" s="281"/>
      <c r="CK3" s="206"/>
      <c r="CL3" s="207" t="s">
        <v>615</v>
      </c>
      <c r="CM3" s="205"/>
      <c r="CN3" s="205"/>
      <c r="CO3" s="205"/>
      <c r="CP3" s="205"/>
      <c r="CQ3" s="205"/>
      <c r="CR3" s="205"/>
      <c r="CS3" s="205"/>
      <c r="CT3" s="205"/>
      <c r="CU3" s="206"/>
      <c r="CV3" s="206"/>
      <c r="CW3" s="208"/>
      <c r="CX3" s="206"/>
      <c r="CY3" s="205" t="s">
        <v>13</v>
      </c>
      <c r="CZ3" s="205"/>
      <c r="DA3" s="205"/>
      <c r="DB3" s="205"/>
      <c r="DC3" s="205"/>
      <c r="DD3" s="205"/>
      <c r="DE3" s="206"/>
      <c r="DF3" s="209" t="s">
        <v>14</v>
      </c>
      <c r="DG3" s="206"/>
      <c r="DH3" s="206"/>
      <c r="DI3" s="210" t="s">
        <v>16</v>
      </c>
      <c r="DJ3" s="210"/>
      <c r="DK3" s="210"/>
      <c r="DL3" s="210"/>
      <c r="DM3" s="210"/>
      <c r="DN3" s="210"/>
      <c r="DO3" s="210"/>
    </row>
    <row r="4" spans="1:129" ht="22.5" customHeight="1">
      <c r="A4" s="214" t="s">
        <v>370</v>
      </c>
      <c r="B4" s="214" t="s">
        <v>22</v>
      </c>
      <c r="C4" s="214" t="s">
        <v>23</v>
      </c>
      <c r="D4" s="214" t="s">
        <v>24</v>
      </c>
      <c r="E4" s="214" t="s">
        <v>25</v>
      </c>
      <c r="F4" s="214" t="s">
        <v>26</v>
      </c>
      <c r="G4" s="214" t="s">
        <v>27</v>
      </c>
      <c r="H4" s="215" t="s">
        <v>371</v>
      </c>
      <c r="I4" s="216" t="s">
        <v>29</v>
      </c>
      <c r="J4" s="157" t="s">
        <v>380</v>
      </c>
      <c r="K4" s="157" t="s">
        <v>381</v>
      </c>
      <c r="L4" s="157" t="s">
        <v>382</v>
      </c>
      <c r="M4" s="157" t="s">
        <v>383</v>
      </c>
      <c r="N4" s="217" t="s">
        <v>384</v>
      </c>
      <c r="O4" s="218" t="s">
        <v>385</v>
      </c>
      <c r="P4" s="218" t="s">
        <v>386</v>
      </c>
      <c r="Q4" s="218" t="s">
        <v>390</v>
      </c>
      <c r="R4" s="219" t="s">
        <v>1129</v>
      </c>
      <c r="S4" s="220" t="s">
        <v>613</v>
      </c>
      <c r="T4" s="222" t="s">
        <v>34</v>
      </c>
      <c r="U4" s="222" t="s">
        <v>35</v>
      </c>
      <c r="V4" s="222" t="s">
        <v>36</v>
      </c>
      <c r="W4" s="222" t="s">
        <v>37</v>
      </c>
      <c r="X4" s="222" t="s">
        <v>38</v>
      </c>
      <c r="Y4" s="222" t="s">
        <v>39</v>
      </c>
      <c r="Z4" s="222" t="s">
        <v>40</v>
      </c>
      <c r="AA4" s="222" t="s">
        <v>41</v>
      </c>
      <c r="AB4" s="222" t="s">
        <v>42</v>
      </c>
      <c r="AC4" s="222" t="s">
        <v>43</v>
      </c>
      <c r="AD4" s="222" t="s">
        <v>44</v>
      </c>
      <c r="AE4" s="222" t="s">
        <v>45</v>
      </c>
      <c r="AF4" s="223" t="s">
        <v>447</v>
      </c>
      <c r="AG4" s="272" t="s">
        <v>450</v>
      </c>
      <c r="AH4" s="272" t="s">
        <v>451</v>
      </c>
      <c r="AI4" s="224" t="s">
        <v>453</v>
      </c>
      <c r="AJ4" s="224" t="s">
        <v>454</v>
      </c>
      <c r="AK4" s="224" t="s">
        <v>455</v>
      </c>
      <c r="AL4" s="224" t="s">
        <v>456</v>
      </c>
      <c r="AM4" s="224" t="s">
        <v>457</v>
      </c>
      <c r="AN4" s="224" t="s">
        <v>458</v>
      </c>
      <c r="AO4" s="224" t="s">
        <v>459</v>
      </c>
      <c r="AP4" s="224" t="s">
        <v>460</v>
      </c>
      <c r="AQ4" s="224" t="s">
        <v>461</v>
      </c>
      <c r="AR4" s="224" t="s">
        <v>462</v>
      </c>
      <c r="AS4" s="222" t="s">
        <v>464</v>
      </c>
      <c r="AT4" s="222" t="s">
        <v>465</v>
      </c>
      <c r="AU4" s="222" t="s">
        <v>466</v>
      </c>
      <c r="AV4" s="222" t="s">
        <v>467</v>
      </c>
      <c r="AW4" s="222" t="s">
        <v>468</v>
      </c>
      <c r="AX4" s="222" t="s">
        <v>469</v>
      </c>
      <c r="AY4" s="222" t="s">
        <v>470</v>
      </c>
      <c r="AZ4" s="222" t="s">
        <v>471</v>
      </c>
      <c r="BA4" s="222" t="s">
        <v>472</v>
      </c>
      <c r="BB4" s="222" t="s">
        <v>503</v>
      </c>
      <c r="BC4" s="222" t="s">
        <v>504</v>
      </c>
      <c r="BD4" s="222" t="s">
        <v>505</v>
      </c>
      <c r="BE4" s="222" t="s">
        <v>506</v>
      </c>
      <c r="BF4" s="222" t="s">
        <v>507</v>
      </c>
      <c r="BG4" s="222" t="s">
        <v>508</v>
      </c>
      <c r="BH4" s="222" t="s">
        <v>509</v>
      </c>
      <c r="BI4" s="222" t="s">
        <v>510</v>
      </c>
      <c r="BJ4" s="222" t="s">
        <v>511</v>
      </c>
      <c r="BK4" s="222" t="s">
        <v>512</v>
      </c>
      <c r="BL4" s="222" t="s">
        <v>513</v>
      </c>
      <c r="BM4" s="222" t="s">
        <v>514</v>
      </c>
      <c r="BN4" s="222" t="s">
        <v>515</v>
      </c>
      <c r="BO4" s="222" t="s">
        <v>516</v>
      </c>
      <c r="BP4" s="222" t="s">
        <v>517</v>
      </c>
      <c r="BQ4" s="223" t="s">
        <v>518</v>
      </c>
      <c r="BR4" s="225" t="s">
        <v>533</v>
      </c>
      <c r="BS4" s="173" t="s">
        <v>34</v>
      </c>
      <c r="BT4" s="173" t="s">
        <v>35</v>
      </c>
      <c r="BU4" s="173" t="s">
        <v>36</v>
      </c>
      <c r="BV4" s="173" t="s">
        <v>37</v>
      </c>
      <c r="BW4" s="173" t="s">
        <v>38</v>
      </c>
      <c r="BX4" s="173" t="s">
        <v>39</v>
      </c>
      <c r="BY4" s="173" t="s">
        <v>40</v>
      </c>
      <c r="BZ4" s="173" t="s">
        <v>41</v>
      </c>
      <c r="CA4" s="173" t="s">
        <v>42</v>
      </c>
      <c r="CB4" s="173" t="s">
        <v>43</v>
      </c>
      <c r="CC4" s="173" t="s">
        <v>44</v>
      </c>
      <c r="CD4" s="173" t="s">
        <v>45</v>
      </c>
      <c r="CE4" s="188" t="s">
        <v>47</v>
      </c>
      <c r="CF4" s="176" t="s">
        <v>64</v>
      </c>
      <c r="CG4" s="177" t="s">
        <v>68</v>
      </c>
      <c r="CH4" s="177" t="s">
        <v>69</v>
      </c>
      <c r="CI4" s="282" t="s">
        <v>70</v>
      </c>
      <c r="CJ4" s="282" t="s">
        <v>71</v>
      </c>
      <c r="CK4" s="177" t="s">
        <v>72</v>
      </c>
      <c r="CL4" s="173" t="s">
        <v>83</v>
      </c>
      <c r="CM4" s="173" t="s">
        <v>84</v>
      </c>
      <c r="CN4" s="173" t="s">
        <v>85</v>
      </c>
      <c r="CO4" s="173" t="s">
        <v>86</v>
      </c>
      <c r="CP4" s="173" t="s">
        <v>87</v>
      </c>
      <c r="CQ4" s="173" t="s">
        <v>88</v>
      </c>
      <c r="CR4" s="173" t="s">
        <v>89</v>
      </c>
      <c r="CS4" s="173" t="s">
        <v>90</v>
      </c>
      <c r="CT4" s="173" t="s">
        <v>91</v>
      </c>
      <c r="CU4" s="176" t="s">
        <v>104</v>
      </c>
      <c r="CV4" s="176" t="s">
        <v>105</v>
      </c>
      <c r="CW4" s="177" t="s">
        <v>148</v>
      </c>
      <c r="CX4" s="177" t="s">
        <v>162</v>
      </c>
      <c r="CY4" s="179" t="s">
        <v>164</v>
      </c>
      <c r="CZ4" s="179" t="s">
        <v>165</v>
      </c>
      <c r="DA4" s="179" t="s">
        <v>166</v>
      </c>
      <c r="DB4" s="179" t="s">
        <v>167</v>
      </c>
      <c r="DC4" s="179" t="s">
        <v>168</v>
      </c>
      <c r="DD4" s="179" t="s">
        <v>169</v>
      </c>
      <c r="DE4" s="177" t="s">
        <v>170</v>
      </c>
      <c r="DF4" s="177" t="s">
        <v>172</v>
      </c>
      <c r="DG4" s="177" t="s">
        <v>175</v>
      </c>
      <c r="DH4" s="177" t="s">
        <v>176</v>
      </c>
      <c r="DI4" s="180" t="s">
        <v>190</v>
      </c>
      <c r="DJ4" s="180" t="s">
        <v>191</v>
      </c>
      <c r="DK4" s="180" t="s">
        <v>192</v>
      </c>
      <c r="DL4" s="180" t="s">
        <v>193</v>
      </c>
      <c r="DM4" s="180" t="s">
        <v>194</v>
      </c>
      <c r="DN4" s="180" t="s">
        <v>195</v>
      </c>
      <c r="DO4" s="180" t="s">
        <v>196</v>
      </c>
    </row>
    <row r="5" spans="1:129">
      <c r="A5" s="189" t="s">
        <v>1928</v>
      </c>
      <c r="B5" s="189" t="s">
        <v>1929</v>
      </c>
      <c r="C5" s="189" t="s">
        <v>1214</v>
      </c>
      <c r="D5" s="189" t="s">
        <v>1215</v>
      </c>
      <c r="E5" s="189" t="s">
        <v>1216</v>
      </c>
      <c r="F5" s="189" t="s">
        <v>1217</v>
      </c>
      <c r="G5" s="189" t="s">
        <v>1218</v>
      </c>
      <c r="H5" s="189" t="s">
        <v>1219</v>
      </c>
      <c r="I5" s="211" t="s">
        <v>1220</v>
      </c>
      <c r="J5" s="193" t="s">
        <v>1221</v>
      </c>
      <c r="K5" s="193" t="s">
        <v>1222</v>
      </c>
      <c r="L5" s="193" t="s">
        <v>1932</v>
      </c>
      <c r="M5" s="193" t="s">
        <v>1933</v>
      </c>
      <c r="N5" s="193" t="s">
        <v>1934</v>
      </c>
      <c r="O5" s="193" t="s">
        <v>1935</v>
      </c>
      <c r="P5" s="193" t="s">
        <v>1936</v>
      </c>
      <c r="Q5" s="193" t="s">
        <v>1937</v>
      </c>
      <c r="R5" s="193" t="s">
        <v>1938</v>
      </c>
      <c r="S5" s="211" t="s">
        <v>2005</v>
      </c>
      <c r="T5" s="212" t="s">
        <v>1223</v>
      </c>
      <c r="U5" s="212" t="s">
        <v>1224</v>
      </c>
      <c r="V5" s="212" t="s">
        <v>1225</v>
      </c>
      <c r="W5" s="212" t="s">
        <v>1226</v>
      </c>
      <c r="X5" s="212" t="s">
        <v>1227</v>
      </c>
      <c r="Y5" s="212" t="s">
        <v>1228</v>
      </c>
      <c r="Z5" s="212" t="s">
        <v>1229</v>
      </c>
      <c r="AA5" s="212" t="s">
        <v>1941</v>
      </c>
      <c r="AB5" s="212" t="s">
        <v>1942</v>
      </c>
      <c r="AC5" s="212" t="s">
        <v>1943</v>
      </c>
      <c r="AD5" s="212" t="s">
        <v>1230</v>
      </c>
      <c r="AE5" s="212" t="s">
        <v>1944</v>
      </c>
      <c r="AF5" s="193" t="s">
        <v>1945</v>
      </c>
      <c r="AG5" s="273" t="s">
        <v>2006</v>
      </c>
      <c r="AH5" s="273" t="s">
        <v>2007</v>
      </c>
      <c r="AI5" s="213" t="s">
        <v>1950</v>
      </c>
      <c r="AJ5" s="213" t="s">
        <v>1951</v>
      </c>
      <c r="AK5" s="213" t="s">
        <v>1952</v>
      </c>
      <c r="AL5" s="213" t="s">
        <v>1231</v>
      </c>
      <c r="AM5" s="213" t="s">
        <v>1953</v>
      </c>
      <c r="AN5" s="213" t="s">
        <v>1954</v>
      </c>
      <c r="AO5" s="213" t="s">
        <v>1955</v>
      </c>
      <c r="AP5" s="213" t="s">
        <v>1956</v>
      </c>
      <c r="AQ5" s="213" t="s">
        <v>1957</v>
      </c>
      <c r="AR5" s="213" t="s">
        <v>1958</v>
      </c>
      <c r="AS5" s="228" t="s">
        <v>1959</v>
      </c>
      <c r="AT5" s="212" t="s">
        <v>1960</v>
      </c>
      <c r="AU5" s="212" t="s">
        <v>1961</v>
      </c>
      <c r="AV5" s="212" t="s">
        <v>1962</v>
      </c>
      <c r="AW5" s="212" t="s">
        <v>1963</v>
      </c>
      <c r="AX5" s="212" t="s">
        <v>1964</v>
      </c>
      <c r="AY5" s="212" t="s">
        <v>1965</v>
      </c>
      <c r="AZ5" s="212" t="s">
        <v>1966</v>
      </c>
      <c r="BA5" s="212" t="s">
        <v>1967</v>
      </c>
      <c r="BB5" s="212" t="s">
        <v>1968</v>
      </c>
      <c r="BC5" s="212" t="s">
        <v>1232</v>
      </c>
      <c r="BD5" s="212" t="s">
        <v>1969</v>
      </c>
      <c r="BE5" s="212" t="s">
        <v>1970</v>
      </c>
      <c r="BF5" s="212" t="s">
        <v>1971</v>
      </c>
      <c r="BG5" s="212" t="s">
        <v>1972</v>
      </c>
      <c r="BH5" s="212" t="s">
        <v>1973</v>
      </c>
      <c r="BI5" s="212" t="s">
        <v>1974</v>
      </c>
      <c r="BJ5" s="212" t="s">
        <v>1975</v>
      </c>
      <c r="BK5" s="212" t="s">
        <v>1976</v>
      </c>
      <c r="BL5" s="212" t="s">
        <v>1977</v>
      </c>
      <c r="BM5" s="212" t="s">
        <v>1978</v>
      </c>
      <c r="BN5" s="212" t="s">
        <v>1979</v>
      </c>
      <c r="BO5" s="212" t="s">
        <v>1980</v>
      </c>
      <c r="BP5" s="212" t="s">
        <v>1981</v>
      </c>
      <c r="BQ5" s="193" t="s">
        <v>2008</v>
      </c>
      <c r="BR5" s="193" t="s">
        <v>1984</v>
      </c>
      <c r="BS5" s="212" t="s">
        <v>1985</v>
      </c>
      <c r="BT5" s="212" t="s">
        <v>1233</v>
      </c>
      <c r="BU5" s="212" t="s">
        <v>1234</v>
      </c>
      <c r="BV5" s="212" t="s">
        <v>1235</v>
      </c>
      <c r="BW5" s="212" t="s">
        <v>1236</v>
      </c>
      <c r="BX5" s="212" t="s">
        <v>1237</v>
      </c>
      <c r="BY5" s="212" t="s">
        <v>1238</v>
      </c>
      <c r="BZ5" s="212" t="s">
        <v>1239</v>
      </c>
      <c r="CA5" s="212" t="s">
        <v>1240</v>
      </c>
      <c r="CB5" s="212" t="s">
        <v>1241</v>
      </c>
      <c r="CC5" s="212" t="s">
        <v>1242</v>
      </c>
      <c r="CD5" s="212" t="s">
        <v>1243</v>
      </c>
      <c r="CE5" s="193" t="s">
        <v>1244</v>
      </c>
      <c r="CF5" s="193" t="s">
        <v>1245</v>
      </c>
      <c r="CG5" s="193" t="s">
        <v>2009</v>
      </c>
      <c r="CH5" s="193" t="s">
        <v>1988</v>
      </c>
      <c r="CI5" s="273" t="s">
        <v>1246</v>
      </c>
      <c r="CJ5" s="273" t="s">
        <v>1247</v>
      </c>
      <c r="CK5" s="193" t="s">
        <v>1989</v>
      </c>
      <c r="CL5" s="212" t="s">
        <v>1248</v>
      </c>
      <c r="CM5" s="212" t="s">
        <v>1249</v>
      </c>
      <c r="CN5" s="212" t="s">
        <v>1250</v>
      </c>
      <c r="CO5" s="212" t="s">
        <v>1251</v>
      </c>
      <c r="CP5" s="212" t="s">
        <v>1252</v>
      </c>
      <c r="CQ5" s="212" t="s">
        <v>1253</v>
      </c>
      <c r="CR5" s="212" t="s">
        <v>1254</v>
      </c>
      <c r="CS5" s="212" t="s">
        <v>1255</v>
      </c>
      <c r="CT5" s="212" t="s">
        <v>1256</v>
      </c>
      <c r="CU5" s="193" t="s">
        <v>1257</v>
      </c>
      <c r="CV5" s="193" t="s">
        <v>1990</v>
      </c>
      <c r="CW5" s="193" t="s">
        <v>2010</v>
      </c>
      <c r="CX5" s="193" t="s">
        <v>1258</v>
      </c>
      <c r="CY5" s="212" t="s">
        <v>1259</v>
      </c>
      <c r="CZ5" s="212" t="s">
        <v>1260</v>
      </c>
      <c r="DA5" s="212" t="s">
        <v>1261</v>
      </c>
      <c r="DB5" s="212" t="s">
        <v>1262</v>
      </c>
      <c r="DC5" s="212" t="s">
        <v>1263</v>
      </c>
      <c r="DD5" s="212" t="s">
        <v>1264</v>
      </c>
      <c r="DE5" s="193" t="s">
        <v>1265</v>
      </c>
      <c r="DF5" s="193" t="s">
        <v>1995</v>
      </c>
      <c r="DG5" s="193" t="s">
        <v>1996</v>
      </c>
      <c r="DH5" s="193" t="s">
        <v>1997</v>
      </c>
      <c r="DI5" s="213" t="s">
        <v>1998</v>
      </c>
      <c r="DJ5" s="213" t="s">
        <v>1999</v>
      </c>
      <c r="DK5" s="213" t="s">
        <v>2000</v>
      </c>
      <c r="DL5" s="213" t="s">
        <v>2001</v>
      </c>
      <c r="DM5" s="213" t="s">
        <v>2002</v>
      </c>
      <c r="DN5" s="213" t="s">
        <v>2003</v>
      </c>
      <c r="DO5" s="213" t="s">
        <v>2004</v>
      </c>
    </row>
    <row r="6" spans="1:129">
      <c r="A6">
        <v>1</v>
      </c>
      <c r="B6" s="354">
        <v>40794</v>
      </c>
      <c r="C6">
        <v>1</v>
      </c>
      <c r="D6" t="s">
        <v>214</v>
      </c>
      <c r="E6" t="s">
        <v>215</v>
      </c>
      <c r="F6" t="s">
        <v>245</v>
      </c>
      <c r="G6" t="s">
        <v>217</v>
      </c>
      <c r="H6" t="s">
        <v>281</v>
      </c>
      <c r="I6" t="s">
        <v>257</v>
      </c>
      <c r="J6">
        <v>0</v>
      </c>
      <c r="K6">
        <v>0</v>
      </c>
      <c r="L6">
        <v>0</v>
      </c>
      <c r="M6">
        <v>0</v>
      </c>
      <c r="N6">
        <v>0</v>
      </c>
      <c r="O6">
        <v>0</v>
      </c>
      <c r="P6">
        <v>0</v>
      </c>
      <c r="Q6">
        <v>0</v>
      </c>
      <c r="R6">
        <v>0</v>
      </c>
      <c r="S6" t="s">
        <v>424</v>
      </c>
      <c r="T6">
        <v>0</v>
      </c>
      <c r="U6">
        <v>0</v>
      </c>
      <c r="V6">
        <v>0</v>
      </c>
      <c r="W6">
        <v>0</v>
      </c>
      <c r="X6">
        <v>0</v>
      </c>
      <c r="Y6">
        <v>0</v>
      </c>
      <c r="Z6">
        <v>0</v>
      </c>
      <c r="AA6">
        <v>0</v>
      </c>
      <c r="AB6">
        <v>0</v>
      </c>
      <c r="AC6">
        <v>0</v>
      </c>
      <c r="AD6">
        <v>0</v>
      </c>
      <c r="AE6">
        <v>0</v>
      </c>
      <c r="AF6">
        <v>0</v>
      </c>
      <c r="AG6" t="s">
        <v>238</v>
      </c>
      <c r="AH6" t="s">
        <v>238</v>
      </c>
      <c r="AI6">
        <v>0</v>
      </c>
      <c r="AJ6">
        <v>0</v>
      </c>
      <c r="AK6">
        <v>0</v>
      </c>
      <c r="AL6">
        <v>0</v>
      </c>
      <c r="AM6">
        <v>0</v>
      </c>
      <c r="AN6">
        <v>0</v>
      </c>
      <c r="AO6">
        <v>0</v>
      </c>
      <c r="AP6">
        <v>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t="s">
        <v>248</v>
      </c>
      <c r="BR6">
        <v>0</v>
      </c>
      <c r="BS6">
        <v>0</v>
      </c>
      <c r="BT6">
        <v>0</v>
      </c>
      <c r="BU6">
        <v>0</v>
      </c>
      <c r="BV6">
        <v>0</v>
      </c>
      <c r="BW6">
        <v>0</v>
      </c>
      <c r="BX6">
        <v>0</v>
      </c>
      <c r="BY6">
        <v>0</v>
      </c>
      <c r="BZ6">
        <v>0</v>
      </c>
      <c r="CA6">
        <v>0</v>
      </c>
      <c r="CB6">
        <v>0</v>
      </c>
      <c r="CC6">
        <v>0</v>
      </c>
      <c r="CD6">
        <v>0</v>
      </c>
      <c r="CE6">
        <v>0</v>
      </c>
      <c r="CF6">
        <v>0</v>
      </c>
      <c r="CG6" t="s">
        <v>285</v>
      </c>
      <c r="CH6">
        <v>0</v>
      </c>
      <c r="CI6" t="s">
        <v>238</v>
      </c>
      <c r="CJ6" t="s">
        <v>238</v>
      </c>
      <c r="CK6">
        <v>0</v>
      </c>
      <c r="CL6">
        <v>0</v>
      </c>
      <c r="CM6">
        <v>0</v>
      </c>
      <c r="CN6">
        <v>0</v>
      </c>
      <c r="CO6">
        <v>0</v>
      </c>
      <c r="CP6">
        <v>0</v>
      </c>
      <c r="CQ6">
        <v>0</v>
      </c>
      <c r="CR6">
        <v>0</v>
      </c>
      <c r="CS6">
        <v>0</v>
      </c>
      <c r="CT6">
        <v>0</v>
      </c>
      <c r="CU6">
        <v>0</v>
      </c>
      <c r="CV6">
        <v>0</v>
      </c>
      <c r="CW6">
        <v>0</v>
      </c>
      <c r="CX6" t="s">
        <v>239</v>
      </c>
      <c r="CY6">
        <v>0</v>
      </c>
      <c r="CZ6">
        <v>0</v>
      </c>
      <c r="DA6">
        <v>0</v>
      </c>
      <c r="DB6">
        <v>0</v>
      </c>
      <c r="DC6">
        <v>0</v>
      </c>
      <c r="DD6">
        <v>0</v>
      </c>
      <c r="DE6">
        <v>0</v>
      </c>
      <c r="DF6">
        <v>0</v>
      </c>
      <c r="DG6">
        <v>0</v>
      </c>
      <c r="DH6">
        <v>0</v>
      </c>
      <c r="DI6">
        <v>0</v>
      </c>
      <c r="DJ6">
        <v>0</v>
      </c>
      <c r="DK6">
        <v>0</v>
      </c>
      <c r="DL6">
        <v>0</v>
      </c>
      <c r="DM6">
        <v>0</v>
      </c>
      <c r="DN6">
        <v>0</v>
      </c>
      <c r="DO6">
        <v>0</v>
      </c>
    </row>
    <row r="7" spans="1:129">
      <c r="A7">
        <v>2</v>
      </c>
      <c r="B7" s="354">
        <v>40795</v>
      </c>
      <c r="C7">
        <v>2</v>
      </c>
      <c r="D7" t="s">
        <v>286</v>
      </c>
      <c r="E7" t="s">
        <v>302</v>
      </c>
      <c r="F7" t="s">
        <v>263</v>
      </c>
      <c r="G7" t="s">
        <v>255</v>
      </c>
      <c r="H7" t="s">
        <v>344</v>
      </c>
      <c r="I7" t="s">
        <v>247</v>
      </c>
      <c r="J7">
        <v>1</v>
      </c>
      <c r="K7">
        <v>1</v>
      </c>
      <c r="L7">
        <v>1</v>
      </c>
      <c r="M7">
        <v>1</v>
      </c>
      <c r="N7">
        <v>1</v>
      </c>
      <c r="O7">
        <v>1</v>
      </c>
      <c r="P7">
        <v>1</v>
      </c>
      <c r="Q7">
        <v>1</v>
      </c>
      <c r="R7">
        <v>1</v>
      </c>
      <c r="S7" t="s">
        <v>418</v>
      </c>
      <c r="T7">
        <v>1</v>
      </c>
      <c r="U7">
        <v>1</v>
      </c>
      <c r="V7">
        <v>1</v>
      </c>
      <c r="W7">
        <v>1</v>
      </c>
      <c r="X7">
        <v>1</v>
      </c>
      <c r="Y7">
        <v>1</v>
      </c>
      <c r="Z7">
        <v>1</v>
      </c>
      <c r="AC7">
        <v>1</v>
      </c>
      <c r="AD7">
        <v>2</v>
      </c>
      <c r="AE7">
        <v>1</v>
      </c>
      <c r="AF7">
        <v>1</v>
      </c>
      <c r="AG7" t="s">
        <v>225</v>
      </c>
      <c r="AH7" t="s">
        <v>225</v>
      </c>
      <c r="AI7">
        <v>1</v>
      </c>
      <c r="AJ7">
        <v>1</v>
      </c>
      <c r="AK7">
        <v>1</v>
      </c>
      <c r="AL7">
        <v>1</v>
      </c>
      <c r="AM7">
        <v>1</v>
      </c>
      <c r="AN7">
        <v>1</v>
      </c>
      <c r="AO7">
        <v>1</v>
      </c>
      <c r="AP7">
        <v>1</v>
      </c>
      <c r="AQ7">
        <v>1</v>
      </c>
      <c r="AR7">
        <v>1</v>
      </c>
      <c r="AS7">
        <v>1</v>
      </c>
      <c r="AT7">
        <v>1</v>
      </c>
      <c r="AU7">
        <v>2</v>
      </c>
      <c r="AV7">
        <v>1</v>
      </c>
      <c r="AW7">
        <v>1</v>
      </c>
      <c r="AX7">
        <v>1</v>
      </c>
      <c r="AY7">
        <v>1</v>
      </c>
      <c r="AZ7">
        <v>1</v>
      </c>
      <c r="BA7">
        <v>1</v>
      </c>
      <c r="BB7">
        <v>1</v>
      </c>
      <c r="BC7">
        <v>1</v>
      </c>
      <c r="BD7">
        <v>1</v>
      </c>
      <c r="BE7">
        <v>1</v>
      </c>
      <c r="BF7">
        <v>1</v>
      </c>
      <c r="BG7">
        <v>1</v>
      </c>
      <c r="BH7">
        <v>1</v>
      </c>
      <c r="BI7">
        <v>1</v>
      </c>
      <c r="BJ7">
        <v>1</v>
      </c>
      <c r="BK7">
        <v>1</v>
      </c>
      <c r="BL7">
        <v>1</v>
      </c>
      <c r="BM7">
        <v>1</v>
      </c>
      <c r="BN7">
        <v>1</v>
      </c>
      <c r="BO7">
        <v>1</v>
      </c>
      <c r="BP7">
        <v>1</v>
      </c>
      <c r="BQ7" t="s">
        <v>258</v>
      </c>
      <c r="BR7">
        <v>1</v>
      </c>
      <c r="BS7">
        <v>1</v>
      </c>
      <c r="BT7">
        <v>1</v>
      </c>
      <c r="BU7">
        <v>1</v>
      </c>
      <c r="BV7">
        <v>1</v>
      </c>
      <c r="BW7">
        <v>1</v>
      </c>
      <c r="BX7">
        <v>1</v>
      </c>
      <c r="BY7">
        <v>1</v>
      </c>
      <c r="BZ7">
        <v>1</v>
      </c>
      <c r="CA7">
        <v>1</v>
      </c>
      <c r="CB7">
        <v>1</v>
      </c>
      <c r="CC7">
        <v>1</v>
      </c>
      <c r="CD7">
        <v>1</v>
      </c>
      <c r="CE7">
        <v>1</v>
      </c>
      <c r="CF7">
        <v>1</v>
      </c>
      <c r="CG7" t="s">
        <v>223</v>
      </c>
      <c r="CH7">
        <v>1</v>
      </c>
      <c r="CI7" t="s">
        <v>224</v>
      </c>
      <c r="CJ7" t="s">
        <v>1151</v>
      </c>
      <c r="CK7">
        <v>1</v>
      </c>
      <c r="CL7">
        <v>1</v>
      </c>
      <c r="CM7">
        <v>2</v>
      </c>
      <c r="CN7">
        <v>1</v>
      </c>
      <c r="CO7">
        <v>1</v>
      </c>
      <c r="CP7">
        <v>1</v>
      </c>
      <c r="CQ7">
        <v>1</v>
      </c>
      <c r="CR7">
        <v>1</v>
      </c>
      <c r="CS7">
        <v>1</v>
      </c>
      <c r="CT7">
        <v>1</v>
      </c>
      <c r="CU7">
        <v>1</v>
      </c>
      <c r="CV7">
        <v>1</v>
      </c>
      <c r="CW7" t="s">
        <v>248</v>
      </c>
      <c r="CX7" t="s">
        <v>228</v>
      </c>
      <c r="CZ7">
        <v>1</v>
      </c>
      <c r="DA7">
        <v>1</v>
      </c>
      <c r="DB7">
        <v>1</v>
      </c>
      <c r="DC7">
        <v>1</v>
      </c>
      <c r="DD7">
        <v>1</v>
      </c>
      <c r="DE7">
        <v>1</v>
      </c>
      <c r="DF7">
        <v>1</v>
      </c>
      <c r="DG7">
        <v>1</v>
      </c>
      <c r="DH7">
        <v>1</v>
      </c>
      <c r="DI7">
        <v>1</v>
      </c>
      <c r="DJ7">
        <v>1</v>
      </c>
      <c r="DK7">
        <v>1</v>
      </c>
      <c r="DL7">
        <v>1</v>
      </c>
      <c r="DM7">
        <v>1</v>
      </c>
      <c r="DN7">
        <v>1</v>
      </c>
    </row>
    <row r="8" spans="1:129">
      <c r="A8">
        <v>3</v>
      </c>
      <c r="B8" s="354">
        <v>40796</v>
      </c>
      <c r="C8">
        <v>3</v>
      </c>
      <c r="D8" t="s">
        <v>301</v>
      </c>
      <c r="E8" t="s">
        <v>317</v>
      </c>
      <c r="F8" t="s">
        <v>335</v>
      </c>
      <c r="H8" t="s">
        <v>279</v>
      </c>
      <c r="I8" t="s">
        <v>234</v>
      </c>
      <c r="S8" t="s">
        <v>416</v>
      </c>
      <c r="T8">
        <v>2</v>
      </c>
      <c r="U8">
        <v>2</v>
      </c>
      <c r="V8">
        <v>2</v>
      </c>
      <c r="X8">
        <v>2</v>
      </c>
      <c r="Y8">
        <v>2</v>
      </c>
      <c r="Z8">
        <v>2</v>
      </c>
      <c r="AC8">
        <v>2</v>
      </c>
      <c r="AD8">
        <v>3</v>
      </c>
      <c r="AE8">
        <v>2</v>
      </c>
      <c r="AF8" t="s">
        <v>583</v>
      </c>
      <c r="AG8" t="s">
        <v>300</v>
      </c>
      <c r="AH8" t="s">
        <v>1148</v>
      </c>
      <c r="AU8">
        <v>3</v>
      </c>
      <c r="AV8">
        <v>2</v>
      </c>
      <c r="AW8">
        <v>2</v>
      </c>
      <c r="AX8">
        <v>2</v>
      </c>
      <c r="AY8">
        <v>2</v>
      </c>
      <c r="AZ8">
        <v>2</v>
      </c>
      <c r="BA8">
        <v>2</v>
      </c>
      <c r="BB8">
        <v>2</v>
      </c>
      <c r="BC8">
        <v>2</v>
      </c>
      <c r="BD8">
        <v>2</v>
      </c>
      <c r="BE8">
        <v>2</v>
      </c>
      <c r="BF8">
        <v>2</v>
      </c>
      <c r="BG8">
        <v>2</v>
      </c>
      <c r="BH8">
        <v>2</v>
      </c>
      <c r="BI8">
        <v>3</v>
      </c>
      <c r="BJ8">
        <v>2</v>
      </c>
      <c r="BK8">
        <v>2</v>
      </c>
      <c r="BL8">
        <v>2</v>
      </c>
      <c r="BM8">
        <v>2</v>
      </c>
      <c r="BN8">
        <v>2</v>
      </c>
      <c r="BO8">
        <v>2</v>
      </c>
      <c r="BP8">
        <v>3</v>
      </c>
      <c r="BQ8" t="s">
        <v>538</v>
      </c>
      <c r="BR8" t="s">
        <v>539</v>
      </c>
      <c r="BS8">
        <v>2</v>
      </c>
      <c r="BT8">
        <v>2</v>
      </c>
      <c r="BU8">
        <v>2</v>
      </c>
      <c r="BW8">
        <v>2</v>
      </c>
      <c r="BX8">
        <v>2</v>
      </c>
      <c r="BY8">
        <v>2</v>
      </c>
      <c r="BZ8">
        <v>2</v>
      </c>
      <c r="CA8">
        <v>2</v>
      </c>
      <c r="CB8">
        <v>2</v>
      </c>
      <c r="CD8">
        <v>2</v>
      </c>
      <c r="CG8" t="s">
        <v>1123</v>
      </c>
      <c r="CI8" t="s">
        <v>1147</v>
      </c>
      <c r="CJ8" t="s">
        <v>225</v>
      </c>
      <c r="CL8">
        <v>2</v>
      </c>
      <c r="CN8">
        <v>2</v>
      </c>
      <c r="CO8">
        <v>2</v>
      </c>
      <c r="CP8">
        <v>2</v>
      </c>
      <c r="CQ8">
        <v>2</v>
      </c>
      <c r="CR8">
        <v>2</v>
      </c>
      <c r="CS8">
        <v>2</v>
      </c>
      <c r="CW8" t="s">
        <v>258</v>
      </c>
      <c r="CX8" t="s">
        <v>1124</v>
      </c>
      <c r="CZ8">
        <v>2</v>
      </c>
      <c r="DA8">
        <v>2</v>
      </c>
      <c r="DB8">
        <v>2</v>
      </c>
      <c r="DC8">
        <v>2</v>
      </c>
      <c r="DD8">
        <v>2</v>
      </c>
    </row>
    <row r="9" spans="1:129">
      <c r="A9">
        <v>4</v>
      </c>
      <c r="B9" s="354">
        <v>40797</v>
      </c>
      <c r="C9">
        <v>4</v>
      </c>
      <c r="E9" t="s">
        <v>244</v>
      </c>
      <c r="F9" t="s">
        <v>337</v>
      </c>
      <c r="H9" t="s">
        <v>272</v>
      </c>
      <c r="I9" t="s">
        <v>251</v>
      </c>
      <c r="S9" t="s">
        <v>1128</v>
      </c>
      <c r="T9">
        <v>3</v>
      </c>
      <c r="V9">
        <v>3</v>
      </c>
      <c r="X9">
        <v>3</v>
      </c>
      <c r="Y9">
        <v>3</v>
      </c>
      <c r="Z9">
        <v>3</v>
      </c>
      <c r="AC9">
        <v>3</v>
      </c>
      <c r="AE9">
        <v>3</v>
      </c>
      <c r="AG9" t="s">
        <v>310</v>
      </c>
      <c r="AH9" t="s">
        <v>300</v>
      </c>
      <c r="AV9">
        <v>3</v>
      </c>
      <c r="AX9">
        <v>3</v>
      </c>
      <c r="BB9">
        <v>3</v>
      </c>
      <c r="BC9">
        <v>3</v>
      </c>
      <c r="BD9">
        <v>3</v>
      </c>
      <c r="BE9">
        <v>3</v>
      </c>
      <c r="BF9">
        <v>3</v>
      </c>
      <c r="BG9">
        <v>4</v>
      </c>
      <c r="BH9">
        <v>3</v>
      </c>
      <c r="BI9">
        <v>4</v>
      </c>
      <c r="BJ9">
        <v>3</v>
      </c>
      <c r="BK9">
        <v>3</v>
      </c>
      <c r="BL9">
        <v>3</v>
      </c>
      <c r="BM9">
        <v>3</v>
      </c>
      <c r="BN9">
        <v>3</v>
      </c>
      <c r="BO9">
        <v>3</v>
      </c>
      <c r="BQ9" t="s">
        <v>1121</v>
      </c>
      <c r="BR9" t="s">
        <v>1122</v>
      </c>
      <c r="BS9">
        <v>3</v>
      </c>
      <c r="BU9">
        <v>3</v>
      </c>
      <c r="BW9">
        <v>3</v>
      </c>
      <c r="BX9">
        <v>3</v>
      </c>
      <c r="BY9">
        <v>3</v>
      </c>
      <c r="CB9">
        <v>3</v>
      </c>
      <c r="CD9">
        <v>3</v>
      </c>
      <c r="CJ9" t="s">
        <v>1148</v>
      </c>
      <c r="CL9">
        <v>3</v>
      </c>
      <c r="CN9">
        <v>3</v>
      </c>
      <c r="CO9">
        <v>3</v>
      </c>
      <c r="CP9">
        <v>3</v>
      </c>
      <c r="CQ9">
        <v>3</v>
      </c>
      <c r="CW9" t="s">
        <v>266</v>
      </c>
      <c r="CX9" t="s">
        <v>290</v>
      </c>
      <c r="CZ9">
        <v>3</v>
      </c>
      <c r="DA9">
        <v>3</v>
      </c>
      <c r="DB9">
        <v>3</v>
      </c>
      <c r="DC9">
        <v>3</v>
      </c>
    </row>
    <row r="10" spans="1:129">
      <c r="A10">
        <v>5</v>
      </c>
      <c r="C10">
        <v>5</v>
      </c>
      <c r="E10" t="s">
        <v>325</v>
      </c>
      <c r="F10" t="s">
        <v>303</v>
      </c>
      <c r="H10" t="s">
        <v>250</v>
      </c>
      <c r="I10" t="s">
        <v>219</v>
      </c>
      <c r="S10" t="s">
        <v>415</v>
      </c>
      <c r="AG10" t="s">
        <v>224</v>
      </c>
      <c r="AH10" t="s">
        <v>310</v>
      </c>
      <c r="BB10">
        <v>4</v>
      </c>
      <c r="BC10">
        <v>4</v>
      </c>
      <c r="BD10">
        <v>4</v>
      </c>
      <c r="BE10">
        <v>4</v>
      </c>
      <c r="BF10">
        <v>5</v>
      </c>
      <c r="BH10">
        <v>4</v>
      </c>
      <c r="BJ10">
        <v>4</v>
      </c>
      <c r="BK10">
        <v>4</v>
      </c>
      <c r="BL10">
        <v>4</v>
      </c>
      <c r="BM10">
        <v>4</v>
      </c>
      <c r="BN10">
        <v>4</v>
      </c>
      <c r="BQ10" t="s">
        <v>266</v>
      </c>
      <c r="CJ10" t="s">
        <v>300</v>
      </c>
      <c r="CX10" t="s">
        <v>236</v>
      </c>
    </row>
    <row r="11" spans="1:129">
      <c r="A11">
        <v>6</v>
      </c>
      <c r="C11">
        <v>6</v>
      </c>
      <c r="E11" t="s">
        <v>262</v>
      </c>
      <c r="F11" t="s">
        <v>305</v>
      </c>
      <c r="H11" t="s">
        <v>268</v>
      </c>
      <c r="I11" t="s">
        <v>1125</v>
      </c>
      <c r="AG11" t="s">
        <v>1149</v>
      </c>
      <c r="AH11" t="s">
        <v>224</v>
      </c>
      <c r="BB11">
        <v>5</v>
      </c>
      <c r="BC11">
        <v>5</v>
      </c>
      <c r="BH11">
        <v>5</v>
      </c>
      <c r="BJ11">
        <v>5</v>
      </c>
      <c r="BK11">
        <v>5</v>
      </c>
      <c r="BL11">
        <v>5</v>
      </c>
      <c r="BN11">
        <v>5</v>
      </c>
      <c r="CJ11" t="s">
        <v>310</v>
      </c>
      <c r="CX11" t="s">
        <v>1126</v>
      </c>
    </row>
    <row r="12" spans="1:129">
      <c r="A12">
        <v>7</v>
      </c>
      <c r="C12">
        <v>7</v>
      </c>
      <c r="E12" t="s">
        <v>277</v>
      </c>
      <c r="F12" t="s">
        <v>326</v>
      </c>
      <c r="H12" t="s">
        <v>304</v>
      </c>
      <c r="I12" t="s">
        <v>1120</v>
      </c>
      <c r="AG12" t="s">
        <v>1147</v>
      </c>
      <c r="AH12" t="s">
        <v>1149</v>
      </c>
      <c r="CJ12" t="s">
        <v>224</v>
      </c>
      <c r="CX12" t="s">
        <v>291</v>
      </c>
    </row>
    <row r="13" spans="1:129">
      <c r="A13">
        <v>8</v>
      </c>
      <c r="C13">
        <v>8</v>
      </c>
      <c r="E13" t="s">
        <v>287</v>
      </c>
      <c r="F13" t="s">
        <v>278</v>
      </c>
      <c r="H13" t="s">
        <v>315</v>
      </c>
      <c r="CX13" t="s">
        <v>243</v>
      </c>
    </row>
    <row r="14" spans="1:129">
      <c r="A14">
        <v>9</v>
      </c>
      <c r="C14">
        <v>9</v>
      </c>
      <c r="E14" t="s">
        <v>334</v>
      </c>
      <c r="F14" t="s">
        <v>339</v>
      </c>
      <c r="H14" t="s">
        <v>358</v>
      </c>
    </row>
    <row r="15" spans="1:129">
      <c r="A15">
        <v>10</v>
      </c>
      <c r="C15">
        <v>10</v>
      </c>
      <c r="E15" t="s">
        <v>345</v>
      </c>
      <c r="F15" t="s">
        <v>288</v>
      </c>
      <c r="H15" t="s">
        <v>321</v>
      </c>
    </row>
    <row r="16" spans="1:129">
      <c r="A16">
        <v>11</v>
      </c>
      <c r="C16">
        <v>11</v>
      </c>
      <c r="F16" t="s">
        <v>293</v>
      </c>
      <c r="H16" t="s">
        <v>294</v>
      </c>
    </row>
    <row r="17" spans="1:8">
      <c r="A17">
        <v>12</v>
      </c>
      <c r="F17" t="s">
        <v>346</v>
      </c>
      <c r="H17" t="s">
        <v>327</v>
      </c>
    </row>
    <row r="18" spans="1:8">
      <c r="A18">
        <v>13</v>
      </c>
      <c r="F18" t="s">
        <v>280</v>
      </c>
      <c r="H18" t="s">
        <v>328</v>
      </c>
    </row>
    <row r="19" spans="1:8">
      <c r="A19">
        <v>14</v>
      </c>
      <c r="F19" t="s">
        <v>329</v>
      </c>
      <c r="H19" t="s">
        <v>246</v>
      </c>
    </row>
    <row r="20" spans="1:8">
      <c r="A20">
        <v>15</v>
      </c>
      <c r="F20" t="s">
        <v>308</v>
      </c>
      <c r="H20" t="s">
        <v>330</v>
      </c>
    </row>
    <row r="21" spans="1:8">
      <c r="A21">
        <v>16</v>
      </c>
      <c r="F21" t="s">
        <v>267</v>
      </c>
      <c r="H21" t="s">
        <v>351</v>
      </c>
    </row>
    <row r="22" spans="1:8">
      <c r="A22">
        <v>17</v>
      </c>
      <c r="F22" t="s">
        <v>348</v>
      </c>
      <c r="H22" t="s">
        <v>218</v>
      </c>
    </row>
    <row r="23" spans="1:8">
      <c r="A23">
        <v>18</v>
      </c>
      <c r="F23" t="s">
        <v>350</v>
      </c>
      <c r="H23" t="s">
        <v>340</v>
      </c>
    </row>
    <row r="24" spans="1:8">
      <c r="A24">
        <v>19</v>
      </c>
      <c r="F24" t="s">
        <v>296</v>
      </c>
      <c r="H24" t="s">
        <v>318</v>
      </c>
    </row>
    <row r="25" spans="1:8">
      <c r="A25">
        <v>20</v>
      </c>
      <c r="F25" t="s">
        <v>311</v>
      </c>
      <c r="H25" t="s">
        <v>333</v>
      </c>
    </row>
    <row r="26" spans="1:8">
      <c r="A26">
        <v>21</v>
      </c>
      <c r="F26" t="s">
        <v>352</v>
      </c>
      <c r="H26" t="s">
        <v>363</v>
      </c>
    </row>
    <row r="27" spans="1:8">
      <c r="A27">
        <v>22</v>
      </c>
      <c r="F27" t="s">
        <v>341</v>
      </c>
      <c r="H27" t="s">
        <v>242</v>
      </c>
    </row>
    <row r="28" spans="1:8">
      <c r="A28">
        <v>23</v>
      </c>
      <c r="F28" t="s">
        <v>354</v>
      </c>
      <c r="H28" t="s">
        <v>289</v>
      </c>
    </row>
    <row r="29" spans="1:8">
      <c r="A29">
        <v>24</v>
      </c>
      <c r="F29" t="s">
        <v>269</v>
      </c>
      <c r="H29" t="s">
        <v>283</v>
      </c>
    </row>
    <row r="30" spans="1:8">
      <c r="A30">
        <v>25</v>
      </c>
      <c r="F30" t="s">
        <v>282</v>
      </c>
      <c r="H30" t="s">
        <v>1127</v>
      </c>
    </row>
    <row r="31" spans="1:8">
      <c r="A31">
        <v>26</v>
      </c>
      <c r="F31" t="s">
        <v>343</v>
      </c>
      <c r="H31" t="s">
        <v>280</v>
      </c>
    </row>
    <row r="32" spans="1:8">
      <c r="A32">
        <v>27</v>
      </c>
      <c r="F32" t="s">
        <v>349</v>
      </c>
      <c r="H32" t="s">
        <v>233</v>
      </c>
    </row>
    <row r="33" spans="1:8">
      <c r="A33">
        <v>28</v>
      </c>
      <c r="F33" t="s">
        <v>249</v>
      </c>
      <c r="H33" t="s">
        <v>309</v>
      </c>
    </row>
    <row r="34" spans="1:8">
      <c r="A34">
        <v>29</v>
      </c>
      <c r="F34" t="s">
        <v>319</v>
      </c>
      <c r="H34" t="s">
        <v>320</v>
      </c>
    </row>
    <row r="35" spans="1:8">
      <c r="A35">
        <v>30</v>
      </c>
      <c r="F35" t="s">
        <v>216</v>
      </c>
      <c r="H35" t="s">
        <v>297</v>
      </c>
    </row>
    <row r="36" spans="1:8">
      <c r="A36">
        <v>31</v>
      </c>
      <c r="F36" t="s">
        <v>322</v>
      </c>
      <c r="H36" t="s">
        <v>357</v>
      </c>
    </row>
    <row r="37" spans="1:8">
      <c r="A37">
        <v>32</v>
      </c>
      <c r="F37" t="s">
        <v>271</v>
      </c>
      <c r="H37" t="s">
        <v>314</v>
      </c>
    </row>
    <row r="38" spans="1:8">
      <c r="A38">
        <v>33</v>
      </c>
      <c r="F38" t="s">
        <v>252</v>
      </c>
      <c r="H38" t="s">
        <v>298</v>
      </c>
    </row>
    <row r="39" spans="1:8">
      <c r="A39">
        <v>34</v>
      </c>
      <c r="F39" t="s">
        <v>254</v>
      </c>
      <c r="H39" t="s">
        <v>361</v>
      </c>
    </row>
    <row r="40" spans="1:8">
      <c r="A40">
        <v>35</v>
      </c>
      <c r="F40" t="s">
        <v>332</v>
      </c>
      <c r="H40" t="s">
        <v>312</v>
      </c>
    </row>
    <row r="41" spans="1:8">
      <c r="A41">
        <v>36</v>
      </c>
      <c r="F41" t="s">
        <v>273</v>
      </c>
      <c r="H41" t="s">
        <v>276</v>
      </c>
    </row>
    <row r="42" spans="1:8">
      <c r="A42">
        <v>37</v>
      </c>
      <c r="F42" t="s">
        <v>356</v>
      </c>
      <c r="H42" t="s">
        <v>338</v>
      </c>
    </row>
    <row r="43" spans="1:8">
      <c r="A43">
        <v>38</v>
      </c>
      <c r="F43" t="s">
        <v>313</v>
      </c>
      <c r="H43" t="s">
        <v>331</v>
      </c>
    </row>
    <row r="44" spans="1:8">
      <c r="A44">
        <v>39</v>
      </c>
      <c r="F44" t="s">
        <v>274</v>
      </c>
      <c r="H44" t="s">
        <v>360</v>
      </c>
    </row>
    <row r="45" spans="1:8">
      <c r="A45">
        <v>40</v>
      </c>
      <c r="F45" t="s">
        <v>232</v>
      </c>
      <c r="H45" t="s">
        <v>349</v>
      </c>
    </row>
    <row r="46" spans="1:8">
      <c r="A46">
        <v>41</v>
      </c>
      <c r="F46" t="s">
        <v>240</v>
      </c>
      <c r="H46" t="s">
        <v>347</v>
      </c>
    </row>
    <row r="47" spans="1:8">
      <c r="A47">
        <v>42</v>
      </c>
      <c r="F47" t="s">
        <v>359</v>
      </c>
      <c r="H47" t="s">
        <v>264</v>
      </c>
    </row>
    <row r="48" spans="1:8">
      <c r="A48">
        <v>43</v>
      </c>
      <c r="F48" t="s">
        <v>362</v>
      </c>
      <c r="H48" t="s">
        <v>292</v>
      </c>
    </row>
    <row r="49" spans="1:8">
      <c r="A49">
        <v>44</v>
      </c>
      <c r="H49" t="s">
        <v>237</v>
      </c>
    </row>
    <row r="50" spans="1:8">
      <c r="A50">
        <v>45</v>
      </c>
      <c r="H50" t="s">
        <v>256</v>
      </c>
    </row>
    <row r="51" spans="1:8">
      <c r="A51">
        <v>46</v>
      </c>
      <c r="H51" t="s">
        <v>355</v>
      </c>
    </row>
    <row r="52" spans="1:8">
      <c r="A52">
        <v>47</v>
      </c>
      <c r="H52" t="s">
        <v>323</v>
      </c>
    </row>
    <row r="53" spans="1:8">
      <c r="A53">
        <v>48</v>
      </c>
      <c r="H53" t="s">
        <v>275</v>
      </c>
    </row>
    <row r="54" spans="1:8">
      <c r="A54">
        <v>49</v>
      </c>
      <c r="H54" t="s">
        <v>270</v>
      </c>
    </row>
    <row r="55" spans="1:8">
      <c r="A55">
        <v>50</v>
      </c>
      <c r="H55" t="s">
        <v>253</v>
      </c>
    </row>
    <row r="56" spans="1:8">
      <c r="A56">
        <v>51</v>
      </c>
      <c r="H56" t="s">
        <v>336</v>
      </c>
    </row>
    <row r="57" spans="1:8">
      <c r="A57">
        <v>52</v>
      </c>
      <c r="H57" t="s">
        <v>353</v>
      </c>
    </row>
    <row r="58" spans="1:8">
      <c r="A58">
        <v>53</v>
      </c>
      <c r="H58" t="s">
        <v>259</v>
      </c>
    </row>
    <row r="59" spans="1:8">
      <c r="A59">
        <v>54</v>
      </c>
      <c r="H59" t="s">
        <v>273</v>
      </c>
    </row>
    <row r="60" spans="1:8">
      <c r="A60">
        <v>55</v>
      </c>
      <c r="H60" t="s">
        <v>261</v>
      </c>
    </row>
    <row r="61" spans="1:8">
      <c r="A61">
        <v>56</v>
      </c>
      <c r="H61" t="s">
        <v>306</v>
      </c>
    </row>
    <row r="62" spans="1:8">
      <c r="A62">
        <v>57</v>
      </c>
      <c r="H62" t="s">
        <v>342</v>
      </c>
    </row>
    <row r="63" spans="1:8">
      <c r="A63">
        <v>58</v>
      </c>
      <c r="H63" t="s">
        <v>324</v>
      </c>
    </row>
    <row r="64" spans="1:8">
      <c r="A64">
        <v>59</v>
      </c>
      <c r="H64" t="s">
        <v>284</v>
      </c>
    </row>
    <row r="65" spans="1:1">
      <c r="A65">
        <v>60</v>
      </c>
    </row>
    <row r="66" spans="1:1">
      <c r="A66">
        <v>61</v>
      </c>
    </row>
    <row r="67" spans="1:1">
      <c r="A67">
        <v>62</v>
      </c>
    </row>
    <row r="68" spans="1:1">
      <c r="A68">
        <v>63</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11"/>
  <dimension ref="A1:DY68"/>
  <sheetViews>
    <sheetView workbookViewId="0"/>
  </sheetViews>
  <sheetFormatPr defaultColWidth="12.7109375" defaultRowHeight="15"/>
  <cols>
    <col min="8" max="8" width="37.140625" customWidth="1"/>
    <col min="9" max="9" width="84" customWidth="1"/>
    <col min="10" max="10" width="30.85546875" customWidth="1"/>
    <col min="16" max="19" width="11.85546875" customWidth="1"/>
    <col min="20" max="20" width="20.28515625" bestFit="1" customWidth="1"/>
    <col min="21" max="21" width="24.7109375" customWidth="1"/>
    <col min="22" max="33" width="5.85546875" customWidth="1"/>
    <col min="34" max="34" width="13.7109375" customWidth="1"/>
    <col min="35" max="35" width="27" bestFit="1" customWidth="1"/>
    <col min="36" max="36" width="27" customWidth="1"/>
    <col min="37" max="37" width="27" bestFit="1" customWidth="1"/>
    <col min="38" max="38" width="27" customWidth="1"/>
    <col min="39" max="72" width="5.85546875" customWidth="1"/>
    <col min="73" max="73" width="19" bestFit="1" customWidth="1"/>
    <col min="74" max="74" width="19" customWidth="1"/>
    <col min="75" max="75" width="28" bestFit="1" customWidth="1"/>
    <col min="76" max="89" width="5.85546875" customWidth="1"/>
    <col min="90" max="90" width="22" bestFit="1" customWidth="1"/>
    <col min="91" max="91" width="22" customWidth="1"/>
    <col min="92" max="92" width="5.85546875" customWidth="1"/>
    <col min="93" max="93" width="27" bestFit="1" customWidth="1"/>
    <col min="94" max="94" width="27" customWidth="1"/>
    <col min="95" max="95" width="27" bestFit="1" customWidth="1"/>
    <col min="96" max="96" width="27" customWidth="1"/>
    <col min="97" max="108" width="5.85546875" customWidth="1"/>
    <col min="109" max="109" width="19" bestFit="1" customWidth="1"/>
    <col min="110" max="110" width="19" customWidth="1"/>
    <col min="111" max="111" width="39.42578125" bestFit="1" customWidth="1"/>
    <col min="112" max="112" width="24.7109375" customWidth="1"/>
    <col min="113" max="129" width="5.85546875" customWidth="1"/>
  </cols>
  <sheetData>
    <row r="1" spans="1:129" ht="31.5">
      <c r="A1" s="187" t="s">
        <v>1133</v>
      </c>
      <c r="B1" s="187"/>
      <c r="C1" s="187"/>
      <c r="D1" s="187"/>
      <c r="E1" s="187"/>
      <c r="F1" s="187"/>
      <c r="G1" s="187"/>
      <c r="H1" s="187"/>
      <c r="I1" s="348" t="s">
        <v>1132</v>
      </c>
      <c r="J1" s="348"/>
      <c r="K1" s="183"/>
      <c r="L1" s="183"/>
      <c r="M1" s="183"/>
      <c r="N1" s="183"/>
      <c r="O1" s="183"/>
      <c r="P1" s="183"/>
      <c r="Q1" s="183"/>
      <c r="R1" s="183"/>
      <c r="S1" s="183"/>
      <c r="T1" s="183"/>
      <c r="U1" s="183"/>
      <c r="V1" s="185" t="s">
        <v>1130</v>
      </c>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6" t="s">
        <v>1131</v>
      </c>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c r="DV1" s="186"/>
      <c r="DW1" s="186"/>
      <c r="DX1" s="186"/>
      <c r="DY1" s="186"/>
    </row>
    <row r="2" spans="1:129" s="476" customFormat="1" ht="18.75">
      <c r="A2" s="403" t="s">
        <v>1854</v>
      </c>
      <c r="B2" s="403" t="s">
        <v>1855</v>
      </c>
      <c r="C2" s="403" t="s">
        <v>1856</v>
      </c>
      <c r="D2" s="403" t="s">
        <v>1856</v>
      </c>
      <c r="E2" s="403" t="s">
        <v>1856</v>
      </c>
      <c r="F2" s="403" t="s">
        <v>1856</v>
      </c>
      <c r="G2" s="403" t="s">
        <v>1856</v>
      </c>
      <c r="H2" s="403" t="s">
        <v>1856</v>
      </c>
      <c r="I2" s="470" t="s">
        <v>1134</v>
      </c>
      <c r="J2" s="470" t="s">
        <v>1134</v>
      </c>
      <c r="K2" s="471" t="s">
        <v>1857</v>
      </c>
      <c r="L2" s="471" t="s">
        <v>1857</v>
      </c>
      <c r="M2" s="471" t="s">
        <v>1857</v>
      </c>
      <c r="N2" s="471" t="s">
        <v>1857</v>
      </c>
      <c r="O2" s="471" t="s">
        <v>1857</v>
      </c>
      <c r="P2" s="471" t="s">
        <v>1857</v>
      </c>
      <c r="Q2" s="471" t="s">
        <v>1857</v>
      </c>
      <c r="R2" s="471" t="s">
        <v>1857</v>
      </c>
      <c r="S2" s="471" t="s">
        <v>1857</v>
      </c>
      <c r="T2" s="470" t="s">
        <v>1135</v>
      </c>
      <c r="U2" s="470" t="s">
        <v>1135</v>
      </c>
      <c r="V2" s="472" t="s">
        <v>1136</v>
      </c>
      <c r="W2" s="472"/>
      <c r="X2" s="472"/>
      <c r="Y2" s="472"/>
      <c r="Z2" s="472"/>
      <c r="AA2" s="472"/>
      <c r="AB2" s="472"/>
      <c r="AC2" s="472"/>
      <c r="AD2" s="472"/>
      <c r="AE2" s="472"/>
      <c r="AF2" s="472"/>
      <c r="AG2" s="472"/>
      <c r="AH2" s="471" t="s">
        <v>1857</v>
      </c>
      <c r="AI2" s="473" t="s">
        <v>1859</v>
      </c>
      <c r="AJ2" s="473" t="s">
        <v>1859</v>
      </c>
      <c r="AK2" s="473" t="s">
        <v>1859</v>
      </c>
      <c r="AL2" s="473" t="s">
        <v>1859</v>
      </c>
      <c r="AM2" s="474" t="s">
        <v>1137</v>
      </c>
      <c r="AN2" s="474"/>
      <c r="AO2" s="474"/>
      <c r="AP2" s="474"/>
      <c r="AQ2" s="474"/>
      <c r="AR2" s="474"/>
      <c r="AS2" s="474"/>
      <c r="AT2" s="474"/>
      <c r="AU2" s="474"/>
      <c r="AV2" s="474"/>
      <c r="AW2" s="472" t="s">
        <v>1138</v>
      </c>
      <c r="AX2" s="472"/>
      <c r="AY2" s="472"/>
      <c r="AZ2" s="472"/>
      <c r="BA2" s="472"/>
      <c r="BB2" s="472"/>
      <c r="BC2" s="472"/>
      <c r="BD2" s="472"/>
      <c r="BE2" s="472"/>
      <c r="BF2" s="472" t="s">
        <v>1138</v>
      </c>
      <c r="BG2" s="472"/>
      <c r="BH2" s="472"/>
      <c r="BI2" s="472"/>
      <c r="BJ2" s="472"/>
      <c r="BK2" s="472"/>
      <c r="BL2" s="472"/>
      <c r="BM2" s="472"/>
      <c r="BN2" s="472"/>
      <c r="BO2" s="472"/>
      <c r="BP2" s="472"/>
      <c r="BQ2" s="472"/>
      <c r="BR2" s="472"/>
      <c r="BS2" s="472"/>
      <c r="BT2" s="472"/>
      <c r="BU2" s="471" t="s">
        <v>1858</v>
      </c>
      <c r="BV2" s="471" t="s">
        <v>1858</v>
      </c>
      <c r="BW2" s="471" t="s">
        <v>1857</v>
      </c>
      <c r="BX2" s="472" t="s">
        <v>1138</v>
      </c>
      <c r="BY2" s="472"/>
      <c r="BZ2" s="472"/>
      <c r="CA2" s="472"/>
      <c r="CB2" s="472"/>
      <c r="CC2" s="472"/>
      <c r="CD2" s="472"/>
      <c r="CE2" s="472"/>
      <c r="CF2" s="472"/>
      <c r="CG2" s="472"/>
      <c r="CH2" s="472"/>
      <c r="CI2" s="472"/>
      <c r="CJ2" s="471" t="s">
        <v>1857</v>
      </c>
      <c r="CK2" s="471" t="s">
        <v>1857</v>
      </c>
      <c r="CL2" s="471" t="s">
        <v>1858</v>
      </c>
      <c r="CM2" s="471" t="s">
        <v>1858</v>
      </c>
      <c r="CN2" s="471" t="s">
        <v>1857</v>
      </c>
      <c r="CO2" s="473" t="s">
        <v>1859</v>
      </c>
      <c r="CP2" s="473" t="s">
        <v>1859</v>
      </c>
      <c r="CQ2" s="473" t="s">
        <v>1859</v>
      </c>
      <c r="CR2" s="473" t="s">
        <v>1859</v>
      </c>
      <c r="CS2" s="471" t="s">
        <v>1857</v>
      </c>
      <c r="CT2" s="472" t="s">
        <v>1136</v>
      </c>
      <c r="CU2" s="472"/>
      <c r="CV2" s="472"/>
      <c r="CW2" s="472"/>
      <c r="CX2" s="472"/>
      <c r="CY2" s="472"/>
      <c r="CZ2" s="472"/>
      <c r="DA2" s="472"/>
      <c r="DB2" s="472"/>
      <c r="DC2" s="471" t="s">
        <v>1857</v>
      </c>
      <c r="DD2" s="471" t="s">
        <v>1857</v>
      </c>
      <c r="DE2" s="471" t="s">
        <v>1858</v>
      </c>
      <c r="DF2" s="471" t="s">
        <v>1858</v>
      </c>
      <c r="DG2" s="471" t="s">
        <v>1858</v>
      </c>
      <c r="DH2" s="471" t="s">
        <v>1858</v>
      </c>
      <c r="DI2" s="472" t="s">
        <v>1136</v>
      </c>
      <c r="DJ2" s="472"/>
      <c r="DK2" s="472"/>
      <c r="DL2" s="472"/>
      <c r="DM2" s="472"/>
      <c r="DN2" s="472"/>
      <c r="DO2" s="471" t="s">
        <v>1857</v>
      </c>
      <c r="DP2" s="471" t="s">
        <v>1857</v>
      </c>
      <c r="DQ2" s="471" t="s">
        <v>1857</v>
      </c>
      <c r="DR2" s="471" t="s">
        <v>1857</v>
      </c>
      <c r="DS2" s="474" t="s">
        <v>1139</v>
      </c>
      <c r="DT2" s="475"/>
      <c r="DU2" s="475"/>
      <c r="DV2" s="475"/>
      <c r="DW2" s="475"/>
      <c r="DX2" s="475"/>
      <c r="DY2" s="475"/>
    </row>
    <row r="3" spans="1:129" ht="39.75" customHeight="1">
      <c r="A3" s="189"/>
      <c r="B3" s="189"/>
      <c r="C3" s="189"/>
      <c r="D3" s="190" t="s">
        <v>0</v>
      </c>
      <c r="E3" s="190"/>
      <c r="F3" s="190"/>
      <c r="G3" s="190"/>
      <c r="H3" s="190"/>
      <c r="I3" s="191" t="s">
        <v>1</v>
      </c>
      <c r="J3" s="191" t="s">
        <v>1</v>
      </c>
      <c r="K3" s="192" t="s">
        <v>366</v>
      </c>
      <c r="L3" s="192"/>
      <c r="M3" s="192"/>
      <c r="N3" s="192"/>
      <c r="O3" s="193"/>
      <c r="P3" s="193"/>
      <c r="Q3" s="193"/>
      <c r="R3" s="193"/>
      <c r="S3" s="194"/>
      <c r="T3" s="195"/>
      <c r="U3" s="195"/>
      <c r="V3" s="196" t="s">
        <v>436</v>
      </c>
      <c r="W3" s="197"/>
      <c r="X3" s="197"/>
      <c r="Y3" s="197"/>
      <c r="Z3" s="197"/>
      <c r="AA3" s="197"/>
      <c r="AB3" s="197"/>
      <c r="AC3" s="197"/>
      <c r="AD3" s="197"/>
      <c r="AE3" s="197"/>
      <c r="AF3" s="197"/>
      <c r="AG3" s="197"/>
      <c r="AH3" s="198"/>
      <c r="AI3" s="271"/>
      <c r="AJ3" s="271"/>
      <c r="AK3" s="271"/>
      <c r="AL3" s="350"/>
      <c r="AM3" s="199" t="s">
        <v>437</v>
      </c>
      <c r="AN3" s="200"/>
      <c r="AO3" s="200"/>
      <c r="AP3" s="200"/>
      <c r="AQ3" s="200"/>
      <c r="AR3" s="200"/>
      <c r="AS3" s="200"/>
      <c r="AT3" s="200"/>
      <c r="AU3" s="200"/>
      <c r="AV3" s="201"/>
      <c r="AW3" s="202" t="s">
        <v>614</v>
      </c>
      <c r="AX3" s="202"/>
      <c r="AY3" s="197"/>
      <c r="AZ3" s="197"/>
      <c r="BA3" s="197"/>
      <c r="BB3" s="197"/>
      <c r="BC3" s="197"/>
      <c r="BD3" s="197"/>
      <c r="BE3" s="197"/>
      <c r="BF3" s="203" t="s">
        <v>440</v>
      </c>
      <c r="BG3" s="204"/>
      <c r="BH3" s="204"/>
      <c r="BI3" s="204"/>
      <c r="BJ3" s="204"/>
      <c r="BK3" s="204"/>
      <c r="BL3" s="204"/>
      <c r="BM3" s="204"/>
      <c r="BN3" s="204"/>
      <c r="BO3" s="204"/>
      <c r="BP3" s="204"/>
      <c r="BQ3" s="204"/>
      <c r="BR3" s="204"/>
      <c r="BS3" s="204"/>
      <c r="BT3" s="204"/>
      <c r="BU3" s="198"/>
      <c r="BV3" s="355"/>
      <c r="BW3" s="198"/>
      <c r="BX3" s="205" t="s">
        <v>3</v>
      </c>
      <c r="BY3" s="205"/>
      <c r="BZ3" s="205"/>
      <c r="CA3" s="205"/>
      <c r="CB3" s="205"/>
      <c r="CC3" s="205"/>
      <c r="CD3" s="205"/>
      <c r="CE3" s="205"/>
      <c r="CF3" s="205"/>
      <c r="CG3" s="205"/>
      <c r="CH3" s="205"/>
      <c r="CI3" s="205"/>
      <c r="CJ3" s="175"/>
      <c r="CK3" s="206"/>
      <c r="CL3" s="206"/>
      <c r="CM3" s="358"/>
      <c r="CN3" s="206"/>
      <c r="CO3" s="281"/>
      <c r="CP3" s="360"/>
      <c r="CQ3" s="281"/>
      <c r="CR3" s="360"/>
      <c r="CS3" s="206"/>
      <c r="CT3" s="207" t="s">
        <v>615</v>
      </c>
      <c r="CU3" s="205"/>
      <c r="CV3" s="205"/>
      <c r="CW3" s="205"/>
      <c r="CX3" s="205"/>
      <c r="CY3" s="205"/>
      <c r="CZ3" s="205"/>
      <c r="DA3" s="205"/>
      <c r="DB3" s="205"/>
      <c r="DC3" s="206"/>
      <c r="DD3" s="206"/>
      <c r="DE3" s="208"/>
      <c r="DF3" s="361"/>
      <c r="DG3" s="206"/>
      <c r="DH3" s="358"/>
      <c r="DI3" s="205" t="s">
        <v>13</v>
      </c>
      <c r="DJ3" s="205"/>
      <c r="DK3" s="205"/>
      <c r="DL3" s="205"/>
      <c r="DM3" s="205"/>
      <c r="DN3" s="205"/>
      <c r="DO3" s="206"/>
      <c r="DP3" s="209" t="s">
        <v>14</v>
      </c>
      <c r="DQ3" s="206"/>
      <c r="DR3" s="206"/>
      <c r="DS3" s="210" t="s">
        <v>16</v>
      </c>
      <c r="DT3" s="210"/>
      <c r="DU3" s="210"/>
      <c r="DV3" s="210"/>
      <c r="DW3" s="210"/>
      <c r="DX3" s="210"/>
      <c r="DY3" s="210"/>
    </row>
    <row r="4" spans="1:129" s="476" customFormat="1" ht="159" customHeight="1">
      <c r="A4" s="535" t="s">
        <v>370</v>
      </c>
      <c r="B4" s="535" t="s">
        <v>22</v>
      </c>
      <c r="C4" s="535" t="s">
        <v>23</v>
      </c>
      <c r="D4" s="535" t="s">
        <v>24</v>
      </c>
      <c r="E4" s="535" t="s">
        <v>25</v>
      </c>
      <c r="F4" s="535" t="s">
        <v>26</v>
      </c>
      <c r="G4" s="535" t="s">
        <v>27</v>
      </c>
      <c r="H4" s="215" t="s">
        <v>371</v>
      </c>
      <c r="I4" s="216" t="s">
        <v>29</v>
      </c>
      <c r="J4" s="216" t="s">
        <v>29</v>
      </c>
      <c r="K4" s="536" t="s">
        <v>380</v>
      </c>
      <c r="L4" s="536" t="s">
        <v>381</v>
      </c>
      <c r="M4" s="536" t="s">
        <v>382</v>
      </c>
      <c r="N4" s="536" t="s">
        <v>383</v>
      </c>
      <c r="O4" s="218" t="s">
        <v>384</v>
      </c>
      <c r="P4" s="218" t="s">
        <v>385</v>
      </c>
      <c r="Q4" s="218" t="s">
        <v>386</v>
      </c>
      <c r="R4" s="218" t="s">
        <v>390</v>
      </c>
      <c r="S4" s="218" t="s">
        <v>1129</v>
      </c>
      <c r="T4" s="216" t="s">
        <v>613</v>
      </c>
      <c r="U4" s="216" t="s">
        <v>613</v>
      </c>
      <c r="V4" s="478" t="s">
        <v>34</v>
      </c>
      <c r="W4" s="478" t="s">
        <v>35</v>
      </c>
      <c r="X4" s="478" t="s">
        <v>36</v>
      </c>
      <c r="Y4" s="478" t="s">
        <v>37</v>
      </c>
      <c r="Z4" s="478" t="s">
        <v>38</v>
      </c>
      <c r="AA4" s="478" t="s">
        <v>39</v>
      </c>
      <c r="AB4" s="478" t="s">
        <v>40</v>
      </c>
      <c r="AC4" s="478" t="s">
        <v>41</v>
      </c>
      <c r="AD4" s="478" t="s">
        <v>42</v>
      </c>
      <c r="AE4" s="478" t="s">
        <v>43</v>
      </c>
      <c r="AF4" s="478" t="s">
        <v>44</v>
      </c>
      <c r="AG4" s="478" t="s">
        <v>45</v>
      </c>
      <c r="AH4" s="537" t="s">
        <v>447</v>
      </c>
      <c r="AI4" s="538" t="s">
        <v>450</v>
      </c>
      <c r="AJ4" s="538" t="s">
        <v>450</v>
      </c>
      <c r="AK4" s="538" t="s">
        <v>451</v>
      </c>
      <c r="AL4" s="538" t="s">
        <v>451</v>
      </c>
      <c r="AM4" s="539" t="s">
        <v>453</v>
      </c>
      <c r="AN4" s="539" t="s">
        <v>454</v>
      </c>
      <c r="AO4" s="539" t="s">
        <v>455</v>
      </c>
      <c r="AP4" s="539" t="s">
        <v>456</v>
      </c>
      <c r="AQ4" s="539" t="s">
        <v>457</v>
      </c>
      <c r="AR4" s="539" t="s">
        <v>458</v>
      </c>
      <c r="AS4" s="539" t="s">
        <v>459</v>
      </c>
      <c r="AT4" s="539" t="s">
        <v>460</v>
      </c>
      <c r="AU4" s="539" t="s">
        <v>461</v>
      </c>
      <c r="AV4" s="539" t="s">
        <v>462</v>
      </c>
      <c r="AW4" s="478" t="s">
        <v>464</v>
      </c>
      <c r="AX4" s="478" t="s">
        <v>465</v>
      </c>
      <c r="AY4" s="478" t="s">
        <v>466</v>
      </c>
      <c r="AZ4" s="478" t="s">
        <v>467</v>
      </c>
      <c r="BA4" s="478" t="s">
        <v>468</v>
      </c>
      <c r="BB4" s="478" t="s">
        <v>469</v>
      </c>
      <c r="BC4" s="478" t="s">
        <v>470</v>
      </c>
      <c r="BD4" s="478" t="s">
        <v>471</v>
      </c>
      <c r="BE4" s="478" t="s">
        <v>472</v>
      </c>
      <c r="BF4" s="478" t="s">
        <v>503</v>
      </c>
      <c r="BG4" s="478" t="s">
        <v>504</v>
      </c>
      <c r="BH4" s="478" t="s">
        <v>505</v>
      </c>
      <c r="BI4" s="478" t="s">
        <v>506</v>
      </c>
      <c r="BJ4" s="478" t="s">
        <v>507</v>
      </c>
      <c r="BK4" s="478" t="s">
        <v>508</v>
      </c>
      <c r="BL4" s="478" t="s">
        <v>509</v>
      </c>
      <c r="BM4" s="478" t="s">
        <v>510</v>
      </c>
      <c r="BN4" s="478" t="s">
        <v>511</v>
      </c>
      <c r="BO4" s="478" t="s">
        <v>512</v>
      </c>
      <c r="BP4" s="478" t="s">
        <v>513</v>
      </c>
      <c r="BQ4" s="478" t="s">
        <v>514</v>
      </c>
      <c r="BR4" s="478" t="s">
        <v>515</v>
      </c>
      <c r="BS4" s="478" t="s">
        <v>516</v>
      </c>
      <c r="BT4" s="478" t="s">
        <v>517</v>
      </c>
      <c r="BU4" s="537" t="s">
        <v>518</v>
      </c>
      <c r="BV4" s="537" t="s">
        <v>518</v>
      </c>
      <c r="BW4" s="540" t="s">
        <v>533</v>
      </c>
      <c r="BX4" s="179" t="s">
        <v>34</v>
      </c>
      <c r="BY4" s="179" t="s">
        <v>35</v>
      </c>
      <c r="BZ4" s="179" t="s">
        <v>36</v>
      </c>
      <c r="CA4" s="179" t="s">
        <v>37</v>
      </c>
      <c r="CB4" s="179" t="s">
        <v>38</v>
      </c>
      <c r="CC4" s="179" t="s">
        <v>39</v>
      </c>
      <c r="CD4" s="179" t="s">
        <v>40</v>
      </c>
      <c r="CE4" s="179" t="s">
        <v>41</v>
      </c>
      <c r="CF4" s="179" t="s">
        <v>42</v>
      </c>
      <c r="CG4" s="179" t="s">
        <v>43</v>
      </c>
      <c r="CH4" s="179" t="s">
        <v>44</v>
      </c>
      <c r="CI4" s="179" t="s">
        <v>45</v>
      </c>
      <c r="CJ4" s="188" t="s">
        <v>47</v>
      </c>
      <c r="CK4" s="177" t="s">
        <v>64</v>
      </c>
      <c r="CL4" s="177" t="s">
        <v>68</v>
      </c>
      <c r="CM4" s="177" t="s">
        <v>68</v>
      </c>
      <c r="CN4" s="177" t="s">
        <v>69</v>
      </c>
      <c r="CO4" s="282" t="s">
        <v>70</v>
      </c>
      <c r="CP4" s="282" t="s">
        <v>70</v>
      </c>
      <c r="CQ4" s="282" t="s">
        <v>71</v>
      </c>
      <c r="CR4" s="282" t="s">
        <v>71</v>
      </c>
      <c r="CS4" s="177" t="s">
        <v>72</v>
      </c>
      <c r="CT4" s="179" t="s">
        <v>83</v>
      </c>
      <c r="CU4" s="179" t="s">
        <v>84</v>
      </c>
      <c r="CV4" s="179" t="s">
        <v>85</v>
      </c>
      <c r="CW4" s="179" t="s">
        <v>86</v>
      </c>
      <c r="CX4" s="179" t="s">
        <v>87</v>
      </c>
      <c r="CY4" s="179" t="s">
        <v>88</v>
      </c>
      <c r="CZ4" s="179" t="s">
        <v>89</v>
      </c>
      <c r="DA4" s="179" t="s">
        <v>90</v>
      </c>
      <c r="DB4" s="179" t="s">
        <v>91</v>
      </c>
      <c r="DC4" s="177" t="s">
        <v>104</v>
      </c>
      <c r="DD4" s="177" t="s">
        <v>105</v>
      </c>
      <c r="DE4" s="177" t="s">
        <v>148</v>
      </c>
      <c r="DF4" s="177" t="s">
        <v>148</v>
      </c>
      <c r="DG4" s="177" t="s">
        <v>162</v>
      </c>
      <c r="DH4" s="177" t="s">
        <v>162</v>
      </c>
      <c r="DI4" s="179" t="s">
        <v>164</v>
      </c>
      <c r="DJ4" s="179" t="s">
        <v>165</v>
      </c>
      <c r="DK4" s="179" t="s">
        <v>166</v>
      </c>
      <c r="DL4" s="179" t="s">
        <v>167</v>
      </c>
      <c r="DM4" s="179" t="s">
        <v>168</v>
      </c>
      <c r="DN4" s="179" t="s">
        <v>169</v>
      </c>
      <c r="DO4" s="177" t="s">
        <v>170</v>
      </c>
      <c r="DP4" s="177" t="s">
        <v>172</v>
      </c>
      <c r="DQ4" s="177" t="s">
        <v>175</v>
      </c>
      <c r="DR4" s="177" t="s">
        <v>176</v>
      </c>
      <c r="DS4" s="180" t="s">
        <v>190</v>
      </c>
      <c r="DT4" s="180" t="s">
        <v>191</v>
      </c>
      <c r="DU4" s="180" t="s">
        <v>192</v>
      </c>
      <c r="DV4" s="180" t="s">
        <v>193</v>
      </c>
      <c r="DW4" s="180" t="s">
        <v>194</v>
      </c>
      <c r="DX4" s="180" t="s">
        <v>195</v>
      </c>
      <c r="DY4" s="180" t="s">
        <v>196</v>
      </c>
    </row>
    <row r="5" spans="1:129">
      <c r="A5" s="189" t="s">
        <v>1928</v>
      </c>
      <c r="B5" s="189" t="s">
        <v>1929</v>
      </c>
      <c r="C5" s="189" t="s">
        <v>1214</v>
      </c>
      <c r="D5" s="189" t="s">
        <v>1215</v>
      </c>
      <c r="E5" s="189" t="s">
        <v>1216</v>
      </c>
      <c r="F5" s="189" t="s">
        <v>1217</v>
      </c>
      <c r="G5" s="189" t="s">
        <v>1218</v>
      </c>
      <c r="H5" s="189" t="s">
        <v>1219</v>
      </c>
      <c r="I5" s="346" t="s">
        <v>1930</v>
      </c>
      <c r="J5" s="346" t="s">
        <v>1931</v>
      </c>
      <c r="K5" s="193" t="s">
        <v>1221</v>
      </c>
      <c r="L5" s="193" t="s">
        <v>1222</v>
      </c>
      <c r="M5" s="193" t="s">
        <v>1932</v>
      </c>
      <c r="N5" s="193" t="s">
        <v>1933</v>
      </c>
      <c r="O5" s="193" t="s">
        <v>1934</v>
      </c>
      <c r="P5" s="193" t="s">
        <v>1935</v>
      </c>
      <c r="Q5" s="193" t="s">
        <v>1936</v>
      </c>
      <c r="R5" s="193" t="s">
        <v>1937</v>
      </c>
      <c r="S5" s="193" t="s">
        <v>1938</v>
      </c>
      <c r="T5" s="346" t="s">
        <v>1939</v>
      </c>
      <c r="U5" s="346" t="s">
        <v>1940</v>
      </c>
      <c r="V5" s="212" t="s">
        <v>1223</v>
      </c>
      <c r="W5" s="212" t="s">
        <v>1224</v>
      </c>
      <c r="X5" s="212" t="s">
        <v>1225</v>
      </c>
      <c r="Y5" s="212" t="s">
        <v>1226</v>
      </c>
      <c r="Z5" s="212" t="s">
        <v>1227</v>
      </c>
      <c r="AA5" s="212" t="s">
        <v>1228</v>
      </c>
      <c r="AB5" s="212" t="s">
        <v>1229</v>
      </c>
      <c r="AC5" s="212" t="s">
        <v>1941</v>
      </c>
      <c r="AD5" s="212" t="s">
        <v>1942</v>
      </c>
      <c r="AE5" s="212" t="s">
        <v>1943</v>
      </c>
      <c r="AF5" s="212" t="s">
        <v>1230</v>
      </c>
      <c r="AG5" s="212" t="s">
        <v>1944</v>
      </c>
      <c r="AH5" s="193" t="s">
        <v>1945</v>
      </c>
      <c r="AI5" s="346" t="s">
        <v>1946</v>
      </c>
      <c r="AJ5" s="346" t="s">
        <v>1947</v>
      </c>
      <c r="AK5" s="352" t="s">
        <v>1948</v>
      </c>
      <c r="AL5" s="352" t="s">
        <v>1949</v>
      </c>
      <c r="AM5" s="213" t="s">
        <v>1950</v>
      </c>
      <c r="AN5" s="213" t="s">
        <v>1951</v>
      </c>
      <c r="AO5" s="213" t="s">
        <v>1952</v>
      </c>
      <c r="AP5" s="213" t="s">
        <v>1231</v>
      </c>
      <c r="AQ5" s="213" t="s">
        <v>1953</v>
      </c>
      <c r="AR5" s="213" t="s">
        <v>1954</v>
      </c>
      <c r="AS5" s="213" t="s">
        <v>1955</v>
      </c>
      <c r="AT5" s="213" t="s">
        <v>1956</v>
      </c>
      <c r="AU5" s="213" t="s">
        <v>1957</v>
      </c>
      <c r="AV5" s="213" t="s">
        <v>1958</v>
      </c>
      <c r="AW5" s="228" t="s">
        <v>1959</v>
      </c>
      <c r="AX5" s="212" t="s">
        <v>1960</v>
      </c>
      <c r="AY5" s="212" t="s">
        <v>1961</v>
      </c>
      <c r="AZ5" s="212" t="s">
        <v>1962</v>
      </c>
      <c r="BA5" s="212" t="s">
        <v>1963</v>
      </c>
      <c r="BB5" s="212" t="s">
        <v>1964</v>
      </c>
      <c r="BC5" s="212" t="s">
        <v>1965</v>
      </c>
      <c r="BD5" s="212" t="s">
        <v>1966</v>
      </c>
      <c r="BE5" s="212" t="s">
        <v>1967</v>
      </c>
      <c r="BF5" s="212" t="s">
        <v>1968</v>
      </c>
      <c r="BG5" s="212" t="s">
        <v>1232</v>
      </c>
      <c r="BH5" s="212" t="s">
        <v>1969</v>
      </c>
      <c r="BI5" s="212" t="s">
        <v>1970</v>
      </c>
      <c r="BJ5" s="212" t="s">
        <v>1971</v>
      </c>
      <c r="BK5" s="212" t="s">
        <v>1972</v>
      </c>
      <c r="BL5" s="212" t="s">
        <v>1973</v>
      </c>
      <c r="BM5" s="212" t="s">
        <v>1974</v>
      </c>
      <c r="BN5" s="212" t="s">
        <v>1975</v>
      </c>
      <c r="BO5" s="212" t="s">
        <v>1976</v>
      </c>
      <c r="BP5" s="212" t="s">
        <v>1977</v>
      </c>
      <c r="BQ5" s="212" t="s">
        <v>1978</v>
      </c>
      <c r="BR5" s="212" t="s">
        <v>1979</v>
      </c>
      <c r="BS5" s="212" t="s">
        <v>1980</v>
      </c>
      <c r="BT5" s="212" t="s">
        <v>1981</v>
      </c>
      <c r="BU5" s="346" t="s">
        <v>1982</v>
      </c>
      <c r="BV5" s="346" t="s">
        <v>1983</v>
      </c>
      <c r="BW5" s="193" t="s">
        <v>1984</v>
      </c>
      <c r="BX5" s="212" t="s">
        <v>1985</v>
      </c>
      <c r="BY5" s="212" t="s">
        <v>1233</v>
      </c>
      <c r="BZ5" s="212" t="s">
        <v>1234</v>
      </c>
      <c r="CA5" s="212" t="s">
        <v>1235</v>
      </c>
      <c r="CB5" s="212" t="s">
        <v>1236</v>
      </c>
      <c r="CC5" s="212" t="s">
        <v>1237</v>
      </c>
      <c r="CD5" s="212" t="s">
        <v>1238</v>
      </c>
      <c r="CE5" s="212" t="s">
        <v>1239</v>
      </c>
      <c r="CF5" s="212" t="s">
        <v>1240</v>
      </c>
      <c r="CG5" s="212" t="s">
        <v>1241</v>
      </c>
      <c r="CH5" s="212" t="s">
        <v>1242</v>
      </c>
      <c r="CI5" s="212" t="s">
        <v>1243</v>
      </c>
      <c r="CJ5" s="193" t="s">
        <v>1244</v>
      </c>
      <c r="CK5" s="193" t="s">
        <v>1245</v>
      </c>
      <c r="CL5" s="346" t="s">
        <v>1986</v>
      </c>
      <c r="CM5" s="346" t="s">
        <v>1987</v>
      </c>
      <c r="CN5" s="193" t="s">
        <v>1988</v>
      </c>
      <c r="CO5" s="346" t="s">
        <v>1275</v>
      </c>
      <c r="CP5" s="346" t="s">
        <v>1276</v>
      </c>
      <c r="CQ5" s="352" t="s">
        <v>1282</v>
      </c>
      <c r="CR5" s="352" t="s">
        <v>1282</v>
      </c>
      <c r="CS5" s="193" t="s">
        <v>1989</v>
      </c>
      <c r="CT5" s="212" t="s">
        <v>1248</v>
      </c>
      <c r="CU5" s="212" t="s">
        <v>1249</v>
      </c>
      <c r="CV5" s="212" t="s">
        <v>1250</v>
      </c>
      <c r="CW5" s="212" t="s">
        <v>1251</v>
      </c>
      <c r="CX5" s="212" t="s">
        <v>1252</v>
      </c>
      <c r="CY5" s="212" t="s">
        <v>1253</v>
      </c>
      <c r="CZ5" s="212" t="s">
        <v>1254</v>
      </c>
      <c r="DA5" s="212" t="s">
        <v>1255</v>
      </c>
      <c r="DB5" s="212" t="s">
        <v>1256</v>
      </c>
      <c r="DC5" s="193" t="s">
        <v>1257</v>
      </c>
      <c r="DD5" s="193" t="s">
        <v>1990</v>
      </c>
      <c r="DE5" s="346" t="s">
        <v>1991</v>
      </c>
      <c r="DF5" s="346" t="s">
        <v>1992</v>
      </c>
      <c r="DG5" s="352" t="s">
        <v>1993</v>
      </c>
      <c r="DH5" s="352" t="s">
        <v>1994</v>
      </c>
      <c r="DI5" s="212" t="s">
        <v>1259</v>
      </c>
      <c r="DJ5" s="212" t="s">
        <v>1260</v>
      </c>
      <c r="DK5" s="212" t="s">
        <v>1261</v>
      </c>
      <c r="DL5" s="212" t="s">
        <v>1262</v>
      </c>
      <c r="DM5" s="212" t="s">
        <v>1263</v>
      </c>
      <c r="DN5" s="212" t="s">
        <v>1264</v>
      </c>
      <c r="DO5" s="193" t="s">
        <v>1265</v>
      </c>
      <c r="DP5" s="193" t="s">
        <v>1995</v>
      </c>
      <c r="DQ5" s="193" t="s">
        <v>1996</v>
      </c>
      <c r="DR5" s="193" t="s">
        <v>1997</v>
      </c>
      <c r="DS5" s="213" t="s">
        <v>1998</v>
      </c>
      <c r="DT5" s="213" t="s">
        <v>1999</v>
      </c>
      <c r="DU5" s="213" t="s">
        <v>2000</v>
      </c>
      <c r="DV5" s="213" t="s">
        <v>2001</v>
      </c>
      <c r="DW5" s="213" t="s">
        <v>2002</v>
      </c>
      <c r="DX5" s="213" t="s">
        <v>2003</v>
      </c>
      <c r="DY5" s="213" t="s">
        <v>2004</v>
      </c>
    </row>
    <row r="6" spans="1:129">
      <c r="A6">
        <v>1</v>
      </c>
      <c r="B6" s="354">
        <v>40794</v>
      </c>
      <c r="C6">
        <v>1</v>
      </c>
      <c r="D6" t="s">
        <v>214</v>
      </c>
      <c r="E6" t="s">
        <v>215</v>
      </c>
      <c r="F6" t="s">
        <v>245</v>
      </c>
      <c r="G6" t="s">
        <v>217</v>
      </c>
      <c r="H6" t="s">
        <v>281</v>
      </c>
      <c r="I6" s="347" t="s">
        <v>257</v>
      </c>
      <c r="J6" s="347" t="s">
        <v>1266</v>
      </c>
      <c r="K6">
        <v>0</v>
      </c>
      <c r="L6">
        <v>0</v>
      </c>
      <c r="M6">
        <v>0</v>
      </c>
      <c r="N6">
        <v>0</v>
      </c>
      <c r="O6">
        <v>0</v>
      </c>
      <c r="P6">
        <v>0</v>
      </c>
      <c r="Q6">
        <v>0</v>
      </c>
      <c r="R6">
        <v>0</v>
      </c>
      <c r="S6">
        <v>0</v>
      </c>
      <c r="T6" s="347" t="s">
        <v>424</v>
      </c>
      <c r="U6" s="347" t="s">
        <v>1271</v>
      </c>
      <c r="V6">
        <v>0</v>
      </c>
      <c r="W6">
        <v>0</v>
      </c>
      <c r="X6">
        <v>0</v>
      </c>
      <c r="Y6">
        <v>0</v>
      </c>
      <c r="Z6">
        <v>0</v>
      </c>
      <c r="AA6">
        <v>0</v>
      </c>
      <c r="AB6">
        <v>0</v>
      </c>
      <c r="AC6">
        <v>0</v>
      </c>
      <c r="AD6">
        <v>0</v>
      </c>
      <c r="AE6">
        <v>0</v>
      </c>
      <c r="AF6">
        <v>0</v>
      </c>
      <c r="AG6">
        <v>0</v>
      </c>
      <c r="AH6">
        <v>0</v>
      </c>
      <c r="AI6" s="347" t="s">
        <v>238</v>
      </c>
      <c r="AJ6" s="347" t="s">
        <v>1277</v>
      </c>
      <c r="AK6" s="353" t="s">
        <v>238</v>
      </c>
      <c r="AL6" s="353" t="s">
        <v>1277</v>
      </c>
      <c r="AM6">
        <v>0</v>
      </c>
      <c r="AN6">
        <v>0</v>
      </c>
      <c r="AO6">
        <v>0</v>
      </c>
      <c r="AP6">
        <v>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c r="BR6">
        <v>0</v>
      </c>
      <c r="BS6">
        <v>0</v>
      </c>
      <c r="BT6">
        <v>0</v>
      </c>
      <c r="BU6" s="347" t="s">
        <v>248</v>
      </c>
      <c r="BV6" s="356" t="s">
        <v>1304</v>
      </c>
      <c r="BW6">
        <v>0</v>
      </c>
      <c r="BX6">
        <v>0</v>
      </c>
      <c r="BY6">
        <v>0</v>
      </c>
      <c r="BZ6">
        <v>0</v>
      </c>
      <c r="CA6">
        <v>0</v>
      </c>
      <c r="CB6">
        <v>0</v>
      </c>
      <c r="CC6">
        <v>0</v>
      </c>
      <c r="CD6">
        <v>0</v>
      </c>
      <c r="CE6">
        <v>0</v>
      </c>
      <c r="CF6">
        <v>0</v>
      </c>
      <c r="CG6">
        <v>0</v>
      </c>
      <c r="CH6">
        <v>0</v>
      </c>
      <c r="CI6">
        <v>0</v>
      </c>
      <c r="CJ6">
        <v>0</v>
      </c>
      <c r="CK6">
        <v>0</v>
      </c>
      <c r="CL6" s="347" t="s">
        <v>285</v>
      </c>
      <c r="CM6" s="359" t="s">
        <v>1307</v>
      </c>
      <c r="CN6">
        <v>0</v>
      </c>
      <c r="CO6" s="347" t="s">
        <v>238</v>
      </c>
      <c r="CP6" s="347" t="s">
        <v>1277</v>
      </c>
      <c r="CQ6" s="353" t="s">
        <v>238</v>
      </c>
      <c r="CR6" s="353" t="s">
        <v>1277</v>
      </c>
      <c r="CS6">
        <v>0</v>
      </c>
      <c r="CT6">
        <v>0</v>
      </c>
      <c r="CU6">
        <v>0</v>
      </c>
      <c r="CV6">
        <v>0</v>
      </c>
      <c r="CW6">
        <v>0</v>
      </c>
      <c r="CX6">
        <v>0</v>
      </c>
      <c r="CY6">
        <v>0</v>
      </c>
      <c r="CZ6">
        <v>0</v>
      </c>
      <c r="DA6">
        <v>0</v>
      </c>
      <c r="DB6">
        <v>0</v>
      </c>
      <c r="DC6">
        <v>0</v>
      </c>
      <c r="DD6">
        <v>0</v>
      </c>
      <c r="DE6" s="347">
        <v>0</v>
      </c>
      <c r="DF6" s="347"/>
      <c r="DG6" s="353" t="s">
        <v>239</v>
      </c>
      <c r="DH6" s="353" t="s">
        <v>1314</v>
      </c>
      <c r="DI6">
        <v>0</v>
      </c>
      <c r="DJ6">
        <v>0</v>
      </c>
      <c r="DK6">
        <v>0</v>
      </c>
      <c r="DL6">
        <v>0</v>
      </c>
      <c r="DM6">
        <v>0</v>
      </c>
      <c r="DN6">
        <v>0</v>
      </c>
      <c r="DO6">
        <v>0</v>
      </c>
      <c r="DP6">
        <v>0</v>
      </c>
      <c r="DQ6">
        <v>0</v>
      </c>
      <c r="DR6">
        <v>0</v>
      </c>
      <c r="DS6">
        <v>0</v>
      </c>
      <c r="DT6">
        <v>0</v>
      </c>
      <c r="DU6">
        <v>0</v>
      </c>
      <c r="DV6">
        <v>0</v>
      </c>
      <c r="DW6">
        <v>0</v>
      </c>
      <c r="DX6">
        <v>0</v>
      </c>
      <c r="DY6">
        <v>0</v>
      </c>
    </row>
    <row r="7" spans="1:129">
      <c r="A7">
        <v>2</v>
      </c>
      <c r="B7" s="354">
        <v>40795</v>
      </c>
      <c r="C7">
        <v>2</v>
      </c>
      <c r="D7" t="s">
        <v>286</v>
      </c>
      <c r="E7" t="s">
        <v>302</v>
      </c>
      <c r="F7" t="s">
        <v>263</v>
      </c>
      <c r="G7" t="s">
        <v>255</v>
      </c>
      <c r="H7" t="s">
        <v>344</v>
      </c>
      <c r="I7" s="347" t="s">
        <v>247</v>
      </c>
      <c r="J7" s="347" t="s">
        <v>1267</v>
      </c>
      <c r="K7">
        <v>1</v>
      </c>
      <c r="L7">
        <v>1</v>
      </c>
      <c r="M7">
        <v>1</v>
      </c>
      <c r="N7">
        <v>1</v>
      </c>
      <c r="O7">
        <v>1</v>
      </c>
      <c r="P7">
        <v>1</v>
      </c>
      <c r="Q7">
        <v>1</v>
      </c>
      <c r="R7">
        <v>1</v>
      </c>
      <c r="S7">
        <v>1</v>
      </c>
      <c r="T7" s="347" t="s">
        <v>418</v>
      </c>
      <c r="U7" s="347" t="s">
        <v>1272</v>
      </c>
      <c r="V7">
        <v>1</v>
      </c>
      <c r="W7">
        <v>1</v>
      </c>
      <c r="X7">
        <v>1</v>
      </c>
      <c r="Y7">
        <v>1</v>
      </c>
      <c r="Z7">
        <v>1</v>
      </c>
      <c r="AA7">
        <v>1</v>
      </c>
      <c r="AB7">
        <v>1</v>
      </c>
      <c r="AE7">
        <v>1</v>
      </c>
      <c r="AF7">
        <v>2</v>
      </c>
      <c r="AG7">
        <v>1</v>
      </c>
      <c r="AH7">
        <v>1</v>
      </c>
      <c r="AI7" s="347" t="s">
        <v>225</v>
      </c>
      <c r="AJ7" s="347" t="s">
        <v>1278</v>
      </c>
      <c r="AK7" s="353" t="s">
        <v>225</v>
      </c>
      <c r="AL7" s="353" t="s">
        <v>1278</v>
      </c>
      <c r="AM7">
        <v>1</v>
      </c>
      <c r="AN7">
        <v>1</v>
      </c>
      <c r="AO7">
        <v>1</v>
      </c>
      <c r="AP7">
        <v>1</v>
      </c>
      <c r="AQ7">
        <v>1</v>
      </c>
      <c r="AR7">
        <v>1</v>
      </c>
      <c r="AS7">
        <v>1</v>
      </c>
      <c r="AT7">
        <v>1</v>
      </c>
      <c r="AU7">
        <v>1</v>
      </c>
      <c r="AV7">
        <v>1</v>
      </c>
      <c r="AW7">
        <v>1</v>
      </c>
      <c r="AX7">
        <v>1</v>
      </c>
      <c r="AY7">
        <v>2</v>
      </c>
      <c r="AZ7">
        <v>1</v>
      </c>
      <c r="BA7">
        <v>1</v>
      </c>
      <c r="BB7">
        <v>1</v>
      </c>
      <c r="BC7">
        <v>1</v>
      </c>
      <c r="BD7">
        <v>1</v>
      </c>
      <c r="BE7">
        <v>1</v>
      </c>
      <c r="BF7">
        <v>1</v>
      </c>
      <c r="BG7">
        <v>1</v>
      </c>
      <c r="BH7">
        <v>1</v>
      </c>
      <c r="BI7">
        <v>1</v>
      </c>
      <c r="BJ7">
        <v>1</v>
      </c>
      <c r="BK7">
        <v>1</v>
      </c>
      <c r="BL7">
        <v>1</v>
      </c>
      <c r="BM7">
        <v>1</v>
      </c>
      <c r="BN7">
        <v>1</v>
      </c>
      <c r="BO7">
        <v>1</v>
      </c>
      <c r="BP7">
        <v>1</v>
      </c>
      <c r="BQ7">
        <v>1</v>
      </c>
      <c r="BR7">
        <v>1</v>
      </c>
      <c r="BS7">
        <v>1</v>
      </c>
      <c r="BT7">
        <v>1</v>
      </c>
      <c r="BU7" s="347" t="s">
        <v>258</v>
      </c>
      <c r="BV7" s="356" t="s">
        <v>1302</v>
      </c>
      <c r="BW7">
        <v>1</v>
      </c>
      <c r="BX7">
        <v>1</v>
      </c>
      <c r="BY7">
        <v>1</v>
      </c>
      <c r="BZ7">
        <v>1</v>
      </c>
      <c r="CA7">
        <v>1</v>
      </c>
      <c r="CB7">
        <v>1</v>
      </c>
      <c r="CC7">
        <v>1</v>
      </c>
      <c r="CD7">
        <v>1</v>
      </c>
      <c r="CE7">
        <v>1</v>
      </c>
      <c r="CF7">
        <v>1</v>
      </c>
      <c r="CG7">
        <v>1</v>
      </c>
      <c r="CH7">
        <v>1</v>
      </c>
      <c r="CI7">
        <v>1</v>
      </c>
      <c r="CJ7">
        <v>1</v>
      </c>
      <c r="CK7">
        <v>1</v>
      </c>
      <c r="CL7" s="347" t="s">
        <v>223</v>
      </c>
      <c r="CM7" s="359" t="s">
        <v>1308</v>
      </c>
      <c r="CN7">
        <v>1</v>
      </c>
      <c r="CO7" s="347" t="s">
        <v>224</v>
      </c>
      <c r="CP7" s="347" t="s">
        <v>1281</v>
      </c>
      <c r="CQ7" s="353" t="s">
        <v>1151</v>
      </c>
      <c r="CR7" s="353" t="s">
        <v>1277</v>
      </c>
      <c r="CS7">
        <v>1</v>
      </c>
      <c r="CT7">
        <v>1</v>
      </c>
      <c r="CU7">
        <v>2</v>
      </c>
      <c r="CV7">
        <v>1</v>
      </c>
      <c r="CW7">
        <v>1</v>
      </c>
      <c r="CX7">
        <v>1</v>
      </c>
      <c r="CY7">
        <v>1</v>
      </c>
      <c r="CZ7">
        <v>1</v>
      </c>
      <c r="DA7">
        <v>1</v>
      </c>
      <c r="DB7">
        <v>1</v>
      </c>
      <c r="DC7">
        <v>1</v>
      </c>
      <c r="DD7">
        <v>1</v>
      </c>
      <c r="DE7" s="347" t="s">
        <v>248</v>
      </c>
      <c r="DF7" s="356" t="s">
        <v>1304</v>
      </c>
      <c r="DG7" s="353" t="s">
        <v>228</v>
      </c>
      <c r="DH7" s="353" t="s">
        <v>1313</v>
      </c>
      <c r="DJ7">
        <v>1</v>
      </c>
      <c r="DK7">
        <v>1</v>
      </c>
      <c r="DL7">
        <v>1</v>
      </c>
      <c r="DM7">
        <v>1</v>
      </c>
      <c r="DN7">
        <v>1</v>
      </c>
      <c r="DO7">
        <v>1</v>
      </c>
      <c r="DP7">
        <v>1</v>
      </c>
      <c r="DQ7">
        <v>1</v>
      </c>
      <c r="DR7">
        <v>1</v>
      </c>
      <c r="DS7">
        <v>1</v>
      </c>
      <c r="DT7">
        <v>1</v>
      </c>
      <c r="DU7">
        <v>1</v>
      </c>
      <c r="DV7">
        <v>1</v>
      </c>
      <c r="DW7">
        <v>1</v>
      </c>
      <c r="DX7">
        <v>1</v>
      </c>
    </row>
    <row r="8" spans="1:129">
      <c r="A8">
        <v>3</v>
      </c>
      <c r="B8" s="354">
        <v>40796</v>
      </c>
      <c r="C8">
        <v>3</v>
      </c>
      <c r="D8" t="s">
        <v>301</v>
      </c>
      <c r="E8" t="s">
        <v>317</v>
      </c>
      <c r="F8" t="s">
        <v>335</v>
      </c>
      <c r="H8" t="s">
        <v>279</v>
      </c>
      <c r="I8" s="347" t="s">
        <v>234</v>
      </c>
      <c r="J8" s="347" t="s">
        <v>1268</v>
      </c>
      <c r="T8" s="347" t="s">
        <v>416</v>
      </c>
      <c r="U8" s="347" t="s">
        <v>1273</v>
      </c>
      <c r="V8">
        <v>2</v>
      </c>
      <c r="W8">
        <v>2</v>
      </c>
      <c r="X8">
        <v>2</v>
      </c>
      <c r="Z8">
        <v>2</v>
      </c>
      <c r="AA8">
        <v>2</v>
      </c>
      <c r="AB8">
        <v>2</v>
      </c>
      <c r="AE8">
        <v>2</v>
      </c>
      <c r="AF8">
        <v>3</v>
      </c>
      <c r="AG8">
        <v>2</v>
      </c>
      <c r="AH8" s="151" t="s">
        <v>583</v>
      </c>
      <c r="AI8" s="347" t="s">
        <v>300</v>
      </c>
      <c r="AJ8" s="347" t="s">
        <v>1279</v>
      </c>
      <c r="AK8" s="353" t="s">
        <v>1148</v>
      </c>
      <c r="AL8" s="353" t="s">
        <v>1278</v>
      </c>
      <c r="AY8">
        <v>3</v>
      </c>
      <c r="AZ8">
        <v>2</v>
      </c>
      <c r="BA8">
        <v>2</v>
      </c>
      <c r="BB8">
        <v>2</v>
      </c>
      <c r="BC8">
        <v>2</v>
      </c>
      <c r="BD8">
        <v>2</v>
      </c>
      <c r="BE8">
        <v>2</v>
      </c>
      <c r="BF8">
        <v>2</v>
      </c>
      <c r="BG8">
        <v>2</v>
      </c>
      <c r="BH8">
        <v>2</v>
      </c>
      <c r="BI8">
        <v>2</v>
      </c>
      <c r="BJ8">
        <v>2</v>
      </c>
      <c r="BK8">
        <v>2</v>
      </c>
      <c r="BL8">
        <v>2</v>
      </c>
      <c r="BM8">
        <v>3</v>
      </c>
      <c r="BN8">
        <v>2</v>
      </c>
      <c r="BO8">
        <v>2</v>
      </c>
      <c r="BP8">
        <v>2</v>
      </c>
      <c r="BQ8">
        <v>2</v>
      </c>
      <c r="BR8">
        <v>2</v>
      </c>
      <c r="BS8">
        <v>2</v>
      </c>
      <c r="BT8">
        <v>3</v>
      </c>
      <c r="BU8" s="347" t="s">
        <v>538</v>
      </c>
      <c r="BV8" s="347" t="s">
        <v>1305</v>
      </c>
      <c r="BW8" s="151" t="s">
        <v>539</v>
      </c>
      <c r="BX8">
        <v>2</v>
      </c>
      <c r="BY8">
        <v>2</v>
      </c>
      <c r="BZ8">
        <v>2</v>
      </c>
      <c r="CB8">
        <v>2</v>
      </c>
      <c r="CC8">
        <v>2</v>
      </c>
      <c r="CD8">
        <v>2</v>
      </c>
      <c r="CE8">
        <v>2</v>
      </c>
      <c r="CF8">
        <v>2</v>
      </c>
      <c r="CG8">
        <v>2</v>
      </c>
      <c r="CI8">
        <v>2</v>
      </c>
      <c r="CL8" s="347" t="s">
        <v>1123</v>
      </c>
      <c r="CM8" s="359" t="s">
        <v>1308</v>
      </c>
      <c r="CO8" s="347" t="s">
        <v>1147</v>
      </c>
      <c r="CP8" s="347" t="s">
        <v>1281</v>
      </c>
      <c r="CQ8" s="353" t="s">
        <v>225</v>
      </c>
      <c r="CR8" s="353" t="s">
        <v>1278</v>
      </c>
      <c r="CT8">
        <v>2</v>
      </c>
      <c r="CV8">
        <v>2</v>
      </c>
      <c r="CW8">
        <v>2</v>
      </c>
      <c r="CX8">
        <v>2</v>
      </c>
      <c r="CY8">
        <v>2</v>
      </c>
      <c r="CZ8">
        <v>2</v>
      </c>
      <c r="DA8">
        <v>2</v>
      </c>
      <c r="DE8" s="347" t="s">
        <v>258</v>
      </c>
      <c r="DF8" s="356" t="s">
        <v>1302</v>
      </c>
      <c r="DG8" s="353" t="s">
        <v>1124</v>
      </c>
      <c r="DH8" s="353" t="s">
        <v>1313</v>
      </c>
      <c r="DJ8">
        <v>2</v>
      </c>
      <c r="DK8">
        <v>2</v>
      </c>
      <c r="DL8">
        <v>2</v>
      </c>
      <c r="DM8">
        <v>2</v>
      </c>
      <c r="DN8">
        <v>2</v>
      </c>
    </row>
    <row r="9" spans="1:129">
      <c r="A9">
        <v>4</v>
      </c>
      <c r="B9" s="354">
        <v>40797</v>
      </c>
      <c r="C9">
        <v>4</v>
      </c>
      <c r="E9" t="s">
        <v>244</v>
      </c>
      <c r="F9" t="s">
        <v>337</v>
      </c>
      <c r="H9" t="s">
        <v>272</v>
      </c>
      <c r="I9" s="347" t="s">
        <v>251</v>
      </c>
      <c r="J9" s="347" t="s">
        <v>1269</v>
      </c>
      <c r="T9" s="347" t="s">
        <v>1128</v>
      </c>
      <c r="U9" s="347" t="s">
        <v>1273</v>
      </c>
      <c r="V9">
        <v>3</v>
      </c>
      <c r="X9">
        <v>3</v>
      </c>
      <c r="Z9">
        <v>3</v>
      </c>
      <c r="AA9">
        <v>3</v>
      </c>
      <c r="AB9">
        <v>3</v>
      </c>
      <c r="AE9">
        <v>3</v>
      </c>
      <c r="AG9">
        <v>3</v>
      </c>
      <c r="AI9" s="347" t="s">
        <v>310</v>
      </c>
      <c r="AJ9" s="347" t="s">
        <v>1280</v>
      </c>
      <c r="AK9" s="353" t="s">
        <v>300</v>
      </c>
      <c r="AL9" s="353" t="s">
        <v>1279</v>
      </c>
      <c r="AZ9">
        <v>3</v>
      </c>
      <c r="BB9">
        <v>3</v>
      </c>
      <c r="BF9">
        <v>3</v>
      </c>
      <c r="BG9">
        <v>3</v>
      </c>
      <c r="BH9">
        <v>3</v>
      </c>
      <c r="BI9">
        <v>3</v>
      </c>
      <c r="BJ9">
        <v>3</v>
      </c>
      <c r="BK9">
        <v>4</v>
      </c>
      <c r="BL9">
        <v>3</v>
      </c>
      <c r="BM9">
        <v>4</v>
      </c>
      <c r="BN9">
        <v>3</v>
      </c>
      <c r="BO9">
        <v>3</v>
      </c>
      <c r="BP9">
        <v>3</v>
      </c>
      <c r="BQ9">
        <v>3</v>
      </c>
      <c r="BR9">
        <v>3</v>
      </c>
      <c r="BS9">
        <v>3</v>
      </c>
      <c r="BU9" s="347" t="s">
        <v>1121</v>
      </c>
      <c r="BV9" s="347" t="s">
        <v>1305</v>
      </c>
      <c r="BW9" s="151" t="s">
        <v>1122</v>
      </c>
      <c r="BX9">
        <v>3</v>
      </c>
      <c r="BZ9">
        <v>3</v>
      </c>
      <c r="CB9">
        <v>3</v>
      </c>
      <c r="CC9">
        <v>3</v>
      </c>
      <c r="CD9">
        <v>3</v>
      </c>
      <c r="CG9">
        <v>3</v>
      </c>
      <c r="CI9">
        <v>3</v>
      </c>
      <c r="CQ9" s="353" t="s">
        <v>1148</v>
      </c>
      <c r="CR9" s="353" t="s">
        <v>1278</v>
      </c>
      <c r="CT9">
        <v>3</v>
      </c>
      <c r="CV9">
        <v>3</v>
      </c>
      <c r="CW9">
        <v>3</v>
      </c>
      <c r="CX9">
        <v>3</v>
      </c>
      <c r="CY9">
        <v>3</v>
      </c>
      <c r="DE9" s="347" t="s">
        <v>266</v>
      </c>
      <c r="DF9" s="347" t="s">
        <v>1303</v>
      </c>
      <c r="DG9" s="353" t="s">
        <v>290</v>
      </c>
      <c r="DH9" s="353" t="s">
        <v>1310</v>
      </c>
      <c r="DJ9">
        <v>3</v>
      </c>
      <c r="DK9">
        <v>3</v>
      </c>
      <c r="DL9">
        <v>3</v>
      </c>
      <c r="DM9">
        <v>3</v>
      </c>
    </row>
    <row r="10" spans="1:129">
      <c r="A10">
        <v>5</v>
      </c>
      <c r="C10">
        <v>5</v>
      </c>
      <c r="E10" t="s">
        <v>325</v>
      </c>
      <c r="F10" t="s">
        <v>303</v>
      </c>
      <c r="H10" t="s">
        <v>250</v>
      </c>
      <c r="I10" s="347" t="s">
        <v>219</v>
      </c>
      <c r="J10" s="347" t="s">
        <v>1270</v>
      </c>
      <c r="T10" s="347" t="s">
        <v>415</v>
      </c>
      <c r="U10" s="347" t="s">
        <v>1274</v>
      </c>
      <c r="AI10" s="347" t="s">
        <v>224</v>
      </c>
      <c r="AJ10" s="347" t="s">
        <v>1281</v>
      </c>
      <c r="AK10" s="353" t="s">
        <v>310</v>
      </c>
      <c r="AL10" s="353" t="s">
        <v>1280</v>
      </c>
      <c r="BF10">
        <v>4</v>
      </c>
      <c r="BG10">
        <v>4</v>
      </c>
      <c r="BH10">
        <v>4</v>
      </c>
      <c r="BI10">
        <v>4</v>
      </c>
      <c r="BJ10">
        <v>5</v>
      </c>
      <c r="BL10">
        <v>4</v>
      </c>
      <c r="BN10">
        <v>4</v>
      </c>
      <c r="BO10">
        <v>4</v>
      </c>
      <c r="BP10">
        <v>4</v>
      </c>
      <c r="BQ10">
        <v>4</v>
      </c>
      <c r="BR10">
        <v>4</v>
      </c>
      <c r="BU10" s="347" t="s">
        <v>266</v>
      </c>
      <c r="BV10" s="347" t="s">
        <v>1303</v>
      </c>
      <c r="CQ10" s="353" t="s">
        <v>300</v>
      </c>
      <c r="CR10" s="353" t="s">
        <v>1279</v>
      </c>
      <c r="DE10" s="347" t="s">
        <v>243</v>
      </c>
      <c r="DF10" s="347"/>
      <c r="DG10" s="353" t="s">
        <v>236</v>
      </c>
      <c r="DH10" s="353" t="s">
        <v>1315</v>
      </c>
    </row>
    <row r="11" spans="1:129">
      <c r="A11">
        <v>6</v>
      </c>
      <c r="C11">
        <v>6</v>
      </c>
      <c r="E11" t="s">
        <v>262</v>
      </c>
      <c r="F11" t="s">
        <v>305</v>
      </c>
      <c r="H11" t="s">
        <v>268</v>
      </c>
      <c r="I11" s="347" t="s">
        <v>1125</v>
      </c>
      <c r="J11" s="347" t="s">
        <v>1268</v>
      </c>
      <c r="AI11" s="347" t="s">
        <v>1149</v>
      </c>
      <c r="AJ11" s="347" t="s">
        <v>1280</v>
      </c>
      <c r="AK11" s="353" t="s">
        <v>224</v>
      </c>
      <c r="AL11" s="353" t="s">
        <v>1281</v>
      </c>
      <c r="BF11">
        <v>5</v>
      </c>
      <c r="BG11">
        <v>5</v>
      </c>
      <c r="BL11">
        <v>5</v>
      </c>
      <c r="BN11">
        <v>5</v>
      </c>
      <c r="BO11">
        <v>5</v>
      </c>
      <c r="BP11">
        <v>5</v>
      </c>
      <c r="BR11">
        <v>5</v>
      </c>
      <c r="CQ11" s="353" t="s">
        <v>310</v>
      </c>
      <c r="CR11" s="353" t="s">
        <v>1280</v>
      </c>
      <c r="DE11" s="351"/>
      <c r="DF11" s="351"/>
      <c r="DG11" s="353" t="s">
        <v>1126</v>
      </c>
      <c r="DH11" s="353" t="s">
        <v>1315</v>
      </c>
    </row>
    <row r="12" spans="1:129">
      <c r="A12">
        <v>7</v>
      </c>
      <c r="C12">
        <v>7</v>
      </c>
      <c r="E12" t="s">
        <v>277</v>
      </c>
      <c r="F12" t="s">
        <v>326</v>
      </c>
      <c r="H12" t="s">
        <v>304</v>
      </c>
      <c r="I12" s="347" t="s">
        <v>1120</v>
      </c>
      <c r="J12" s="347" t="s">
        <v>1270</v>
      </c>
      <c r="AI12" s="347" t="s">
        <v>1147</v>
      </c>
      <c r="AJ12" s="347" t="s">
        <v>1281</v>
      </c>
      <c r="AK12" s="353" t="s">
        <v>1149</v>
      </c>
      <c r="AL12" s="353" t="s">
        <v>1280</v>
      </c>
      <c r="BW12" t="s">
        <v>1306</v>
      </c>
      <c r="CQ12" s="353" t="s">
        <v>224</v>
      </c>
      <c r="CR12" s="353" t="s">
        <v>1281</v>
      </c>
      <c r="DG12" s="353" t="s">
        <v>291</v>
      </c>
      <c r="DH12" s="353" t="s">
        <v>1316</v>
      </c>
    </row>
    <row r="13" spans="1:129">
      <c r="A13">
        <v>8</v>
      </c>
      <c r="C13">
        <v>8</v>
      </c>
      <c r="E13" t="s">
        <v>287</v>
      </c>
      <c r="F13" t="s">
        <v>278</v>
      </c>
      <c r="H13" t="s">
        <v>315</v>
      </c>
      <c r="DG13" s="353" t="s">
        <v>243</v>
      </c>
      <c r="DH13" s="353" t="s">
        <v>1311</v>
      </c>
    </row>
    <row r="14" spans="1:129">
      <c r="A14">
        <v>9</v>
      </c>
      <c r="C14">
        <v>9</v>
      </c>
      <c r="E14" t="s">
        <v>334</v>
      </c>
      <c r="F14" t="s">
        <v>339</v>
      </c>
      <c r="H14" t="s">
        <v>358</v>
      </c>
    </row>
    <row r="15" spans="1:129">
      <c r="A15">
        <v>10</v>
      </c>
      <c r="C15">
        <v>10</v>
      </c>
      <c r="E15" t="s">
        <v>345</v>
      </c>
      <c r="F15" t="s">
        <v>288</v>
      </c>
      <c r="H15" t="s">
        <v>321</v>
      </c>
      <c r="AH15" t="s">
        <v>1301</v>
      </c>
    </row>
    <row r="16" spans="1:129">
      <c r="A16">
        <v>11</v>
      </c>
      <c r="C16">
        <v>11</v>
      </c>
      <c r="F16" t="s">
        <v>293</v>
      </c>
      <c r="H16" t="s">
        <v>294</v>
      </c>
    </row>
    <row r="17" spans="1:8">
      <c r="A17">
        <v>12</v>
      </c>
      <c r="F17" t="s">
        <v>346</v>
      </c>
      <c r="H17" t="s">
        <v>327</v>
      </c>
    </row>
    <row r="18" spans="1:8">
      <c r="A18">
        <v>13</v>
      </c>
      <c r="F18" t="s">
        <v>280</v>
      </c>
      <c r="H18" t="s">
        <v>328</v>
      </c>
    </row>
    <row r="19" spans="1:8">
      <c r="A19">
        <v>14</v>
      </c>
      <c r="F19" t="s">
        <v>329</v>
      </c>
      <c r="H19" t="s">
        <v>246</v>
      </c>
    </row>
    <row r="20" spans="1:8">
      <c r="A20">
        <v>15</v>
      </c>
      <c r="F20" t="s">
        <v>308</v>
      </c>
      <c r="H20" t="s">
        <v>330</v>
      </c>
    </row>
    <row r="21" spans="1:8">
      <c r="A21">
        <v>16</v>
      </c>
      <c r="F21" t="s">
        <v>267</v>
      </c>
      <c r="H21" t="s">
        <v>351</v>
      </c>
    </row>
    <row r="22" spans="1:8">
      <c r="A22">
        <v>17</v>
      </c>
      <c r="F22" t="s">
        <v>348</v>
      </c>
      <c r="H22" t="s">
        <v>218</v>
      </c>
    </row>
    <row r="23" spans="1:8">
      <c r="A23">
        <v>18</v>
      </c>
      <c r="F23" t="s">
        <v>350</v>
      </c>
      <c r="H23" t="s">
        <v>340</v>
      </c>
    </row>
    <row r="24" spans="1:8">
      <c r="A24">
        <v>19</v>
      </c>
      <c r="F24" t="s">
        <v>296</v>
      </c>
      <c r="H24" t="s">
        <v>318</v>
      </c>
    </row>
    <row r="25" spans="1:8">
      <c r="A25">
        <v>20</v>
      </c>
      <c r="F25" t="s">
        <v>311</v>
      </c>
      <c r="H25" t="s">
        <v>333</v>
      </c>
    </row>
    <row r="26" spans="1:8">
      <c r="A26">
        <v>21</v>
      </c>
      <c r="F26" t="s">
        <v>352</v>
      </c>
      <c r="H26" t="s">
        <v>363</v>
      </c>
    </row>
    <row r="27" spans="1:8">
      <c r="A27">
        <v>22</v>
      </c>
      <c r="F27" t="s">
        <v>341</v>
      </c>
      <c r="H27" t="s">
        <v>242</v>
      </c>
    </row>
    <row r="28" spans="1:8">
      <c r="A28">
        <v>23</v>
      </c>
      <c r="F28" t="s">
        <v>354</v>
      </c>
      <c r="H28" t="s">
        <v>289</v>
      </c>
    </row>
    <row r="29" spans="1:8">
      <c r="A29">
        <v>24</v>
      </c>
      <c r="F29" t="s">
        <v>269</v>
      </c>
      <c r="H29" t="s">
        <v>283</v>
      </c>
    </row>
    <row r="30" spans="1:8">
      <c r="A30">
        <v>25</v>
      </c>
      <c r="F30" t="s">
        <v>282</v>
      </c>
      <c r="H30" t="s">
        <v>1127</v>
      </c>
    </row>
    <row r="31" spans="1:8">
      <c r="A31">
        <v>26</v>
      </c>
      <c r="F31" t="s">
        <v>343</v>
      </c>
      <c r="H31" t="s">
        <v>280</v>
      </c>
    </row>
    <row r="32" spans="1:8">
      <c r="A32">
        <v>27</v>
      </c>
      <c r="F32" t="s">
        <v>349</v>
      </c>
      <c r="H32" t="s">
        <v>233</v>
      </c>
    </row>
    <row r="33" spans="1:8">
      <c r="A33">
        <v>28</v>
      </c>
      <c r="F33" t="s">
        <v>249</v>
      </c>
      <c r="H33" t="s">
        <v>309</v>
      </c>
    </row>
    <row r="34" spans="1:8">
      <c r="A34">
        <v>29</v>
      </c>
      <c r="F34" t="s">
        <v>319</v>
      </c>
      <c r="H34" t="s">
        <v>320</v>
      </c>
    </row>
    <row r="35" spans="1:8">
      <c r="A35">
        <v>30</v>
      </c>
      <c r="F35" t="s">
        <v>216</v>
      </c>
      <c r="H35" t="s">
        <v>297</v>
      </c>
    </row>
    <row r="36" spans="1:8">
      <c r="A36">
        <v>31</v>
      </c>
      <c r="F36" t="s">
        <v>322</v>
      </c>
      <c r="H36" t="s">
        <v>357</v>
      </c>
    </row>
    <row r="37" spans="1:8">
      <c r="A37">
        <v>32</v>
      </c>
      <c r="F37" t="s">
        <v>271</v>
      </c>
      <c r="H37" t="s">
        <v>314</v>
      </c>
    </row>
    <row r="38" spans="1:8">
      <c r="A38">
        <v>33</v>
      </c>
      <c r="F38" t="s">
        <v>252</v>
      </c>
      <c r="H38" t="s">
        <v>298</v>
      </c>
    </row>
    <row r="39" spans="1:8">
      <c r="A39">
        <v>34</v>
      </c>
      <c r="F39" t="s">
        <v>254</v>
      </c>
      <c r="H39" t="s">
        <v>361</v>
      </c>
    </row>
    <row r="40" spans="1:8">
      <c r="A40">
        <v>35</v>
      </c>
      <c r="F40" t="s">
        <v>332</v>
      </c>
      <c r="H40" t="s">
        <v>312</v>
      </c>
    </row>
    <row r="41" spans="1:8">
      <c r="A41">
        <v>36</v>
      </c>
      <c r="F41" t="s">
        <v>273</v>
      </c>
      <c r="H41" t="s">
        <v>276</v>
      </c>
    </row>
    <row r="42" spans="1:8">
      <c r="A42">
        <v>37</v>
      </c>
      <c r="F42" t="s">
        <v>356</v>
      </c>
      <c r="H42" t="s">
        <v>338</v>
      </c>
    </row>
    <row r="43" spans="1:8">
      <c r="A43">
        <v>38</v>
      </c>
      <c r="F43" t="s">
        <v>313</v>
      </c>
      <c r="H43" t="s">
        <v>331</v>
      </c>
    </row>
    <row r="44" spans="1:8">
      <c r="A44">
        <v>39</v>
      </c>
      <c r="F44" t="s">
        <v>274</v>
      </c>
      <c r="H44" t="s">
        <v>360</v>
      </c>
    </row>
    <row r="45" spans="1:8">
      <c r="A45">
        <v>40</v>
      </c>
      <c r="F45" t="s">
        <v>232</v>
      </c>
      <c r="H45" t="s">
        <v>349</v>
      </c>
    </row>
    <row r="46" spans="1:8">
      <c r="A46">
        <v>41</v>
      </c>
      <c r="F46" t="s">
        <v>240</v>
      </c>
      <c r="H46" t="s">
        <v>347</v>
      </c>
    </row>
    <row r="47" spans="1:8">
      <c r="A47">
        <v>42</v>
      </c>
      <c r="F47" t="s">
        <v>359</v>
      </c>
      <c r="H47" t="s">
        <v>264</v>
      </c>
    </row>
    <row r="48" spans="1:8">
      <c r="A48">
        <v>43</v>
      </c>
      <c r="F48" t="s">
        <v>362</v>
      </c>
      <c r="H48" t="s">
        <v>292</v>
      </c>
    </row>
    <row r="49" spans="1:8">
      <c r="A49">
        <v>44</v>
      </c>
      <c r="H49" t="s">
        <v>237</v>
      </c>
    </row>
    <row r="50" spans="1:8">
      <c r="A50">
        <v>45</v>
      </c>
      <c r="H50" t="s">
        <v>256</v>
      </c>
    </row>
    <row r="51" spans="1:8">
      <c r="A51">
        <v>46</v>
      </c>
      <c r="H51" t="s">
        <v>355</v>
      </c>
    </row>
    <row r="52" spans="1:8">
      <c r="A52">
        <v>47</v>
      </c>
      <c r="H52" t="s">
        <v>323</v>
      </c>
    </row>
    <row r="53" spans="1:8">
      <c r="A53">
        <v>48</v>
      </c>
      <c r="H53" t="s">
        <v>275</v>
      </c>
    </row>
    <row r="54" spans="1:8">
      <c r="A54">
        <v>49</v>
      </c>
      <c r="H54" t="s">
        <v>270</v>
      </c>
    </row>
    <row r="55" spans="1:8">
      <c r="A55">
        <v>50</v>
      </c>
      <c r="H55" t="s">
        <v>253</v>
      </c>
    </row>
    <row r="56" spans="1:8">
      <c r="A56">
        <v>51</v>
      </c>
      <c r="H56" t="s">
        <v>336</v>
      </c>
    </row>
    <row r="57" spans="1:8">
      <c r="A57">
        <v>52</v>
      </c>
      <c r="H57" t="s">
        <v>353</v>
      </c>
    </row>
    <row r="58" spans="1:8">
      <c r="A58">
        <v>53</v>
      </c>
      <c r="H58" t="s">
        <v>259</v>
      </c>
    </row>
    <row r="59" spans="1:8">
      <c r="A59">
        <v>54</v>
      </c>
      <c r="H59" t="s">
        <v>273</v>
      </c>
    </row>
    <row r="60" spans="1:8">
      <c r="A60">
        <v>55</v>
      </c>
      <c r="H60" t="s">
        <v>261</v>
      </c>
    </row>
    <row r="61" spans="1:8">
      <c r="A61">
        <v>56</v>
      </c>
      <c r="H61" t="s">
        <v>306</v>
      </c>
    </row>
    <row r="62" spans="1:8">
      <c r="A62">
        <v>57</v>
      </c>
      <c r="H62" t="s">
        <v>342</v>
      </c>
    </row>
    <row r="63" spans="1:8">
      <c r="A63">
        <v>58</v>
      </c>
      <c r="H63" t="s">
        <v>324</v>
      </c>
    </row>
    <row r="64" spans="1:8">
      <c r="A64">
        <v>59</v>
      </c>
      <c r="H64" t="s">
        <v>284</v>
      </c>
    </row>
    <row r="65" spans="1:1">
      <c r="A65">
        <v>60</v>
      </c>
    </row>
    <row r="66" spans="1:1">
      <c r="A66">
        <v>61</v>
      </c>
    </row>
    <row r="67" spans="1:1">
      <c r="A67">
        <v>62</v>
      </c>
    </row>
    <row r="68" spans="1:1">
      <c r="A68">
        <v>63</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codeName="Sheet8"/>
  <dimension ref="A1:DO70"/>
  <sheetViews>
    <sheetView workbookViewId="0"/>
  </sheetViews>
  <sheetFormatPr defaultColWidth="20.7109375" defaultRowHeight="15"/>
  <cols>
    <col min="1" max="7" width="20.7109375" style="476"/>
    <col min="8" max="8" width="20.7109375" style="605"/>
    <col min="9" max="16384" width="20.7109375" style="476"/>
  </cols>
  <sheetData>
    <row r="1" spans="1:119" s="373" customFormat="1" ht="31.5">
      <c r="A1" s="481" t="s">
        <v>1133</v>
      </c>
      <c r="B1" s="481"/>
      <c r="C1" s="481"/>
      <c r="D1" s="481"/>
      <c r="E1" s="481"/>
      <c r="F1" s="481"/>
      <c r="G1" s="481"/>
      <c r="H1" s="598"/>
      <c r="I1" s="482" t="s">
        <v>1132</v>
      </c>
      <c r="J1" s="482"/>
      <c r="K1" s="482"/>
      <c r="L1" s="482"/>
      <c r="M1" s="482"/>
      <c r="N1" s="482"/>
      <c r="O1" s="482"/>
      <c r="P1" s="482"/>
      <c r="Q1" s="482"/>
      <c r="R1" s="482"/>
      <c r="S1" s="482"/>
      <c r="T1" s="483" t="s">
        <v>1130</v>
      </c>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4" t="s">
        <v>1131</v>
      </c>
      <c r="BT1" s="484"/>
      <c r="BU1" s="484"/>
      <c r="BV1" s="484"/>
      <c r="BW1" s="484"/>
      <c r="BX1" s="484"/>
      <c r="BY1" s="484"/>
      <c r="BZ1" s="484"/>
      <c r="CA1" s="484"/>
      <c r="CB1" s="484"/>
      <c r="CC1" s="484"/>
      <c r="CD1" s="484"/>
      <c r="CE1" s="484"/>
      <c r="CF1" s="484"/>
      <c r="CG1" s="484"/>
      <c r="CH1" s="484"/>
      <c r="CI1" s="484"/>
      <c r="CJ1" s="484"/>
      <c r="CK1" s="484"/>
      <c r="CL1" s="484"/>
      <c r="CM1" s="484"/>
      <c r="CN1" s="484"/>
      <c r="CO1" s="484"/>
      <c r="CP1" s="484"/>
      <c r="CQ1" s="484"/>
      <c r="CR1" s="484"/>
      <c r="CS1" s="484"/>
      <c r="CT1" s="484"/>
      <c r="CU1" s="484"/>
      <c r="CV1" s="484"/>
      <c r="CW1" s="484"/>
      <c r="CX1" s="484"/>
      <c r="CY1" s="484"/>
      <c r="CZ1" s="484"/>
      <c r="DA1" s="484"/>
      <c r="DB1" s="484"/>
      <c r="DC1" s="484"/>
      <c r="DD1" s="484"/>
      <c r="DE1" s="484"/>
      <c r="DF1" s="484"/>
      <c r="DG1" s="484"/>
      <c r="DH1" s="484"/>
      <c r="DI1" s="484"/>
      <c r="DJ1" s="484"/>
      <c r="DK1" s="484"/>
      <c r="DL1" s="484"/>
      <c r="DM1" s="484"/>
      <c r="DN1" s="484"/>
      <c r="DO1" s="484"/>
    </row>
    <row r="2" spans="1:119" s="373" customFormat="1" ht="18.75">
      <c r="A2" s="403" t="s">
        <v>1854</v>
      </c>
      <c r="B2" s="403" t="s">
        <v>1855</v>
      </c>
      <c r="C2" s="403" t="s">
        <v>1856</v>
      </c>
      <c r="D2" s="403" t="s">
        <v>1856</v>
      </c>
      <c r="E2" s="403" t="s">
        <v>1856</v>
      </c>
      <c r="F2" s="403" t="s">
        <v>1856</v>
      </c>
      <c r="G2" s="403" t="s">
        <v>1856</v>
      </c>
      <c r="H2" s="424" t="s">
        <v>1856</v>
      </c>
      <c r="I2" s="470" t="s">
        <v>1134</v>
      </c>
      <c r="J2" s="471" t="s">
        <v>1857</v>
      </c>
      <c r="K2" s="471" t="s">
        <v>1857</v>
      </c>
      <c r="L2" s="471" t="s">
        <v>1857</v>
      </c>
      <c r="M2" s="471" t="s">
        <v>1857</v>
      </c>
      <c r="N2" s="471" t="s">
        <v>1857</v>
      </c>
      <c r="O2" s="471" t="s">
        <v>1857</v>
      </c>
      <c r="P2" s="471" t="s">
        <v>1857</v>
      </c>
      <c r="Q2" s="471" t="s">
        <v>1857</v>
      </c>
      <c r="R2" s="471" t="s">
        <v>1857</v>
      </c>
      <c r="S2" s="470" t="s">
        <v>1135</v>
      </c>
      <c r="T2" s="472" t="s">
        <v>1136</v>
      </c>
      <c r="U2" s="472"/>
      <c r="V2" s="472"/>
      <c r="W2" s="472"/>
      <c r="X2" s="472"/>
      <c r="Y2" s="472"/>
      <c r="Z2" s="472"/>
      <c r="AA2" s="472"/>
      <c r="AB2" s="472"/>
      <c r="AC2" s="472"/>
      <c r="AD2" s="472"/>
      <c r="AE2" s="472"/>
      <c r="AF2" s="471" t="s">
        <v>1857</v>
      </c>
      <c r="AG2" s="473" t="s">
        <v>1859</v>
      </c>
      <c r="AH2" s="473" t="s">
        <v>1859</v>
      </c>
      <c r="AI2" s="474" t="s">
        <v>1137</v>
      </c>
      <c r="AJ2" s="474"/>
      <c r="AK2" s="474"/>
      <c r="AL2" s="474"/>
      <c r="AM2" s="474"/>
      <c r="AN2" s="474"/>
      <c r="AO2" s="474"/>
      <c r="AP2" s="474"/>
      <c r="AQ2" s="474"/>
      <c r="AR2" s="474"/>
      <c r="AS2" s="472"/>
      <c r="AT2" s="472" t="s">
        <v>1138</v>
      </c>
      <c r="AU2" s="472"/>
      <c r="AV2" s="472"/>
      <c r="AW2" s="472"/>
      <c r="AX2" s="472"/>
      <c r="AY2" s="472"/>
      <c r="AZ2" s="472"/>
      <c r="BA2" s="472"/>
      <c r="BB2" s="472" t="s">
        <v>1138</v>
      </c>
      <c r="BC2" s="472"/>
      <c r="BD2" s="472"/>
      <c r="BE2" s="472"/>
      <c r="BF2" s="472"/>
      <c r="BG2" s="472"/>
      <c r="BH2" s="472"/>
      <c r="BI2" s="472"/>
      <c r="BJ2" s="472"/>
      <c r="BK2" s="472"/>
      <c r="BL2" s="472"/>
      <c r="BM2" s="472"/>
      <c r="BN2" s="472"/>
      <c r="BO2" s="472"/>
      <c r="BP2" s="472"/>
      <c r="BQ2" s="471" t="s">
        <v>1858</v>
      </c>
      <c r="BR2" s="471" t="s">
        <v>1857</v>
      </c>
      <c r="BS2" s="472" t="s">
        <v>1138</v>
      </c>
      <c r="BT2" s="472"/>
      <c r="BU2" s="472"/>
      <c r="BV2" s="472"/>
      <c r="BW2" s="472"/>
      <c r="BX2" s="472"/>
      <c r="BY2" s="472"/>
      <c r="BZ2" s="472"/>
      <c r="CA2" s="472"/>
      <c r="CB2" s="472"/>
      <c r="CC2" s="472"/>
      <c r="CD2" s="472"/>
      <c r="CE2" s="471" t="s">
        <v>1857</v>
      </c>
      <c r="CF2" s="471" t="s">
        <v>1857</v>
      </c>
      <c r="CG2" s="471" t="s">
        <v>1858</v>
      </c>
      <c r="CH2" s="471" t="s">
        <v>1857</v>
      </c>
      <c r="CI2" s="473" t="s">
        <v>1859</v>
      </c>
      <c r="CJ2" s="473" t="s">
        <v>1859</v>
      </c>
      <c r="CK2" s="471" t="s">
        <v>1857</v>
      </c>
      <c r="CL2" s="472" t="s">
        <v>1136</v>
      </c>
      <c r="CM2" s="472"/>
      <c r="CN2" s="472"/>
      <c r="CO2" s="472"/>
      <c r="CP2" s="472"/>
      <c r="CQ2" s="472"/>
      <c r="CR2" s="472"/>
      <c r="CS2" s="472"/>
      <c r="CT2" s="472"/>
      <c r="CU2" s="471" t="s">
        <v>1857</v>
      </c>
      <c r="CV2" s="471" t="s">
        <v>1857</v>
      </c>
      <c r="CW2" s="471" t="s">
        <v>1858</v>
      </c>
      <c r="CX2" s="471" t="s">
        <v>1858</v>
      </c>
      <c r="CY2" s="472" t="s">
        <v>1136</v>
      </c>
      <c r="CZ2" s="472"/>
      <c r="DA2" s="472"/>
      <c r="DB2" s="472"/>
      <c r="DC2" s="472"/>
      <c r="DD2" s="472"/>
      <c r="DE2" s="471" t="s">
        <v>1857</v>
      </c>
      <c r="DF2" s="471" t="s">
        <v>1857</v>
      </c>
      <c r="DG2" s="471" t="s">
        <v>1857</v>
      </c>
      <c r="DH2" s="471" t="s">
        <v>1857</v>
      </c>
      <c r="DI2" s="474" t="s">
        <v>1139</v>
      </c>
      <c r="DJ2" s="475"/>
      <c r="DK2" s="475"/>
      <c r="DL2" s="475"/>
      <c r="DM2" s="475"/>
      <c r="DN2" s="475"/>
      <c r="DO2" s="475"/>
    </row>
    <row r="3" spans="1:119" ht="105">
      <c r="A3" s="579"/>
      <c r="B3" s="579"/>
      <c r="C3" s="579"/>
      <c r="D3" s="190" t="s">
        <v>0</v>
      </c>
      <c r="E3" s="190"/>
      <c r="F3" s="190"/>
      <c r="G3" s="190"/>
      <c r="H3" s="599"/>
      <c r="I3" s="191" t="s">
        <v>1</v>
      </c>
      <c r="J3" s="192" t="s">
        <v>366</v>
      </c>
      <c r="K3" s="192"/>
      <c r="L3" s="192"/>
      <c r="M3" s="192"/>
      <c r="N3" s="580"/>
      <c r="O3" s="580"/>
      <c r="P3" s="580"/>
      <c r="Q3" s="580"/>
      <c r="R3" s="194"/>
      <c r="S3" s="195"/>
      <c r="T3" s="196" t="s">
        <v>436</v>
      </c>
      <c r="U3" s="197"/>
      <c r="V3" s="197"/>
      <c r="W3" s="197"/>
      <c r="X3" s="197"/>
      <c r="Y3" s="197"/>
      <c r="Z3" s="197"/>
      <c r="AA3" s="197"/>
      <c r="AB3" s="197"/>
      <c r="AC3" s="197"/>
      <c r="AD3" s="197"/>
      <c r="AE3" s="197"/>
      <c r="AF3" s="198"/>
      <c r="AG3" s="271"/>
      <c r="AH3" s="271"/>
      <c r="AI3" s="199" t="s">
        <v>437</v>
      </c>
      <c r="AJ3" s="200"/>
      <c r="AK3" s="200"/>
      <c r="AL3" s="200"/>
      <c r="AM3" s="200"/>
      <c r="AN3" s="200"/>
      <c r="AO3" s="200"/>
      <c r="AP3" s="200"/>
      <c r="AQ3" s="200"/>
      <c r="AR3" s="201"/>
      <c r="AS3" s="202" t="s">
        <v>614</v>
      </c>
      <c r="AT3" s="202"/>
      <c r="AU3" s="197"/>
      <c r="AV3" s="197"/>
      <c r="AW3" s="197"/>
      <c r="AX3" s="197"/>
      <c r="AY3" s="197"/>
      <c r="AZ3" s="197"/>
      <c r="BA3" s="197"/>
      <c r="BB3" s="203" t="s">
        <v>440</v>
      </c>
      <c r="BC3" s="204"/>
      <c r="BD3" s="204"/>
      <c r="BE3" s="204"/>
      <c r="BF3" s="204"/>
      <c r="BG3" s="204"/>
      <c r="BH3" s="204"/>
      <c r="BI3" s="204"/>
      <c r="BJ3" s="204"/>
      <c r="BK3" s="204"/>
      <c r="BL3" s="204"/>
      <c r="BM3" s="204"/>
      <c r="BN3" s="204"/>
      <c r="BO3" s="204"/>
      <c r="BP3" s="204"/>
      <c r="BQ3" s="198"/>
      <c r="BR3" s="198"/>
      <c r="BS3" s="205" t="s">
        <v>3</v>
      </c>
      <c r="BT3" s="205"/>
      <c r="BU3" s="205"/>
      <c r="BV3" s="205"/>
      <c r="BW3" s="205"/>
      <c r="BX3" s="205"/>
      <c r="BY3" s="205"/>
      <c r="BZ3" s="205"/>
      <c r="CA3" s="205"/>
      <c r="CB3" s="205"/>
      <c r="CC3" s="205"/>
      <c r="CD3" s="205"/>
      <c r="CE3" s="175"/>
      <c r="CF3" s="581"/>
      <c r="CG3" s="581"/>
      <c r="CH3" s="581"/>
      <c r="CI3" s="582"/>
      <c r="CJ3" s="582"/>
      <c r="CK3" s="581"/>
      <c r="CL3" s="207" t="s">
        <v>615</v>
      </c>
      <c r="CM3" s="205"/>
      <c r="CN3" s="205"/>
      <c r="CO3" s="205"/>
      <c r="CP3" s="205"/>
      <c r="CQ3" s="205"/>
      <c r="CR3" s="205"/>
      <c r="CS3" s="205"/>
      <c r="CT3" s="205"/>
      <c r="CU3" s="581"/>
      <c r="CV3" s="581"/>
      <c r="CW3" s="208"/>
      <c r="CX3" s="581"/>
      <c r="CY3" s="205" t="s">
        <v>13</v>
      </c>
      <c r="CZ3" s="205"/>
      <c r="DA3" s="205"/>
      <c r="DB3" s="205"/>
      <c r="DC3" s="205"/>
      <c r="DD3" s="205"/>
      <c r="DE3" s="581"/>
      <c r="DF3" s="209" t="s">
        <v>14</v>
      </c>
      <c r="DG3" s="581"/>
      <c r="DH3" s="581"/>
      <c r="DI3" s="210" t="s">
        <v>16</v>
      </c>
      <c r="DJ3" s="210"/>
      <c r="DK3" s="210"/>
      <c r="DL3" s="210"/>
      <c r="DM3" s="210"/>
      <c r="DN3" s="210"/>
      <c r="DO3" s="210"/>
    </row>
    <row r="4" spans="1:119" ht="105">
      <c r="A4" s="535" t="s">
        <v>370</v>
      </c>
      <c r="B4" s="535" t="s">
        <v>22</v>
      </c>
      <c r="C4" s="535" t="s">
        <v>23</v>
      </c>
      <c r="D4" s="535" t="s">
        <v>24</v>
      </c>
      <c r="E4" s="535" t="s">
        <v>25</v>
      </c>
      <c r="F4" s="535" t="s">
        <v>26</v>
      </c>
      <c r="G4" s="535" t="s">
        <v>27</v>
      </c>
      <c r="H4" s="600" t="s">
        <v>371</v>
      </c>
      <c r="I4" s="216" t="s">
        <v>29</v>
      </c>
      <c r="J4" s="536" t="s">
        <v>380</v>
      </c>
      <c r="K4" s="536" t="s">
        <v>381</v>
      </c>
      <c r="L4" s="536" t="s">
        <v>382</v>
      </c>
      <c r="M4" s="536" t="s">
        <v>383</v>
      </c>
      <c r="N4" s="218" t="s">
        <v>384</v>
      </c>
      <c r="O4" s="218" t="s">
        <v>385</v>
      </c>
      <c r="P4" s="218" t="s">
        <v>386</v>
      </c>
      <c r="Q4" s="218" t="s">
        <v>390</v>
      </c>
      <c r="R4" s="218" t="s">
        <v>1129</v>
      </c>
      <c r="S4" s="216" t="s">
        <v>613</v>
      </c>
      <c r="T4" s="478" t="s">
        <v>34</v>
      </c>
      <c r="U4" s="478" t="s">
        <v>35</v>
      </c>
      <c r="V4" s="478" t="s">
        <v>36</v>
      </c>
      <c r="W4" s="478" t="s">
        <v>37</v>
      </c>
      <c r="X4" s="478" t="s">
        <v>38</v>
      </c>
      <c r="Y4" s="478" t="s">
        <v>39</v>
      </c>
      <c r="Z4" s="478" t="s">
        <v>40</v>
      </c>
      <c r="AA4" s="478" t="s">
        <v>41</v>
      </c>
      <c r="AB4" s="478" t="s">
        <v>42</v>
      </c>
      <c r="AC4" s="478" t="s">
        <v>43</v>
      </c>
      <c r="AD4" s="478" t="s">
        <v>44</v>
      </c>
      <c r="AE4" s="478" t="s">
        <v>45</v>
      </c>
      <c r="AF4" s="537" t="s">
        <v>447</v>
      </c>
      <c r="AG4" s="538" t="s">
        <v>450</v>
      </c>
      <c r="AH4" s="538" t="s">
        <v>451</v>
      </c>
      <c r="AI4" s="539" t="s">
        <v>453</v>
      </c>
      <c r="AJ4" s="539" t="s">
        <v>454</v>
      </c>
      <c r="AK4" s="539" t="s">
        <v>455</v>
      </c>
      <c r="AL4" s="539" t="s">
        <v>456</v>
      </c>
      <c r="AM4" s="539" t="s">
        <v>457</v>
      </c>
      <c r="AN4" s="539" t="s">
        <v>458</v>
      </c>
      <c r="AO4" s="539" t="s">
        <v>459</v>
      </c>
      <c r="AP4" s="539" t="s">
        <v>460</v>
      </c>
      <c r="AQ4" s="539" t="s">
        <v>461</v>
      </c>
      <c r="AR4" s="539" t="s">
        <v>462</v>
      </c>
      <c r="AS4" s="478" t="s">
        <v>464</v>
      </c>
      <c r="AT4" s="478" t="s">
        <v>465</v>
      </c>
      <c r="AU4" s="478" t="s">
        <v>466</v>
      </c>
      <c r="AV4" s="478" t="s">
        <v>467</v>
      </c>
      <c r="AW4" s="478" t="s">
        <v>468</v>
      </c>
      <c r="AX4" s="478" t="s">
        <v>469</v>
      </c>
      <c r="AY4" s="478" t="s">
        <v>470</v>
      </c>
      <c r="AZ4" s="478" t="s">
        <v>471</v>
      </c>
      <c r="BA4" s="478" t="s">
        <v>472</v>
      </c>
      <c r="BB4" s="478" t="s">
        <v>503</v>
      </c>
      <c r="BC4" s="478" t="s">
        <v>504</v>
      </c>
      <c r="BD4" s="478" t="s">
        <v>505</v>
      </c>
      <c r="BE4" s="478" t="s">
        <v>506</v>
      </c>
      <c r="BF4" s="478" t="s">
        <v>507</v>
      </c>
      <c r="BG4" s="478" t="s">
        <v>508</v>
      </c>
      <c r="BH4" s="478" t="s">
        <v>509</v>
      </c>
      <c r="BI4" s="478" t="s">
        <v>510</v>
      </c>
      <c r="BJ4" s="478" t="s">
        <v>511</v>
      </c>
      <c r="BK4" s="478" t="s">
        <v>512</v>
      </c>
      <c r="BL4" s="478" t="s">
        <v>513</v>
      </c>
      <c r="BM4" s="478" t="s">
        <v>514</v>
      </c>
      <c r="BN4" s="478" t="s">
        <v>515</v>
      </c>
      <c r="BO4" s="478" t="s">
        <v>516</v>
      </c>
      <c r="BP4" s="478" t="s">
        <v>517</v>
      </c>
      <c r="BQ4" s="537" t="s">
        <v>518</v>
      </c>
      <c r="BR4" s="540" t="s">
        <v>533</v>
      </c>
      <c r="BS4" s="179" t="s">
        <v>34</v>
      </c>
      <c r="BT4" s="179" t="s">
        <v>35</v>
      </c>
      <c r="BU4" s="179" t="s">
        <v>36</v>
      </c>
      <c r="BV4" s="179" t="s">
        <v>37</v>
      </c>
      <c r="BW4" s="179" t="s">
        <v>38</v>
      </c>
      <c r="BX4" s="179" t="s">
        <v>39</v>
      </c>
      <c r="BY4" s="179" t="s">
        <v>40</v>
      </c>
      <c r="BZ4" s="179" t="s">
        <v>41</v>
      </c>
      <c r="CA4" s="179" t="s">
        <v>42</v>
      </c>
      <c r="CB4" s="179" t="s">
        <v>43</v>
      </c>
      <c r="CC4" s="179" t="s">
        <v>44</v>
      </c>
      <c r="CD4" s="179" t="s">
        <v>45</v>
      </c>
      <c r="CE4" s="188" t="s">
        <v>47</v>
      </c>
      <c r="CF4" s="177" t="s">
        <v>64</v>
      </c>
      <c r="CG4" s="177" t="s">
        <v>68</v>
      </c>
      <c r="CH4" s="177" t="s">
        <v>69</v>
      </c>
      <c r="CI4" s="282" t="s">
        <v>70</v>
      </c>
      <c r="CJ4" s="282" t="s">
        <v>71</v>
      </c>
      <c r="CK4" s="177" t="s">
        <v>72</v>
      </c>
      <c r="CL4" s="179" t="s">
        <v>83</v>
      </c>
      <c r="CM4" s="179" t="s">
        <v>84</v>
      </c>
      <c r="CN4" s="179" t="s">
        <v>85</v>
      </c>
      <c r="CO4" s="179" t="s">
        <v>86</v>
      </c>
      <c r="CP4" s="179" t="s">
        <v>87</v>
      </c>
      <c r="CQ4" s="179" t="s">
        <v>88</v>
      </c>
      <c r="CR4" s="179" t="s">
        <v>89</v>
      </c>
      <c r="CS4" s="179" t="s">
        <v>90</v>
      </c>
      <c r="CT4" s="179" t="s">
        <v>91</v>
      </c>
      <c r="CU4" s="177" t="s">
        <v>104</v>
      </c>
      <c r="CV4" s="177" t="s">
        <v>105</v>
      </c>
      <c r="CW4" s="177" t="s">
        <v>148</v>
      </c>
      <c r="CX4" s="177" t="s">
        <v>162</v>
      </c>
      <c r="CY4" s="179" t="s">
        <v>164</v>
      </c>
      <c r="CZ4" s="179" t="s">
        <v>165</v>
      </c>
      <c r="DA4" s="179" t="s">
        <v>166</v>
      </c>
      <c r="DB4" s="179" t="s">
        <v>167</v>
      </c>
      <c r="DC4" s="179" t="s">
        <v>168</v>
      </c>
      <c r="DD4" s="179" t="s">
        <v>169</v>
      </c>
      <c r="DE4" s="177" t="s">
        <v>170</v>
      </c>
      <c r="DF4" s="177" t="s">
        <v>172</v>
      </c>
      <c r="DG4" s="177" t="s">
        <v>175</v>
      </c>
      <c r="DH4" s="177" t="s">
        <v>176</v>
      </c>
      <c r="DI4" s="180" t="s">
        <v>190</v>
      </c>
      <c r="DJ4" s="180" t="s">
        <v>191</v>
      </c>
      <c r="DK4" s="180" t="s">
        <v>192</v>
      </c>
      <c r="DL4" s="180" t="s">
        <v>193</v>
      </c>
      <c r="DM4" s="180" t="s">
        <v>194</v>
      </c>
      <c r="DN4" s="180" t="s">
        <v>195</v>
      </c>
      <c r="DO4" s="180" t="s">
        <v>196</v>
      </c>
    </row>
    <row r="5" spans="1:119">
      <c r="A5" s="583" t="s">
        <v>1471</v>
      </c>
      <c r="B5" s="584" t="s">
        <v>1369</v>
      </c>
      <c r="C5" s="584" t="s">
        <v>1370</v>
      </c>
      <c r="D5" s="584" t="s">
        <v>1371</v>
      </c>
      <c r="E5" s="584" t="s">
        <v>1372</v>
      </c>
      <c r="F5" s="584" t="s">
        <v>1373</v>
      </c>
      <c r="G5" s="584" t="s">
        <v>1374</v>
      </c>
      <c r="H5" s="601" t="s">
        <v>1375</v>
      </c>
      <c r="I5" s="584" t="s">
        <v>1376</v>
      </c>
      <c r="J5" s="584" t="s">
        <v>1377</v>
      </c>
      <c r="K5" s="584" t="s">
        <v>1378</v>
      </c>
      <c r="L5" s="584" t="s">
        <v>1379</v>
      </c>
      <c r="M5" s="584" t="s">
        <v>1380</v>
      </c>
      <c r="N5" s="584" t="s">
        <v>1381</v>
      </c>
      <c r="O5" s="584" t="s">
        <v>1382</v>
      </c>
      <c r="P5" s="584" t="s">
        <v>1383</v>
      </c>
      <c r="Q5" s="584" t="s">
        <v>1384</v>
      </c>
      <c r="R5" s="584" t="s">
        <v>1385</v>
      </c>
      <c r="S5" s="584" t="s">
        <v>1386</v>
      </c>
      <c r="T5" s="584" t="s">
        <v>1387</v>
      </c>
      <c r="U5" s="584" t="s">
        <v>1388</v>
      </c>
      <c r="V5" s="584" t="s">
        <v>1389</v>
      </c>
      <c r="W5" s="584" t="s">
        <v>1390</v>
      </c>
      <c r="X5" s="584" t="s">
        <v>1391</v>
      </c>
      <c r="Y5" s="584" t="s">
        <v>1392</v>
      </c>
      <c r="Z5" s="584" t="s">
        <v>1393</v>
      </c>
      <c r="AA5" s="584" t="s">
        <v>1394</v>
      </c>
      <c r="AB5" s="584" t="s">
        <v>1395</v>
      </c>
      <c r="AC5" s="584" t="s">
        <v>1396</v>
      </c>
      <c r="AD5" s="584" t="s">
        <v>1397</v>
      </c>
      <c r="AE5" s="584" t="s">
        <v>1398</v>
      </c>
      <c r="AF5" s="584" t="s">
        <v>1382</v>
      </c>
      <c r="AG5" s="584" t="s">
        <v>1399</v>
      </c>
      <c r="AH5" s="584" t="s">
        <v>1400</v>
      </c>
      <c r="AI5" s="584" t="s">
        <v>1401</v>
      </c>
      <c r="AJ5" s="584" t="s">
        <v>1402</v>
      </c>
      <c r="AK5" s="584" t="s">
        <v>1403</v>
      </c>
      <c r="AL5" s="584" t="s">
        <v>1404</v>
      </c>
      <c r="AM5" s="584" t="s">
        <v>1405</v>
      </c>
      <c r="AN5" s="584" t="s">
        <v>1406</v>
      </c>
      <c r="AO5" s="584" t="s">
        <v>1407</v>
      </c>
      <c r="AP5" s="584" t="s">
        <v>1408</v>
      </c>
      <c r="AQ5" s="584" t="s">
        <v>1409</v>
      </c>
      <c r="AR5" s="584" t="s">
        <v>1410</v>
      </c>
      <c r="AS5" s="583" t="s">
        <v>1568</v>
      </c>
      <c r="AT5" s="584" t="s">
        <v>1411</v>
      </c>
      <c r="AU5" s="584" t="s">
        <v>1412</v>
      </c>
      <c r="AV5" s="584" t="s">
        <v>1413</v>
      </c>
      <c r="AW5" s="584" t="s">
        <v>1414</v>
      </c>
      <c r="AX5" s="584" t="s">
        <v>1415</v>
      </c>
      <c r="AY5" s="584" t="s">
        <v>1416</v>
      </c>
      <c r="AZ5" s="584" t="s">
        <v>1417</v>
      </c>
      <c r="BA5" s="584" t="s">
        <v>1418</v>
      </c>
      <c r="BB5" s="584" t="s">
        <v>1419</v>
      </c>
      <c r="BC5" s="584" t="s">
        <v>1420</v>
      </c>
      <c r="BD5" s="584" t="s">
        <v>1421</v>
      </c>
      <c r="BE5" s="584" t="s">
        <v>1422</v>
      </c>
      <c r="BF5" s="584" t="s">
        <v>1423</v>
      </c>
      <c r="BG5" s="584" t="s">
        <v>1424</v>
      </c>
      <c r="BH5" s="584" t="s">
        <v>1425</v>
      </c>
      <c r="BI5" s="584" t="s">
        <v>1426</v>
      </c>
      <c r="BJ5" s="584" t="s">
        <v>1427</v>
      </c>
      <c r="BK5" s="584" t="s">
        <v>1428</v>
      </c>
      <c r="BL5" s="584" t="s">
        <v>1429</v>
      </c>
      <c r="BM5" s="584" t="s">
        <v>1430</v>
      </c>
      <c r="BN5" s="584" t="s">
        <v>1431</v>
      </c>
      <c r="BO5" s="584" t="s">
        <v>1432</v>
      </c>
      <c r="BP5" s="584" t="s">
        <v>1433</v>
      </c>
      <c r="BQ5" s="584" t="s">
        <v>1434</v>
      </c>
      <c r="BR5" s="584" t="s">
        <v>1435</v>
      </c>
      <c r="BS5" s="584" t="s">
        <v>1387</v>
      </c>
      <c r="BT5" s="584" t="s">
        <v>1388</v>
      </c>
      <c r="BU5" s="584" t="s">
        <v>1389</v>
      </c>
      <c r="BV5" s="584" t="s">
        <v>1390</v>
      </c>
      <c r="BW5" s="584" t="s">
        <v>1391</v>
      </c>
      <c r="BX5" s="584" t="s">
        <v>1392</v>
      </c>
      <c r="BY5" s="584" t="s">
        <v>1393</v>
      </c>
      <c r="BZ5" s="584" t="s">
        <v>1394</v>
      </c>
      <c r="CA5" s="584" t="s">
        <v>1395</v>
      </c>
      <c r="CB5" s="584" t="s">
        <v>1396</v>
      </c>
      <c r="CC5" s="584" t="s">
        <v>1397</v>
      </c>
      <c r="CD5" s="584" t="s">
        <v>1398</v>
      </c>
      <c r="CE5" s="584" t="s">
        <v>1436</v>
      </c>
      <c r="CF5" s="584" t="s">
        <v>1437</v>
      </c>
      <c r="CG5" s="584" t="s">
        <v>1384</v>
      </c>
      <c r="CH5" s="584" t="s">
        <v>1438</v>
      </c>
      <c r="CI5" s="584" t="s">
        <v>1439</v>
      </c>
      <c r="CJ5" s="584" t="s">
        <v>1440</v>
      </c>
      <c r="CK5" s="584" t="s">
        <v>1441</v>
      </c>
      <c r="CL5" s="584" t="s">
        <v>1442</v>
      </c>
      <c r="CM5" s="584" t="s">
        <v>1443</v>
      </c>
      <c r="CN5" s="584" t="s">
        <v>1444</v>
      </c>
      <c r="CO5" s="584" t="s">
        <v>1445</v>
      </c>
      <c r="CP5" s="584" t="s">
        <v>1446</v>
      </c>
      <c r="CQ5" s="584" t="s">
        <v>1447</v>
      </c>
      <c r="CR5" s="584" t="s">
        <v>1448</v>
      </c>
      <c r="CS5" s="584" t="s">
        <v>1449</v>
      </c>
      <c r="CT5" s="584" t="s">
        <v>1450</v>
      </c>
      <c r="CU5" s="584" t="s">
        <v>1451</v>
      </c>
      <c r="CV5" s="584" t="s">
        <v>1452</v>
      </c>
      <c r="CW5" s="584" t="s">
        <v>1435</v>
      </c>
      <c r="CX5" s="584" t="s">
        <v>1453</v>
      </c>
      <c r="CY5" s="584" t="s">
        <v>1454</v>
      </c>
      <c r="CZ5" s="584" t="s">
        <v>1455</v>
      </c>
      <c r="DA5" s="584" t="s">
        <v>1456</v>
      </c>
      <c r="DB5" s="584" t="s">
        <v>1457</v>
      </c>
      <c r="DC5" s="584" t="s">
        <v>1458</v>
      </c>
      <c r="DD5" s="584" t="s">
        <v>1459</v>
      </c>
      <c r="DE5" s="584" t="s">
        <v>1460</v>
      </c>
      <c r="DF5" s="584" t="s">
        <v>1461</v>
      </c>
      <c r="DG5" s="584" t="s">
        <v>1462</v>
      </c>
      <c r="DH5" s="584" t="s">
        <v>1463</v>
      </c>
      <c r="DI5" s="584" t="s">
        <v>1464</v>
      </c>
      <c r="DJ5" s="584" t="s">
        <v>1465</v>
      </c>
      <c r="DK5" s="584" t="s">
        <v>1466</v>
      </c>
      <c r="DL5" s="584" t="s">
        <v>1467</v>
      </c>
      <c r="DM5" s="584" t="s">
        <v>1468</v>
      </c>
      <c r="DN5" s="584" t="s">
        <v>1469</v>
      </c>
      <c r="DO5" s="583" t="s">
        <v>1470</v>
      </c>
    </row>
    <row r="6" spans="1:119" ht="45">
      <c r="A6" s="583" t="s">
        <v>1472</v>
      </c>
      <c r="B6" s="583" t="s">
        <v>1473</v>
      </c>
      <c r="C6" s="583" t="s">
        <v>1474</v>
      </c>
      <c r="D6" s="583" t="s">
        <v>1475</v>
      </c>
      <c r="E6" s="583" t="s">
        <v>1476</v>
      </c>
      <c r="F6" s="583" t="s">
        <v>1477</v>
      </c>
      <c r="G6" s="583" t="s">
        <v>1478</v>
      </c>
      <c r="H6" s="602" t="s">
        <v>1479</v>
      </c>
      <c r="I6" s="370" t="s">
        <v>1480</v>
      </c>
      <c r="J6" s="585" t="s">
        <v>1481</v>
      </c>
      <c r="K6" s="585" t="s">
        <v>1482</v>
      </c>
      <c r="L6" s="585" t="s">
        <v>1483</v>
      </c>
      <c r="M6" s="585" t="s">
        <v>1484</v>
      </c>
      <c r="N6" s="371" t="s">
        <v>1485</v>
      </c>
      <c r="O6" s="371" t="s">
        <v>1486</v>
      </c>
      <c r="P6" s="371" t="s">
        <v>1487</v>
      </c>
      <c r="Q6" s="371" t="s">
        <v>1488</v>
      </c>
      <c r="R6" s="371" t="s">
        <v>1489</v>
      </c>
      <c r="S6" s="370" t="s">
        <v>1490</v>
      </c>
      <c r="T6" s="586" t="s">
        <v>1491</v>
      </c>
      <c r="U6" s="586" t="s">
        <v>1492</v>
      </c>
      <c r="V6" s="586" t="s">
        <v>1493</v>
      </c>
      <c r="W6" s="586" t="s">
        <v>1494</v>
      </c>
      <c r="X6" s="586" t="s">
        <v>1495</v>
      </c>
      <c r="Y6" s="586" t="s">
        <v>1496</v>
      </c>
      <c r="Z6" s="586" t="s">
        <v>1497</v>
      </c>
      <c r="AA6" s="586" t="s">
        <v>1498</v>
      </c>
      <c r="AB6" s="586" t="s">
        <v>1499</v>
      </c>
      <c r="AC6" s="586" t="s">
        <v>1500</v>
      </c>
      <c r="AD6" s="586" t="s">
        <v>1501</v>
      </c>
      <c r="AE6" s="586" t="s">
        <v>1502</v>
      </c>
      <c r="AF6" s="587" t="s">
        <v>1553</v>
      </c>
      <c r="AG6" s="588" t="s">
        <v>1503</v>
      </c>
      <c r="AH6" s="588" t="s">
        <v>1504</v>
      </c>
      <c r="AI6" s="589" t="s">
        <v>1505</v>
      </c>
      <c r="AJ6" s="589" t="s">
        <v>1506</v>
      </c>
      <c r="AK6" s="589" t="s">
        <v>1507</v>
      </c>
      <c r="AL6" s="589" t="s">
        <v>1508</v>
      </c>
      <c r="AM6" s="589" t="s">
        <v>1509</v>
      </c>
      <c r="AN6" s="589" t="s">
        <v>1510</v>
      </c>
      <c r="AO6" s="589" t="s">
        <v>1511</v>
      </c>
      <c r="AP6" s="589" t="s">
        <v>1512</v>
      </c>
      <c r="AQ6" s="589" t="s">
        <v>1513</v>
      </c>
      <c r="AR6" s="589" t="s">
        <v>1514</v>
      </c>
      <c r="AS6" s="586" t="s">
        <v>1569</v>
      </c>
      <c r="AT6" s="586" t="s">
        <v>1515</v>
      </c>
      <c r="AU6" s="586" t="s">
        <v>1516</v>
      </c>
      <c r="AV6" s="586" t="s">
        <v>1517</v>
      </c>
      <c r="AW6" s="586" t="s">
        <v>1518</v>
      </c>
      <c r="AX6" s="586" t="s">
        <v>1519</v>
      </c>
      <c r="AY6" s="586" t="s">
        <v>1520</v>
      </c>
      <c r="AZ6" s="586" t="s">
        <v>1521</v>
      </c>
      <c r="BA6" s="586" t="s">
        <v>1522</v>
      </c>
      <c r="BB6" s="586" t="s">
        <v>1523</v>
      </c>
      <c r="BC6" s="586" t="s">
        <v>1524</v>
      </c>
      <c r="BD6" s="586" t="s">
        <v>1525</v>
      </c>
      <c r="BE6" s="586" t="s">
        <v>1526</v>
      </c>
      <c r="BF6" s="586" t="s">
        <v>1527</v>
      </c>
      <c r="BG6" s="586" t="s">
        <v>1528</v>
      </c>
      <c r="BH6" s="586" t="s">
        <v>1529</v>
      </c>
      <c r="BI6" s="586" t="s">
        <v>1530</v>
      </c>
      <c r="BJ6" s="586" t="s">
        <v>1531</v>
      </c>
      <c r="BK6" s="586" t="s">
        <v>1532</v>
      </c>
      <c r="BL6" s="586" t="s">
        <v>1533</v>
      </c>
      <c r="BM6" s="586" t="s">
        <v>1534</v>
      </c>
      <c r="BN6" s="586" t="s">
        <v>1535</v>
      </c>
      <c r="BO6" s="586" t="s">
        <v>1536</v>
      </c>
      <c r="BP6" s="586" t="s">
        <v>1537</v>
      </c>
      <c r="BQ6" s="587" t="s">
        <v>1538</v>
      </c>
      <c r="BR6" s="590" t="s">
        <v>1539</v>
      </c>
      <c r="BS6" s="368" t="s">
        <v>1540</v>
      </c>
      <c r="BT6" s="368" t="s">
        <v>1541</v>
      </c>
      <c r="BU6" s="368" t="s">
        <v>1542</v>
      </c>
      <c r="BV6" s="368" t="s">
        <v>1543</v>
      </c>
      <c r="BW6" s="368" t="s">
        <v>1544</v>
      </c>
      <c r="BX6" s="368" t="s">
        <v>1545</v>
      </c>
      <c r="BY6" s="368" t="s">
        <v>1546</v>
      </c>
      <c r="BZ6" s="368" t="s">
        <v>1547</v>
      </c>
      <c r="CA6" s="368" t="s">
        <v>1548</v>
      </c>
      <c r="CB6" s="368" t="s">
        <v>1549</v>
      </c>
      <c r="CC6" s="368" t="s">
        <v>1550</v>
      </c>
      <c r="CD6" s="368" t="s">
        <v>1551</v>
      </c>
      <c r="CE6" s="366" t="s">
        <v>1552</v>
      </c>
      <c r="CF6" s="587" t="s">
        <v>1554</v>
      </c>
      <c r="CG6" s="367" t="s">
        <v>1555</v>
      </c>
      <c r="CH6" s="587" t="s">
        <v>1556</v>
      </c>
      <c r="CI6" s="588" t="s">
        <v>1557</v>
      </c>
      <c r="CJ6" s="588" t="s">
        <v>1558</v>
      </c>
      <c r="CK6" s="367" t="s">
        <v>1559</v>
      </c>
      <c r="CL6" s="586" t="s">
        <v>1570</v>
      </c>
      <c r="CM6" s="586" t="s">
        <v>1560</v>
      </c>
      <c r="CN6" s="586" t="s">
        <v>1561</v>
      </c>
      <c r="CO6" s="586" t="s">
        <v>1562</v>
      </c>
      <c r="CP6" s="586" t="s">
        <v>1563</v>
      </c>
      <c r="CQ6" s="586" t="s">
        <v>1564</v>
      </c>
      <c r="CR6" s="586" t="s">
        <v>1565</v>
      </c>
      <c r="CS6" s="586" t="s">
        <v>1566</v>
      </c>
      <c r="CT6" s="586" t="s">
        <v>1567</v>
      </c>
      <c r="CU6" s="367" t="s">
        <v>1571</v>
      </c>
      <c r="CV6" s="367" t="s">
        <v>1572</v>
      </c>
      <c r="CW6" s="587" t="s">
        <v>1573</v>
      </c>
      <c r="CX6" s="590" t="s">
        <v>1574</v>
      </c>
      <c r="CY6" s="368" t="s">
        <v>1575</v>
      </c>
      <c r="CZ6" s="368" t="s">
        <v>1576</v>
      </c>
      <c r="DA6" s="368" t="s">
        <v>1577</v>
      </c>
      <c r="DB6" s="368" t="s">
        <v>1578</v>
      </c>
      <c r="DC6" s="368" t="s">
        <v>1579</v>
      </c>
      <c r="DD6" s="368" t="s">
        <v>1580</v>
      </c>
      <c r="DE6" s="367" t="s">
        <v>1581</v>
      </c>
      <c r="DF6" s="367" t="s">
        <v>1582</v>
      </c>
      <c r="DG6" s="367" t="s">
        <v>1583</v>
      </c>
      <c r="DH6" s="367" t="s">
        <v>1584</v>
      </c>
      <c r="DI6" s="369" t="s">
        <v>1585</v>
      </c>
      <c r="DJ6" s="369" t="s">
        <v>1586</v>
      </c>
      <c r="DK6" s="369" t="s">
        <v>1587</v>
      </c>
      <c r="DL6" s="369" t="s">
        <v>1588</v>
      </c>
      <c r="DM6" s="369" t="s">
        <v>1589</v>
      </c>
      <c r="DN6" s="369" t="s">
        <v>1590</v>
      </c>
      <c r="DO6" s="369" t="s">
        <v>1591</v>
      </c>
    </row>
    <row r="7" spans="1:119">
      <c r="A7" s="591" t="s">
        <v>2012</v>
      </c>
      <c r="B7" s="591" t="s">
        <v>2013</v>
      </c>
      <c r="C7" s="591" t="s">
        <v>1317</v>
      </c>
      <c r="D7" s="591" t="s">
        <v>1318</v>
      </c>
      <c r="E7" s="591" t="s">
        <v>1319</v>
      </c>
      <c r="F7" s="591" t="s">
        <v>1320</v>
      </c>
      <c r="G7" s="591" t="s">
        <v>1321</v>
      </c>
      <c r="H7" s="603" t="s">
        <v>1322</v>
      </c>
      <c r="I7" s="572" t="s">
        <v>1323</v>
      </c>
      <c r="J7" s="592" t="s">
        <v>1324</v>
      </c>
      <c r="K7" s="592" t="s">
        <v>1325</v>
      </c>
      <c r="L7" s="592" t="s">
        <v>2014</v>
      </c>
      <c r="M7" s="592" t="s">
        <v>2015</v>
      </c>
      <c r="N7" s="573" t="s">
        <v>2016</v>
      </c>
      <c r="O7" s="573" t="s">
        <v>2017</v>
      </c>
      <c r="P7" s="573" t="s">
        <v>2018</v>
      </c>
      <c r="Q7" s="573" t="s">
        <v>2019</v>
      </c>
      <c r="R7" s="573" t="s">
        <v>2020</v>
      </c>
      <c r="S7" s="572" t="s">
        <v>2021</v>
      </c>
      <c r="T7" s="593" t="s">
        <v>1326</v>
      </c>
      <c r="U7" s="593" t="s">
        <v>1327</v>
      </c>
      <c r="V7" s="593" t="s">
        <v>1328</v>
      </c>
      <c r="W7" s="593" t="s">
        <v>1329</v>
      </c>
      <c r="X7" s="593" t="s">
        <v>1330</v>
      </c>
      <c r="Y7" s="593" t="s">
        <v>1331</v>
      </c>
      <c r="Z7" s="593" t="s">
        <v>1332</v>
      </c>
      <c r="AA7" s="593" t="s">
        <v>2022</v>
      </c>
      <c r="AB7" s="593" t="s">
        <v>2023</v>
      </c>
      <c r="AC7" s="593" t="s">
        <v>2024</v>
      </c>
      <c r="AD7" s="593" t="s">
        <v>1333</v>
      </c>
      <c r="AE7" s="593" t="s">
        <v>2025</v>
      </c>
      <c r="AF7" s="594" t="s">
        <v>2026</v>
      </c>
      <c r="AG7" s="595" t="s">
        <v>2027</v>
      </c>
      <c r="AH7" s="595" t="s">
        <v>2028</v>
      </c>
      <c r="AI7" s="596" t="s">
        <v>2029</v>
      </c>
      <c r="AJ7" s="596" t="s">
        <v>2030</v>
      </c>
      <c r="AK7" s="596" t="s">
        <v>2031</v>
      </c>
      <c r="AL7" s="596" t="s">
        <v>1334</v>
      </c>
      <c r="AM7" s="596" t="s">
        <v>2032</v>
      </c>
      <c r="AN7" s="596" t="s">
        <v>2033</v>
      </c>
      <c r="AO7" s="596" t="s">
        <v>2034</v>
      </c>
      <c r="AP7" s="596" t="s">
        <v>2035</v>
      </c>
      <c r="AQ7" s="596" t="s">
        <v>2036</v>
      </c>
      <c r="AR7" s="596" t="s">
        <v>2037</v>
      </c>
      <c r="AS7" s="593" t="s">
        <v>2038</v>
      </c>
      <c r="AT7" s="593" t="s">
        <v>2039</v>
      </c>
      <c r="AU7" s="593" t="s">
        <v>2040</v>
      </c>
      <c r="AV7" s="593" t="s">
        <v>2041</v>
      </c>
      <c r="AW7" s="593" t="s">
        <v>2042</v>
      </c>
      <c r="AX7" s="593" t="s">
        <v>2043</v>
      </c>
      <c r="AY7" s="593" t="s">
        <v>2044</v>
      </c>
      <c r="AZ7" s="593" t="s">
        <v>2045</v>
      </c>
      <c r="BA7" s="593" t="s">
        <v>2046</v>
      </c>
      <c r="BB7" s="593" t="s">
        <v>2047</v>
      </c>
      <c r="BC7" s="593" t="s">
        <v>1335</v>
      </c>
      <c r="BD7" s="593" t="s">
        <v>2048</v>
      </c>
      <c r="BE7" s="593" t="s">
        <v>2049</v>
      </c>
      <c r="BF7" s="593" t="s">
        <v>2050</v>
      </c>
      <c r="BG7" s="593" t="s">
        <v>2051</v>
      </c>
      <c r="BH7" s="593" t="s">
        <v>2052</v>
      </c>
      <c r="BI7" s="593" t="s">
        <v>2053</v>
      </c>
      <c r="BJ7" s="593" t="s">
        <v>2054</v>
      </c>
      <c r="BK7" s="593" t="s">
        <v>2055</v>
      </c>
      <c r="BL7" s="593" t="s">
        <v>2056</v>
      </c>
      <c r="BM7" s="593" t="s">
        <v>2057</v>
      </c>
      <c r="BN7" s="593" t="s">
        <v>2058</v>
      </c>
      <c r="BO7" s="593" t="s">
        <v>2059</v>
      </c>
      <c r="BP7" s="593" t="s">
        <v>2060</v>
      </c>
      <c r="BQ7" s="594" t="s">
        <v>2061</v>
      </c>
      <c r="BR7" s="597" t="s">
        <v>2062</v>
      </c>
      <c r="BS7" s="576" t="s">
        <v>2063</v>
      </c>
      <c r="BT7" s="576" t="s">
        <v>1336</v>
      </c>
      <c r="BU7" s="576" t="s">
        <v>1337</v>
      </c>
      <c r="BV7" s="576" t="s">
        <v>1338</v>
      </c>
      <c r="BW7" s="576" t="s">
        <v>1339</v>
      </c>
      <c r="BX7" s="576" t="s">
        <v>1340</v>
      </c>
      <c r="BY7" s="576" t="s">
        <v>1341</v>
      </c>
      <c r="BZ7" s="576" t="s">
        <v>1342</v>
      </c>
      <c r="CA7" s="576" t="s">
        <v>1343</v>
      </c>
      <c r="CB7" s="576" t="s">
        <v>1344</v>
      </c>
      <c r="CC7" s="576" t="s">
        <v>1345</v>
      </c>
      <c r="CD7" s="576" t="s">
        <v>1346</v>
      </c>
      <c r="CE7" s="574" t="s">
        <v>1347</v>
      </c>
      <c r="CF7" s="594" t="s">
        <v>1348</v>
      </c>
      <c r="CG7" s="575" t="s">
        <v>2064</v>
      </c>
      <c r="CH7" s="594" t="s">
        <v>2065</v>
      </c>
      <c r="CI7" s="595" t="s">
        <v>1349</v>
      </c>
      <c r="CJ7" s="595" t="s">
        <v>1350</v>
      </c>
      <c r="CK7" s="575" t="s">
        <v>2066</v>
      </c>
      <c r="CL7" s="593" t="s">
        <v>1351</v>
      </c>
      <c r="CM7" s="593" t="s">
        <v>1352</v>
      </c>
      <c r="CN7" s="593" t="s">
        <v>1353</v>
      </c>
      <c r="CO7" s="593" t="s">
        <v>1354</v>
      </c>
      <c r="CP7" s="593" t="s">
        <v>1355</v>
      </c>
      <c r="CQ7" s="593" t="s">
        <v>1356</v>
      </c>
      <c r="CR7" s="593" t="s">
        <v>1357</v>
      </c>
      <c r="CS7" s="593" t="s">
        <v>1358</v>
      </c>
      <c r="CT7" s="593" t="s">
        <v>1359</v>
      </c>
      <c r="CU7" s="575" t="s">
        <v>1360</v>
      </c>
      <c r="CV7" s="575" t="s">
        <v>2067</v>
      </c>
      <c r="CW7" s="594" t="s">
        <v>2068</v>
      </c>
      <c r="CX7" s="597" t="s">
        <v>1361</v>
      </c>
      <c r="CY7" s="576" t="s">
        <v>1362</v>
      </c>
      <c r="CZ7" s="576" t="s">
        <v>1363</v>
      </c>
      <c r="DA7" s="576" t="s">
        <v>1364</v>
      </c>
      <c r="DB7" s="576" t="s">
        <v>1365</v>
      </c>
      <c r="DC7" s="576" t="s">
        <v>1366</v>
      </c>
      <c r="DD7" s="576" t="s">
        <v>1367</v>
      </c>
      <c r="DE7" s="575" t="s">
        <v>1368</v>
      </c>
      <c r="DF7" s="575" t="s">
        <v>2069</v>
      </c>
      <c r="DG7" s="575" t="s">
        <v>2070</v>
      </c>
      <c r="DH7" s="575" t="s">
        <v>2071</v>
      </c>
      <c r="DI7" s="577" t="s">
        <v>2072</v>
      </c>
      <c r="DJ7" s="577" t="s">
        <v>2073</v>
      </c>
      <c r="DK7" s="577" t="s">
        <v>2074</v>
      </c>
      <c r="DL7" s="577" t="s">
        <v>2075</v>
      </c>
      <c r="DM7" s="577" t="s">
        <v>2076</v>
      </c>
      <c r="DN7" s="577" t="s">
        <v>2077</v>
      </c>
      <c r="DO7" s="577" t="s">
        <v>2078</v>
      </c>
    </row>
    <row r="8" spans="1:119">
      <c r="A8" s="513">
        <v>1</v>
      </c>
      <c r="B8" s="514">
        <v>40797</v>
      </c>
      <c r="C8" s="515">
        <v>10</v>
      </c>
      <c r="D8" s="515" t="s">
        <v>214</v>
      </c>
      <c r="E8" s="515" t="s">
        <v>215</v>
      </c>
      <c r="F8" s="515" t="s">
        <v>216</v>
      </c>
      <c r="G8" s="515" t="s">
        <v>217</v>
      </c>
      <c r="H8" s="604" t="s">
        <v>218</v>
      </c>
      <c r="I8" s="349" t="s">
        <v>1270</v>
      </c>
      <c r="J8" s="517">
        <v>1</v>
      </c>
      <c r="K8" s="517">
        <v>0</v>
      </c>
      <c r="L8" s="517">
        <v>0</v>
      </c>
      <c r="M8" s="517">
        <v>0</v>
      </c>
      <c r="N8" s="517">
        <v>0</v>
      </c>
      <c r="O8" s="517">
        <v>1</v>
      </c>
      <c r="P8" s="517">
        <v>1</v>
      </c>
      <c r="Q8" s="517">
        <v>0</v>
      </c>
      <c r="R8" s="517">
        <v>1</v>
      </c>
      <c r="S8" s="349" t="s">
        <v>1274</v>
      </c>
      <c r="T8" s="170">
        <v>2</v>
      </c>
      <c r="U8" s="170">
        <v>1</v>
      </c>
      <c r="V8" s="170">
        <v>0</v>
      </c>
      <c r="W8" s="170">
        <v>0</v>
      </c>
      <c r="X8" s="170">
        <v>0</v>
      </c>
      <c r="Y8" s="170">
        <v>0</v>
      </c>
      <c r="Z8" s="170">
        <v>0</v>
      </c>
      <c r="AA8" s="170">
        <v>0</v>
      </c>
      <c r="AB8" s="170">
        <v>0</v>
      </c>
      <c r="AC8" s="170">
        <v>3</v>
      </c>
      <c r="AD8" s="170">
        <v>0</v>
      </c>
      <c r="AE8" s="170">
        <v>0</v>
      </c>
      <c r="AF8" s="168">
        <v>1</v>
      </c>
      <c r="AG8" s="274" t="s">
        <v>1281</v>
      </c>
      <c r="AH8" s="274" t="s">
        <v>1278</v>
      </c>
      <c r="AI8" s="172">
        <v>1</v>
      </c>
      <c r="AJ8" s="172">
        <v>1</v>
      </c>
      <c r="AK8" s="172">
        <v>0</v>
      </c>
      <c r="AL8" s="172">
        <v>0</v>
      </c>
      <c r="AM8" s="172">
        <v>0</v>
      </c>
      <c r="AN8" s="172">
        <v>0</v>
      </c>
      <c r="AO8" s="172">
        <v>0</v>
      </c>
      <c r="AP8" s="172">
        <v>0</v>
      </c>
      <c r="AQ8" s="172">
        <v>0</v>
      </c>
      <c r="AR8" s="172">
        <v>0</v>
      </c>
      <c r="AS8" s="372">
        <v>1</v>
      </c>
      <c r="AT8" s="170">
        <v>0</v>
      </c>
      <c r="AU8" s="170">
        <v>0</v>
      </c>
      <c r="AV8" s="170">
        <v>2</v>
      </c>
      <c r="AW8" s="170">
        <v>0</v>
      </c>
      <c r="AX8" s="170">
        <v>3</v>
      </c>
      <c r="AY8" s="170">
        <v>0</v>
      </c>
      <c r="AZ8" s="170">
        <v>0</v>
      </c>
      <c r="BA8" s="170">
        <v>0</v>
      </c>
      <c r="BB8" s="170">
        <v>1</v>
      </c>
      <c r="BC8" s="170">
        <v>0</v>
      </c>
      <c r="BD8" s="170">
        <v>0</v>
      </c>
      <c r="BE8" s="170">
        <v>0</v>
      </c>
      <c r="BF8" s="170">
        <v>0</v>
      </c>
      <c r="BG8" s="170">
        <v>0</v>
      </c>
      <c r="BH8" s="170">
        <v>0</v>
      </c>
      <c r="BI8" s="170">
        <v>0</v>
      </c>
      <c r="BJ8" s="170">
        <v>5</v>
      </c>
      <c r="BK8" s="170">
        <v>4</v>
      </c>
      <c r="BL8" s="170">
        <v>0</v>
      </c>
      <c r="BM8" s="170">
        <v>0</v>
      </c>
      <c r="BN8" s="170">
        <v>3</v>
      </c>
      <c r="BO8" s="170">
        <v>2</v>
      </c>
      <c r="BP8" s="170">
        <v>0</v>
      </c>
      <c r="BQ8" s="357" t="s">
        <v>1305</v>
      </c>
      <c r="BR8" s="167"/>
      <c r="BS8" s="519">
        <v>3</v>
      </c>
      <c r="BT8" s="519">
        <v>2</v>
      </c>
      <c r="BU8" s="519">
        <v>0</v>
      </c>
      <c r="BV8" s="519">
        <v>0</v>
      </c>
      <c r="BW8" s="519">
        <v>1</v>
      </c>
      <c r="BX8" s="519">
        <v>0</v>
      </c>
      <c r="BY8" s="519">
        <v>0</v>
      </c>
      <c r="BZ8" s="519">
        <v>0</v>
      </c>
      <c r="CA8" s="519">
        <v>0</v>
      </c>
      <c r="CB8" s="519">
        <v>0</v>
      </c>
      <c r="CC8" s="519">
        <v>0</v>
      </c>
      <c r="CD8" s="519">
        <v>0</v>
      </c>
      <c r="CE8" s="520">
        <v>1</v>
      </c>
      <c r="CF8" s="520">
        <v>1</v>
      </c>
      <c r="CG8" s="553" t="s">
        <v>1308</v>
      </c>
      <c r="CH8" s="520">
        <v>1</v>
      </c>
      <c r="CI8" s="552" t="s">
        <v>1281</v>
      </c>
      <c r="CJ8" s="552" t="s">
        <v>1278</v>
      </c>
      <c r="CK8" s="520">
        <v>1</v>
      </c>
      <c r="CL8" s="519">
        <v>3</v>
      </c>
      <c r="CM8" s="519">
        <v>0</v>
      </c>
      <c r="CN8" s="519">
        <v>0</v>
      </c>
      <c r="CO8" s="519">
        <v>0</v>
      </c>
      <c r="CP8" s="519">
        <v>0</v>
      </c>
      <c r="CQ8" s="519">
        <v>2</v>
      </c>
      <c r="CR8" s="519">
        <v>1</v>
      </c>
      <c r="CS8" s="519">
        <v>0</v>
      </c>
      <c r="CT8" s="519">
        <v>0</v>
      </c>
      <c r="CU8" s="520">
        <v>1</v>
      </c>
      <c r="CV8" s="520">
        <v>1</v>
      </c>
      <c r="CW8" s="553" t="s">
        <v>1312</v>
      </c>
      <c r="CX8" s="553" t="s">
        <v>1313</v>
      </c>
      <c r="CY8" s="519">
        <v>0</v>
      </c>
      <c r="CZ8" s="519">
        <v>3</v>
      </c>
      <c r="DA8" s="519">
        <v>2</v>
      </c>
      <c r="DB8" s="519">
        <v>0</v>
      </c>
      <c r="DC8" s="519">
        <v>0</v>
      </c>
      <c r="DD8" s="519">
        <v>1</v>
      </c>
      <c r="DE8" s="520">
        <v>1</v>
      </c>
      <c r="DF8" s="520">
        <v>0</v>
      </c>
      <c r="DG8" s="520">
        <v>1</v>
      </c>
      <c r="DH8" s="520">
        <v>1</v>
      </c>
      <c r="DI8" s="522">
        <v>0</v>
      </c>
      <c r="DJ8" s="522">
        <v>1</v>
      </c>
      <c r="DK8" s="522">
        <v>1</v>
      </c>
      <c r="DL8" s="522">
        <v>0</v>
      </c>
      <c r="DM8" s="522">
        <v>0</v>
      </c>
      <c r="DN8" s="522">
        <v>0</v>
      </c>
      <c r="DO8" s="522">
        <v>0</v>
      </c>
    </row>
    <row r="9" spans="1:119">
      <c r="A9" s="513">
        <v>2</v>
      </c>
      <c r="B9" s="514">
        <v>40795</v>
      </c>
      <c r="C9" s="515">
        <v>10</v>
      </c>
      <c r="D9" s="515" t="s">
        <v>214</v>
      </c>
      <c r="E9" s="515" t="s">
        <v>215</v>
      </c>
      <c r="F9" s="515" t="s">
        <v>232</v>
      </c>
      <c r="G9" s="515" t="s">
        <v>217</v>
      </c>
      <c r="H9" s="604" t="s">
        <v>233</v>
      </c>
      <c r="I9" s="349" t="s">
        <v>1268</v>
      </c>
      <c r="J9" s="517">
        <v>1</v>
      </c>
      <c r="K9" s="517">
        <v>0</v>
      </c>
      <c r="L9" s="517">
        <v>1</v>
      </c>
      <c r="M9" s="517">
        <v>0</v>
      </c>
      <c r="N9" s="517">
        <v>1</v>
      </c>
      <c r="O9" s="517">
        <v>1</v>
      </c>
      <c r="P9" s="517">
        <v>1</v>
      </c>
      <c r="Q9" s="517">
        <v>0</v>
      </c>
      <c r="R9" s="517">
        <v>0</v>
      </c>
      <c r="S9" s="349" t="s">
        <v>1274</v>
      </c>
      <c r="T9" s="170">
        <v>3</v>
      </c>
      <c r="U9" s="170">
        <v>0</v>
      </c>
      <c r="V9" s="170">
        <v>1</v>
      </c>
      <c r="W9" s="170">
        <v>0</v>
      </c>
      <c r="X9" s="170">
        <v>0</v>
      </c>
      <c r="Y9" s="170">
        <v>0</v>
      </c>
      <c r="Z9" s="170">
        <v>2</v>
      </c>
      <c r="AA9" s="170">
        <v>0</v>
      </c>
      <c r="AB9" s="170">
        <v>0</v>
      </c>
      <c r="AC9" s="170">
        <v>0</v>
      </c>
      <c r="AD9" s="170">
        <v>0</v>
      </c>
      <c r="AE9" s="170">
        <v>0</v>
      </c>
      <c r="AF9" s="168">
        <v>1</v>
      </c>
      <c r="AG9" s="274" t="s">
        <v>1281</v>
      </c>
      <c r="AH9" s="274" t="s">
        <v>1278</v>
      </c>
      <c r="AI9" s="172">
        <v>1</v>
      </c>
      <c r="AJ9" s="172">
        <v>0</v>
      </c>
      <c r="AK9" s="172">
        <v>1</v>
      </c>
      <c r="AL9" s="172">
        <v>0</v>
      </c>
      <c r="AM9" s="172">
        <v>0</v>
      </c>
      <c r="AN9" s="172">
        <v>0</v>
      </c>
      <c r="AO9" s="172">
        <v>0</v>
      </c>
      <c r="AP9" s="172">
        <v>0</v>
      </c>
      <c r="AQ9" s="172">
        <v>0</v>
      </c>
      <c r="AR9" s="172">
        <v>0</v>
      </c>
      <c r="AS9" s="372">
        <v>0</v>
      </c>
      <c r="AT9" s="170">
        <v>0</v>
      </c>
      <c r="AU9" s="170">
        <v>0</v>
      </c>
      <c r="AV9" s="170">
        <v>0</v>
      </c>
      <c r="AW9" s="170">
        <v>0</v>
      </c>
      <c r="AX9" s="170">
        <v>0</v>
      </c>
      <c r="AY9" s="170">
        <v>0</v>
      </c>
      <c r="AZ9" s="170">
        <v>0</v>
      </c>
      <c r="BA9" s="170">
        <v>0</v>
      </c>
      <c r="BB9" s="170">
        <v>2</v>
      </c>
      <c r="BC9" s="170">
        <v>0</v>
      </c>
      <c r="BD9" s="170">
        <v>0</v>
      </c>
      <c r="BE9" s="170">
        <v>0</v>
      </c>
      <c r="BF9" s="170">
        <v>0</v>
      </c>
      <c r="BG9" s="170">
        <v>0</v>
      </c>
      <c r="BH9" s="170">
        <v>4</v>
      </c>
      <c r="BI9" s="170">
        <v>0</v>
      </c>
      <c r="BJ9" s="170">
        <v>0</v>
      </c>
      <c r="BK9" s="170">
        <v>1</v>
      </c>
      <c r="BL9" s="170">
        <v>5</v>
      </c>
      <c r="BM9" s="170">
        <v>0</v>
      </c>
      <c r="BN9" s="170">
        <v>3</v>
      </c>
      <c r="BO9" s="170">
        <v>0</v>
      </c>
      <c r="BP9" s="170">
        <v>0</v>
      </c>
      <c r="BQ9" s="357" t="s">
        <v>1305</v>
      </c>
      <c r="BR9" s="167">
        <v>1</v>
      </c>
      <c r="BS9" s="519">
        <v>3</v>
      </c>
      <c r="BT9" s="519">
        <v>0</v>
      </c>
      <c r="BU9" s="519">
        <v>0</v>
      </c>
      <c r="BV9" s="519">
        <v>0</v>
      </c>
      <c r="BW9" s="519">
        <v>0</v>
      </c>
      <c r="BX9" s="519">
        <v>0</v>
      </c>
      <c r="BY9" s="519">
        <v>0</v>
      </c>
      <c r="BZ9" s="519">
        <v>0</v>
      </c>
      <c r="CA9" s="519">
        <v>0</v>
      </c>
      <c r="CB9" s="519">
        <v>2</v>
      </c>
      <c r="CC9" s="519">
        <v>1</v>
      </c>
      <c r="CD9" s="519">
        <v>0</v>
      </c>
      <c r="CE9" s="520">
        <v>0</v>
      </c>
      <c r="CF9" s="520">
        <v>1</v>
      </c>
      <c r="CG9" s="553" t="s">
        <v>1308</v>
      </c>
      <c r="CH9" s="520">
        <v>1</v>
      </c>
      <c r="CI9" s="552" t="s">
        <v>1281</v>
      </c>
      <c r="CJ9" s="552" t="s">
        <v>1278</v>
      </c>
      <c r="CK9" s="520">
        <v>1</v>
      </c>
      <c r="CL9" s="519">
        <v>3</v>
      </c>
      <c r="CM9" s="519">
        <v>0</v>
      </c>
      <c r="CN9" s="519">
        <v>0</v>
      </c>
      <c r="CO9" s="519">
        <v>1</v>
      </c>
      <c r="CP9" s="519">
        <v>0</v>
      </c>
      <c r="CQ9" s="519">
        <v>2</v>
      </c>
      <c r="CR9" s="519">
        <v>0</v>
      </c>
      <c r="CS9" s="519">
        <v>0</v>
      </c>
      <c r="CT9" s="519">
        <v>0</v>
      </c>
      <c r="CU9" s="520">
        <v>1</v>
      </c>
      <c r="CV9" s="520">
        <v>1</v>
      </c>
      <c r="CW9" s="553" t="s">
        <v>1312</v>
      </c>
      <c r="CX9" s="553" t="s">
        <v>1315</v>
      </c>
      <c r="CY9" s="519">
        <v>0</v>
      </c>
      <c r="CZ9" s="519">
        <v>0</v>
      </c>
      <c r="DA9" s="519">
        <v>3</v>
      </c>
      <c r="DB9" s="519">
        <v>2</v>
      </c>
      <c r="DC9" s="519">
        <v>0</v>
      </c>
      <c r="DD9" s="519">
        <v>1</v>
      </c>
      <c r="DE9" s="520">
        <v>0</v>
      </c>
      <c r="DF9" s="520">
        <v>1</v>
      </c>
      <c r="DG9" s="520">
        <v>0</v>
      </c>
      <c r="DH9" s="520">
        <v>0</v>
      </c>
      <c r="DI9" s="522">
        <v>0</v>
      </c>
      <c r="DJ9" s="522">
        <v>1</v>
      </c>
      <c r="DK9" s="522">
        <v>1</v>
      </c>
      <c r="DL9" s="522">
        <v>0</v>
      </c>
      <c r="DM9" s="522">
        <v>0</v>
      </c>
      <c r="DN9" s="522">
        <v>0</v>
      </c>
      <c r="DO9" s="522">
        <v>0</v>
      </c>
    </row>
    <row r="10" spans="1:119">
      <c r="A10" s="513">
        <v>3</v>
      </c>
      <c r="B10" s="514">
        <v>40795</v>
      </c>
      <c r="C10" s="515">
        <v>10</v>
      </c>
      <c r="D10" s="515" t="s">
        <v>214</v>
      </c>
      <c r="E10" s="515" t="s">
        <v>215</v>
      </c>
      <c r="F10" s="515" t="s">
        <v>232</v>
      </c>
      <c r="G10" s="515" t="s">
        <v>217</v>
      </c>
      <c r="H10" s="604" t="s">
        <v>237</v>
      </c>
      <c r="I10" s="349" t="s">
        <v>1270</v>
      </c>
      <c r="J10" s="517">
        <v>1</v>
      </c>
      <c r="K10" s="517">
        <v>0</v>
      </c>
      <c r="L10" s="517">
        <v>1</v>
      </c>
      <c r="M10" s="517">
        <v>0</v>
      </c>
      <c r="N10" s="517">
        <v>1</v>
      </c>
      <c r="O10" s="517">
        <v>1</v>
      </c>
      <c r="P10" s="517">
        <v>1</v>
      </c>
      <c r="Q10" s="517">
        <v>0</v>
      </c>
      <c r="R10" s="517">
        <v>0</v>
      </c>
      <c r="S10" s="349" t="s">
        <v>1274</v>
      </c>
      <c r="T10" s="170">
        <v>3</v>
      </c>
      <c r="U10" s="170">
        <v>0</v>
      </c>
      <c r="V10" s="170">
        <v>0</v>
      </c>
      <c r="W10" s="170">
        <v>0</v>
      </c>
      <c r="X10" s="170">
        <v>0</v>
      </c>
      <c r="Y10" s="170">
        <v>0</v>
      </c>
      <c r="Z10" s="170">
        <v>1</v>
      </c>
      <c r="AA10" s="170">
        <v>0</v>
      </c>
      <c r="AB10" s="170">
        <v>0</v>
      </c>
      <c r="AC10" s="170">
        <v>0</v>
      </c>
      <c r="AD10" s="170">
        <v>2</v>
      </c>
      <c r="AE10" s="170">
        <v>0</v>
      </c>
      <c r="AF10" s="168">
        <v>1</v>
      </c>
      <c r="AG10" s="274" t="s">
        <v>1281</v>
      </c>
      <c r="AH10" s="274" t="s">
        <v>1278</v>
      </c>
      <c r="AI10" s="172">
        <v>1</v>
      </c>
      <c r="AJ10" s="172">
        <v>0</v>
      </c>
      <c r="AK10" s="172">
        <v>1</v>
      </c>
      <c r="AL10" s="172">
        <v>0</v>
      </c>
      <c r="AM10" s="172">
        <v>0</v>
      </c>
      <c r="AN10" s="172">
        <v>0</v>
      </c>
      <c r="AO10" s="172">
        <v>0</v>
      </c>
      <c r="AP10" s="172">
        <v>0</v>
      </c>
      <c r="AQ10" s="172">
        <v>0</v>
      </c>
      <c r="AR10" s="172">
        <v>0</v>
      </c>
      <c r="AS10" s="372">
        <v>3</v>
      </c>
      <c r="AT10" s="170">
        <v>0</v>
      </c>
      <c r="AU10" s="170">
        <v>0</v>
      </c>
      <c r="AV10" s="170">
        <v>2</v>
      </c>
      <c r="AW10" s="170">
        <v>0</v>
      </c>
      <c r="AX10" s="170">
        <v>1</v>
      </c>
      <c r="AY10" s="170">
        <v>0</v>
      </c>
      <c r="AZ10" s="170">
        <v>0</v>
      </c>
      <c r="BA10" s="170">
        <v>0</v>
      </c>
      <c r="BB10" s="170">
        <v>3</v>
      </c>
      <c r="BC10" s="170">
        <v>0</v>
      </c>
      <c r="BD10" s="170">
        <v>0</v>
      </c>
      <c r="BE10" s="170">
        <v>0</v>
      </c>
      <c r="BF10" s="170">
        <v>0</v>
      </c>
      <c r="BG10" s="170">
        <v>0</v>
      </c>
      <c r="BH10" s="170">
        <v>5</v>
      </c>
      <c r="BI10" s="170">
        <v>0</v>
      </c>
      <c r="BJ10" s="170">
        <v>0</v>
      </c>
      <c r="BK10" s="170">
        <v>2</v>
      </c>
      <c r="BL10" s="170">
        <v>1</v>
      </c>
      <c r="BM10" s="170">
        <v>0</v>
      </c>
      <c r="BN10" s="170">
        <v>4</v>
      </c>
      <c r="BO10" s="170">
        <v>0</v>
      </c>
      <c r="BP10" s="170">
        <v>0</v>
      </c>
      <c r="BQ10" s="357" t="s">
        <v>1305</v>
      </c>
      <c r="BR10" s="167">
        <v>1</v>
      </c>
      <c r="BS10" s="519">
        <v>3</v>
      </c>
      <c r="BT10" s="519">
        <v>0</v>
      </c>
      <c r="BU10" s="519">
        <v>0</v>
      </c>
      <c r="BV10" s="519">
        <v>0</v>
      </c>
      <c r="BW10" s="519">
        <v>0</v>
      </c>
      <c r="BX10" s="519">
        <v>2</v>
      </c>
      <c r="BY10" s="519">
        <v>0</v>
      </c>
      <c r="BZ10" s="519">
        <v>0</v>
      </c>
      <c r="CA10" s="519">
        <v>0</v>
      </c>
      <c r="CB10" s="519">
        <v>1</v>
      </c>
      <c r="CC10" s="519">
        <v>0</v>
      </c>
      <c r="CD10" s="519">
        <v>0</v>
      </c>
      <c r="CE10" s="520">
        <v>0</v>
      </c>
      <c r="CF10" s="520">
        <v>0</v>
      </c>
      <c r="CG10" s="553" t="s">
        <v>1308</v>
      </c>
      <c r="CH10" s="520">
        <v>1</v>
      </c>
      <c r="CI10" s="552" t="s">
        <v>1281</v>
      </c>
      <c r="CJ10" s="552" t="s">
        <v>1277</v>
      </c>
      <c r="CK10" s="520">
        <v>1</v>
      </c>
      <c r="CL10" s="519">
        <v>1</v>
      </c>
      <c r="CM10" s="519">
        <v>0</v>
      </c>
      <c r="CN10" s="519">
        <v>0</v>
      </c>
      <c r="CO10" s="519">
        <v>2</v>
      </c>
      <c r="CP10" s="519">
        <v>0</v>
      </c>
      <c r="CQ10" s="519">
        <v>3</v>
      </c>
      <c r="CR10" s="519">
        <v>0</v>
      </c>
      <c r="CS10" s="519">
        <v>0</v>
      </c>
      <c r="CT10" s="519">
        <v>0</v>
      </c>
      <c r="CU10" s="520">
        <v>1</v>
      </c>
      <c r="CV10" s="520">
        <v>1</v>
      </c>
      <c r="CW10" s="553" t="s">
        <v>1312</v>
      </c>
      <c r="CX10" s="553" t="s">
        <v>1315</v>
      </c>
      <c r="CY10" s="519">
        <v>0</v>
      </c>
      <c r="CZ10" s="519">
        <v>0</v>
      </c>
      <c r="DA10" s="519">
        <v>3</v>
      </c>
      <c r="DB10" s="519">
        <v>1</v>
      </c>
      <c r="DC10" s="519">
        <v>2</v>
      </c>
      <c r="DD10" s="519">
        <v>0</v>
      </c>
      <c r="DE10" s="520">
        <v>0</v>
      </c>
      <c r="DF10" s="520">
        <v>0</v>
      </c>
      <c r="DG10" s="520">
        <v>1</v>
      </c>
      <c r="DH10" s="520">
        <v>0</v>
      </c>
      <c r="DI10" s="522">
        <v>0</v>
      </c>
      <c r="DJ10" s="522">
        <v>1</v>
      </c>
      <c r="DK10" s="522">
        <v>1</v>
      </c>
      <c r="DL10" s="522">
        <v>0</v>
      </c>
      <c r="DM10" s="522">
        <v>0</v>
      </c>
      <c r="DN10" s="522">
        <v>1</v>
      </c>
      <c r="DO10" s="522">
        <v>0</v>
      </c>
    </row>
    <row r="11" spans="1:119">
      <c r="A11" s="513">
        <v>4</v>
      </c>
      <c r="B11" s="514">
        <v>40796</v>
      </c>
      <c r="C11" s="515">
        <v>10</v>
      </c>
      <c r="D11" s="515" t="s">
        <v>214</v>
      </c>
      <c r="E11" s="515" t="s">
        <v>215</v>
      </c>
      <c r="F11" s="515" t="s">
        <v>240</v>
      </c>
      <c r="G11" s="515" t="s">
        <v>217</v>
      </c>
      <c r="H11" s="604" t="s">
        <v>1127</v>
      </c>
      <c r="I11" s="349" t="s">
        <v>1268</v>
      </c>
      <c r="J11" s="517">
        <v>1</v>
      </c>
      <c r="K11" s="517">
        <v>0</v>
      </c>
      <c r="L11" s="517">
        <v>1</v>
      </c>
      <c r="M11" s="517">
        <v>0</v>
      </c>
      <c r="N11" s="517">
        <v>0</v>
      </c>
      <c r="O11" s="517">
        <v>1</v>
      </c>
      <c r="P11" s="517">
        <v>1</v>
      </c>
      <c r="Q11" s="517">
        <v>0</v>
      </c>
      <c r="R11" s="517">
        <v>1</v>
      </c>
      <c r="S11" s="349" t="s">
        <v>1273</v>
      </c>
      <c r="T11" s="170">
        <v>1</v>
      </c>
      <c r="U11" s="170">
        <v>0</v>
      </c>
      <c r="V11" s="170">
        <v>0</v>
      </c>
      <c r="W11" s="170">
        <v>0</v>
      </c>
      <c r="X11" s="170">
        <v>0</v>
      </c>
      <c r="Y11" s="170">
        <v>3</v>
      </c>
      <c r="Z11" s="170">
        <v>0</v>
      </c>
      <c r="AA11" s="170">
        <v>0</v>
      </c>
      <c r="AB11" s="170">
        <v>0</v>
      </c>
      <c r="AC11" s="170">
        <v>2</v>
      </c>
      <c r="AD11" s="170">
        <v>0</v>
      </c>
      <c r="AE11" s="170">
        <v>0</v>
      </c>
      <c r="AF11" s="168">
        <v>1</v>
      </c>
      <c r="AG11" s="274" t="s">
        <v>1280</v>
      </c>
      <c r="AH11" s="274" t="s">
        <v>1280</v>
      </c>
      <c r="AI11" s="172">
        <v>1</v>
      </c>
      <c r="AJ11" s="172">
        <v>1</v>
      </c>
      <c r="AK11" s="172">
        <v>1</v>
      </c>
      <c r="AL11" s="172">
        <v>0</v>
      </c>
      <c r="AM11" s="172">
        <v>0</v>
      </c>
      <c r="AN11" s="172">
        <v>0</v>
      </c>
      <c r="AO11" s="172">
        <v>0</v>
      </c>
      <c r="AP11" s="172">
        <v>0</v>
      </c>
      <c r="AQ11" s="172">
        <v>0</v>
      </c>
      <c r="AR11" s="172">
        <v>0</v>
      </c>
      <c r="AS11" s="372">
        <v>3</v>
      </c>
      <c r="AT11" s="170">
        <v>0</v>
      </c>
      <c r="AU11" s="170">
        <v>0</v>
      </c>
      <c r="AV11" s="170">
        <v>1</v>
      </c>
      <c r="AW11" s="170">
        <v>0</v>
      </c>
      <c r="AX11" s="170">
        <v>2</v>
      </c>
      <c r="AY11" s="170">
        <v>0</v>
      </c>
      <c r="AZ11" s="170">
        <v>0</v>
      </c>
      <c r="BA11" s="170">
        <v>0</v>
      </c>
      <c r="BB11" s="170">
        <v>0</v>
      </c>
      <c r="BC11" s="170">
        <v>0</v>
      </c>
      <c r="BD11" s="170">
        <v>0</v>
      </c>
      <c r="BE11" s="170">
        <v>2</v>
      </c>
      <c r="BF11" s="170">
        <v>3</v>
      </c>
      <c r="BG11" s="170">
        <v>0</v>
      </c>
      <c r="BH11" s="170">
        <v>0</v>
      </c>
      <c r="BI11" s="170">
        <v>0</v>
      </c>
      <c r="BJ11" s="170">
        <v>4</v>
      </c>
      <c r="BK11" s="170">
        <v>0</v>
      </c>
      <c r="BL11" s="170">
        <v>0</v>
      </c>
      <c r="BM11" s="170">
        <v>0</v>
      </c>
      <c r="BN11" s="170">
        <v>5</v>
      </c>
      <c r="BO11" s="170">
        <v>1</v>
      </c>
      <c r="BP11" s="170">
        <v>0</v>
      </c>
      <c r="BQ11" s="357" t="s">
        <v>1305</v>
      </c>
      <c r="BR11" s="167">
        <v>1</v>
      </c>
      <c r="BS11" s="519">
        <v>0</v>
      </c>
      <c r="BT11" s="519">
        <v>0</v>
      </c>
      <c r="BU11" s="519">
        <v>0</v>
      </c>
      <c r="BV11" s="519">
        <v>0</v>
      </c>
      <c r="BW11" s="519">
        <v>1</v>
      </c>
      <c r="BX11" s="519">
        <v>2</v>
      </c>
      <c r="BY11" s="519">
        <v>0</v>
      </c>
      <c r="BZ11" s="519">
        <v>0</v>
      </c>
      <c r="CA11" s="519">
        <v>0</v>
      </c>
      <c r="CB11" s="519">
        <v>3</v>
      </c>
      <c r="CC11" s="519">
        <v>0</v>
      </c>
      <c r="CD11" s="519">
        <v>0</v>
      </c>
      <c r="CE11" s="520">
        <v>1</v>
      </c>
      <c r="CF11" s="520">
        <v>0</v>
      </c>
      <c r="CG11" s="553" t="s">
        <v>1308</v>
      </c>
      <c r="CH11" s="520">
        <v>1</v>
      </c>
      <c r="CI11" s="552" t="s">
        <v>1281</v>
      </c>
      <c r="CJ11" s="552" t="s">
        <v>1278</v>
      </c>
      <c r="CK11" s="520">
        <v>0</v>
      </c>
      <c r="CL11" s="519">
        <v>3</v>
      </c>
      <c r="CM11" s="519">
        <v>0</v>
      </c>
      <c r="CN11" s="519">
        <v>0</v>
      </c>
      <c r="CO11" s="519">
        <v>1</v>
      </c>
      <c r="CP11" s="519">
        <v>0</v>
      </c>
      <c r="CQ11" s="519">
        <v>2</v>
      </c>
      <c r="CR11" s="519">
        <v>0</v>
      </c>
      <c r="CS11" s="519">
        <v>0</v>
      </c>
      <c r="CT11" s="519">
        <v>0</v>
      </c>
      <c r="CU11" s="520">
        <v>1</v>
      </c>
      <c r="CV11" s="520">
        <v>1</v>
      </c>
      <c r="CW11" s="553" t="s">
        <v>1312</v>
      </c>
      <c r="CX11" s="553" t="s">
        <v>1315</v>
      </c>
      <c r="CY11" s="519">
        <v>0</v>
      </c>
      <c r="CZ11" s="519">
        <v>0</v>
      </c>
      <c r="DA11" s="519">
        <v>3</v>
      </c>
      <c r="DB11" s="519">
        <v>0</v>
      </c>
      <c r="DC11" s="519">
        <v>2</v>
      </c>
      <c r="DD11" s="519">
        <v>1</v>
      </c>
      <c r="DE11" s="520">
        <v>0</v>
      </c>
      <c r="DF11" s="520">
        <v>0</v>
      </c>
      <c r="DG11" s="520">
        <v>0</v>
      </c>
      <c r="DH11" s="520">
        <v>0</v>
      </c>
      <c r="DI11" s="522">
        <v>0</v>
      </c>
      <c r="DJ11" s="522">
        <v>1</v>
      </c>
      <c r="DK11" s="522">
        <v>1</v>
      </c>
      <c r="DL11" s="522">
        <v>0</v>
      </c>
      <c r="DM11" s="522">
        <v>0</v>
      </c>
      <c r="DN11" s="522">
        <v>0</v>
      </c>
      <c r="DO11" s="522">
        <v>0</v>
      </c>
    </row>
    <row r="12" spans="1:119">
      <c r="A12" s="513">
        <v>5</v>
      </c>
      <c r="B12" s="514">
        <v>40796</v>
      </c>
      <c r="C12" s="515">
        <v>10</v>
      </c>
      <c r="D12" s="515" t="s">
        <v>214</v>
      </c>
      <c r="E12" s="515" t="s">
        <v>215</v>
      </c>
      <c r="F12" s="515" t="s">
        <v>240</v>
      </c>
      <c r="G12" s="515" t="s">
        <v>217</v>
      </c>
      <c r="H12" s="604" t="s">
        <v>242</v>
      </c>
      <c r="I12" s="349" t="s">
        <v>1270</v>
      </c>
      <c r="J12" s="517">
        <v>1</v>
      </c>
      <c r="K12" s="517">
        <v>0</v>
      </c>
      <c r="L12" s="517">
        <v>1</v>
      </c>
      <c r="M12" s="517">
        <v>0</v>
      </c>
      <c r="N12" s="517">
        <v>1</v>
      </c>
      <c r="O12" s="517">
        <v>1</v>
      </c>
      <c r="P12" s="517">
        <v>1</v>
      </c>
      <c r="Q12" s="517">
        <v>0</v>
      </c>
      <c r="R12" s="517">
        <v>1</v>
      </c>
      <c r="S12" s="349" t="s">
        <v>1274</v>
      </c>
      <c r="T12" s="170">
        <v>3</v>
      </c>
      <c r="U12" s="170">
        <v>0</v>
      </c>
      <c r="V12" s="170">
        <v>0</v>
      </c>
      <c r="W12" s="170">
        <v>0</v>
      </c>
      <c r="X12" s="170">
        <v>0</v>
      </c>
      <c r="Y12" s="170">
        <v>1</v>
      </c>
      <c r="Z12" s="170">
        <v>0</v>
      </c>
      <c r="AA12" s="170">
        <v>0</v>
      </c>
      <c r="AB12" s="170">
        <v>0</v>
      </c>
      <c r="AC12" s="170">
        <v>2</v>
      </c>
      <c r="AD12" s="170">
        <v>0</v>
      </c>
      <c r="AE12" s="170">
        <v>0</v>
      </c>
      <c r="AF12" s="168">
        <v>0</v>
      </c>
      <c r="AG12" s="274" t="s">
        <v>1281</v>
      </c>
      <c r="AH12" s="274" t="s">
        <v>1280</v>
      </c>
      <c r="AI12" s="172">
        <v>1</v>
      </c>
      <c r="AJ12" s="172">
        <v>1</v>
      </c>
      <c r="AK12" s="172">
        <v>0</v>
      </c>
      <c r="AL12" s="172">
        <v>1</v>
      </c>
      <c r="AM12" s="172">
        <v>0</v>
      </c>
      <c r="AN12" s="172">
        <v>0</v>
      </c>
      <c r="AO12" s="172">
        <v>0</v>
      </c>
      <c r="AP12" s="172">
        <v>0</v>
      </c>
      <c r="AQ12" s="172">
        <v>0</v>
      </c>
      <c r="AR12" s="172">
        <v>0</v>
      </c>
      <c r="AS12" s="372">
        <v>3</v>
      </c>
      <c r="AT12" s="170">
        <v>1</v>
      </c>
      <c r="AU12" s="170">
        <v>0</v>
      </c>
      <c r="AV12" s="170">
        <v>2</v>
      </c>
      <c r="AW12" s="170">
        <v>0</v>
      </c>
      <c r="AX12" s="170">
        <v>0</v>
      </c>
      <c r="AY12" s="170">
        <v>0</v>
      </c>
      <c r="AZ12" s="170">
        <v>0</v>
      </c>
      <c r="BA12" s="170">
        <v>0</v>
      </c>
      <c r="BB12" s="170">
        <v>5</v>
      </c>
      <c r="BC12" s="170">
        <v>4</v>
      </c>
      <c r="BD12" s="170">
        <v>1</v>
      </c>
      <c r="BE12" s="170">
        <v>0</v>
      </c>
      <c r="BF12" s="170">
        <v>0</v>
      </c>
      <c r="BG12" s="170">
        <v>0</v>
      </c>
      <c r="BH12" s="170">
        <v>3</v>
      </c>
      <c r="BI12" s="170">
        <v>0</v>
      </c>
      <c r="BJ12" s="170">
        <v>2</v>
      </c>
      <c r="BK12" s="170">
        <v>0</v>
      </c>
      <c r="BL12" s="170">
        <v>0</v>
      </c>
      <c r="BM12" s="170">
        <v>0</v>
      </c>
      <c r="BN12" s="170">
        <v>0</v>
      </c>
      <c r="BO12" s="170">
        <v>0</v>
      </c>
      <c r="BP12" s="170">
        <v>0</v>
      </c>
      <c r="BQ12" s="357" t="s">
        <v>1305</v>
      </c>
      <c r="BR12" s="167"/>
      <c r="BS12" s="519">
        <v>0</v>
      </c>
      <c r="BT12" s="519">
        <v>0</v>
      </c>
      <c r="BU12" s="519">
        <v>0</v>
      </c>
      <c r="BV12" s="519">
        <v>0</v>
      </c>
      <c r="BW12" s="519">
        <v>1</v>
      </c>
      <c r="BX12" s="519">
        <v>3</v>
      </c>
      <c r="BY12" s="519">
        <v>0</v>
      </c>
      <c r="BZ12" s="519">
        <v>0</v>
      </c>
      <c r="CA12" s="519">
        <v>0</v>
      </c>
      <c r="CB12" s="519">
        <v>2</v>
      </c>
      <c r="CC12" s="519">
        <v>0</v>
      </c>
      <c r="CD12" s="519">
        <v>0</v>
      </c>
      <c r="CE12" s="520">
        <v>1</v>
      </c>
      <c r="CF12" s="520">
        <v>1</v>
      </c>
      <c r="CG12" s="553" t="s">
        <v>1308</v>
      </c>
      <c r="CH12" s="520">
        <v>1</v>
      </c>
      <c r="CI12" s="552" t="s">
        <v>1277</v>
      </c>
      <c r="CJ12" s="552" t="s">
        <v>1278</v>
      </c>
      <c r="CK12" s="520">
        <v>1</v>
      </c>
      <c r="CL12" s="519">
        <v>2</v>
      </c>
      <c r="CM12" s="519">
        <v>0</v>
      </c>
      <c r="CN12" s="519">
        <v>0</v>
      </c>
      <c r="CO12" s="519">
        <v>2</v>
      </c>
      <c r="CP12" s="519">
        <v>0</v>
      </c>
      <c r="CQ12" s="519">
        <v>3</v>
      </c>
      <c r="CR12" s="519">
        <v>0</v>
      </c>
      <c r="CS12" s="519">
        <v>0</v>
      </c>
      <c r="CT12" s="519">
        <v>0</v>
      </c>
      <c r="CU12" s="520">
        <v>1</v>
      </c>
      <c r="CV12" s="520">
        <v>0</v>
      </c>
      <c r="CW12" s="553" t="s">
        <v>1312</v>
      </c>
      <c r="CX12" s="553" t="s">
        <v>1313</v>
      </c>
      <c r="CY12" s="519">
        <v>0</v>
      </c>
      <c r="CZ12" s="519">
        <v>1</v>
      </c>
      <c r="DA12" s="519">
        <v>3</v>
      </c>
      <c r="DB12" s="519">
        <v>2</v>
      </c>
      <c r="DC12" s="519">
        <v>0</v>
      </c>
      <c r="DD12" s="519">
        <v>0</v>
      </c>
      <c r="DE12" s="520">
        <v>0</v>
      </c>
      <c r="DF12" s="520">
        <v>0</v>
      </c>
      <c r="DG12" s="520">
        <v>1</v>
      </c>
      <c r="DH12" s="520">
        <v>0</v>
      </c>
      <c r="DI12" s="522">
        <v>0</v>
      </c>
      <c r="DJ12" s="522">
        <v>1</v>
      </c>
      <c r="DK12" s="522">
        <v>1</v>
      </c>
      <c r="DL12" s="522">
        <v>0</v>
      </c>
      <c r="DM12" s="522">
        <v>0</v>
      </c>
      <c r="DN12" s="522">
        <v>0</v>
      </c>
      <c r="DO12" s="522">
        <v>0</v>
      </c>
    </row>
    <row r="13" spans="1:119">
      <c r="A13" s="513">
        <v>6</v>
      </c>
      <c r="B13" s="514">
        <v>40796</v>
      </c>
      <c r="C13" s="515">
        <v>11</v>
      </c>
      <c r="D13" s="515" t="s">
        <v>214</v>
      </c>
      <c r="E13" s="515" t="s">
        <v>244</v>
      </c>
      <c r="F13" s="515" t="s">
        <v>245</v>
      </c>
      <c r="G13" s="515" t="s">
        <v>217</v>
      </c>
      <c r="H13" s="604" t="s">
        <v>246</v>
      </c>
      <c r="I13" s="349" t="s">
        <v>1267</v>
      </c>
      <c r="J13" s="517">
        <v>1</v>
      </c>
      <c r="K13" s="517">
        <v>0</v>
      </c>
      <c r="L13" s="517">
        <v>1</v>
      </c>
      <c r="M13" s="517">
        <v>1</v>
      </c>
      <c r="N13" s="517">
        <v>1</v>
      </c>
      <c r="O13" s="517">
        <v>1</v>
      </c>
      <c r="P13" s="517">
        <v>1</v>
      </c>
      <c r="Q13" s="517">
        <v>1</v>
      </c>
      <c r="R13" s="517">
        <v>0</v>
      </c>
      <c r="S13" s="349" t="s">
        <v>1273</v>
      </c>
      <c r="T13" s="170">
        <v>2</v>
      </c>
      <c r="U13" s="170">
        <v>0</v>
      </c>
      <c r="V13" s="170">
        <v>0</v>
      </c>
      <c r="W13" s="170">
        <v>0</v>
      </c>
      <c r="X13" s="170">
        <v>1</v>
      </c>
      <c r="Y13" s="170">
        <v>3</v>
      </c>
      <c r="Z13" s="170">
        <v>0</v>
      </c>
      <c r="AA13" s="170">
        <v>0</v>
      </c>
      <c r="AB13" s="170">
        <v>0</v>
      </c>
      <c r="AC13" s="170">
        <v>0</v>
      </c>
      <c r="AD13" s="170">
        <v>0</v>
      </c>
      <c r="AE13" s="170">
        <v>0</v>
      </c>
      <c r="AF13" s="168">
        <v>1</v>
      </c>
      <c r="AG13" s="274" t="s">
        <v>1281</v>
      </c>
      <c r="AH13" s="274" t="s">
        <v>1279</v>
      </c>
      <c r="AI13" s="172">
        <v>1</v>
      </c>
      <c r="AJ13" s="172">
        <v>0</v>
      </c>
      <c r="AK13" s="172">
        <v>1</v>
      </c>
      <c r="AL13" s="172">
        <v>0</v>
      </c>
      <c r="AM13" s="172">
        <v>0</v>
      </c>
      <c r="AN13" s="172">
        <v>0</v>
      </c>
      <c r="AO13" s="172">
        <v>0</v>
      </c>
      <c r="AP13" s="172">
        <v>1</v>
      </c>
      <c r="AQ13" s="172">
        <v>0</v>
      </c>
      <c r="AR13" s="172">
        <v>1</v>
      </c>
      <c r="AS13" s="372">
        <v>1</v>
      </c>
      <c r="AT13" s="170">
        <v>0</v>
      </c>
      <c r="AU13" s="170">
        <v>0</v>
      </c>
      <c r="AV13" s="170">
        <v>3</v>
      </c>
      <c r="AW13" s="170">
        <v>0</v>
      </c>
      <c r="AX13" s="170">
        <v>0</v>
      </c>
      <c r="AY13" s="170">
        <v>2</v>
      </c>
      <c r="AZ13" s="170">
        <v>0</v>
      </c>
      <c r="BA13" s="170">
        <v>0</v>
      </c>
      <c r="BB13" s="170">
        <v>2</v>
      </c>
      <c r="BC13" s="170">
        <v>0</v>
      </c>
      <c r="BD13" s="170">
        <v>0</v>
      </c>
      <c r="BE13" s="170">
        <v>0</v>
      </c>
      <c r="BF13" s="170">
        <v>0</v>
      </c>
      <c r="BG13" s="170">
        <v>0</v>
      </c>
      <c r="BH13" s="170">
        <v>4</v>
      </c>
      <c r="BI13" s="170">
        <v>3</v>
      </c>
      <c r="BJ13" s="170">
        <v>5</v>
      </c>
      <c r="BK13" s="170">
        <v>0</v>
      </c>
      <c r="BL13" s="170">
        <v>0</v>
      </c>
      <c r="BM13" s="170">
        <v>0</v>
      </c>
      <c r="BN13" s="170">
        <v>0</v>
      </c>
      <c r="BO13" s="170">
        <v>1</v>
      </c>
      <c r="BP13" s="170">
        <v>0</v>
      </c>
      <c r="BQ13" s="357" t="s">
        <v>1304</v>
      </c>
      <c r="BR13" s="167">
        <v>1</v>
      </c>
      <c r="BS13" s="519">
        <v>1</v>
      </c>
      <c r="BT13" s="519">
        <v>0</v>
      </c>
      <c r="BU13" s="519">
        <v>2</v>
      </c>
      <c r="BV13" s="519">
        <v>0</v>
      </c>
      <c r="BW13" s="519">
        <v>0</v>
      </c>
      <c r="BX13" s="519">
        <v>3</v>
      </c>
      <c r="BY13" s="519">
        <v>0</v>
      </c>
      <c r="BZ13" s="519">
        <v>0</v>
      </c>
      <c r="CA13" s="519">
        <v>0</v>
      </c>
      <c r="CB13" s="519">
        <v>0</v>
      </c>
      <c r="CC13" s="519">
        <v>0</v>
      </c>
      <c r="CD13" s="519">
        <v>0</v>
      </c>
      <c r="CE13" s="520">
        <v>1</v>
      </c>
      <c r="CF13" s="520">
        <v>1</v>
      </c>
      <c r="CG13" s="553" t="s">
        <v>1308</v>
      </c>
      <c r="CH13" s="520">
        <v>1</v>
      </c>
      <c r="CI13" s="552" t="s">
        <v>1281</v>
      </c>
      <c r="CJ13" s="552" t="s">
        <v>1281</v>
      </c>
      <c r="CK13" s="520">
        <v>1</v>
      </c>
      <c r="CL13" s="519">
        <v>1</v>
      </c>
      <c r="CM13" s="519">
        <v>0</v>
      </c>
      <c r="CN13" s="519">
        <v>0</v>
      </c>
      <c r="CO13" s="519">
        <v>2</v>
      </c>
      <c r="CP13" s="519">
        <v>0</v>
      </c>
      <c r="CQ13" s="519">
        <v>0</v>
      </c>
      <c r="CR13" s="519">
        <v>1</v>
      </c>
      <c r="CS13" s="519">
        <v>0</v>
      </c>
      <c r="CT13" s="519">
        <v>0</v>
      </c>
      <c r="CU13" s="520">
        <v>1</v>
      </c>
      <c r="CV13" s="520">
        <v>0</v>
      </c>
      <c r="CW13" s="553" t="s">
        <v>1304</v>
      </c>
      <c r="CX13" s="553" t="s">
        <v>1313</v>
      </c>
      <c r="CY13" s="519">
        <v>0</v>
      </c>
      <c r="CZ13" s="519">
        <v>2</v>
      </c>
      <c r="DA13" s="519">
        <v>3</v>
      </c>
      <c r="DB13" s="519">
        <v>0</v>
      </c>
      <c r="DC13" s="519">
        <v>0</v>
      </c>
      <c r="DD13" s="519">
        <v>1</v>
      </c>
      <c r="DE13" s="520">
        <v>0</v>
      </c>
      <c r="DF13" s="520">
        <v>0</v>
      </c>
      <c r="DG13" s="520">
        <v>0</v>
      </c>
      <c r="DH13" s="520">
        <v>0</v>
      </c>
      <c r="DI13" s="522">
        <v>0</v>
      </c>
      <c r="DJ13" s="522">
        <v>1</v>
      </c>
      <c r="DK13" s="522">
        <v>0</v>
      </c>
      <c r="DL13" s="522">
        <v>0</v>
      </c>
      <c r="DM13" s="522">
        <v>0</v>
      </c>
      <c r="DN13" s="522">
        <v>0</v>
      </c>
      <c r="DO13" s="522">
        <v>0</v>
      </c>
    </row>
    <row r="14" spans="1:119">
      <c r="A14" s="513">
        <v>7</v>
      </c>
      <c r="B14" s="514">
        <v>40796</v>
      </c>
      <c r="C14" s="515">
        <v>11</v>
      </c>
      <c r="D14" s="515" t="s">
        <v>214</v>
      </c>
      <c r="E14" s="515" t="s">
        <v>244</v>
      </c>
      <c r="F14" s="515" t="s">
        <v>245</v>
      </c>
      <c r="G14" s="515" t="s">
        <v>217</v>
      </c>
      <c r="H14" s="604" t="s">
        <v>246</v>
      </c>
      <c r="I14" s="349" t="s">
        <v>1268</v>
      </c>
      <c r="J14" s="517">
        <v>1</v>
      </c>
      <c r="K14" s="517">
        <v>0</v>
      </c>
      <c r="L14" s="517">
        <v>1</v>
      </c>
      <c r="M14" s="517">
        <v>0</v>
      </c>
      <c r="N14" s="517">
        <v>1</v>
      </c>
      <c r="O14" s="517">
        <v>1</v>
      </c>
      <c r="P14" s="517">
        <v>1</v>
      </c>
      <c r="Q14" s="517">
        <v>1</v>
      </c>
      <c r="R14" s="517">
        <v>0</v>
      </c>
      <c r="S14" s="349" t="s">
        <v>1272</v>
      </c>
      <c r="T14" s="170">
        <v>2</v>
      </c>
      <c r="U14" s="170">
        <v>0</v>
      </c>
      <c r="V14" s="170">
        <v>0</v>
      </c>
      <c r="W14" s="170">
        <v>0</v>
      </c>
      <c r="X14" s="170">
        <v>1</v>
      </c>
      <c r="Y14" s="170">
        <v>3</v>
      </c>
      <c r="Z14" s="170">
        <v>0</v>
      </c>
      <c r="AA14" s="170">
        <v>0</v>
      </c>
      <c r="AB14" s="170">
        <v>0</v>
      </c>
      <c r="AC14" s="170">
        <v>0</v>
      </c>
      <c r="AD14" s="170">
        <v>0</v>
      </c>
      <c r="AE14" s="170">
        <v>0</v>
      </c>
      <c r="AF14" s="168">
        <v>1</v>
      </c>
      <c r="AG14" s="274" t="s">
        <v>1281</v>
      </c>
      <c r="AH14" s="274" t="s">
        <v>1279</v>
      </c>
      <c r="AI14" s="172">
        <v>1</v>
      </c>
      <c r="AJ14" s="172">
        <v>0</v>
      </c>
      <c r="AK14" s="172">
        <v>1</v>
      </c>
      <c r="AL14" s="172">
        <v>1</v>
      </c>
      <c r="AM14" s="172">
        <v>0</v>
      </c>
      <c r="AN14" s="172">
        <v>0</v>
      </c>
      <c r="AO14" s="172">
        <v>0</v>
      </c>
      <c r="AP14" s="172">
        <v>0</v>
      </c>
      <c r="AQ14" s="172">
        <v>0</v>
      </c>
      <c r="AR14" s="172">
        <v>1</v>
      </c>
      <c r="AS14" s="372">
        <v>0</v>
      </c>
      <c r="AT14" s="170">
        <v>0</v>
      </c>
      <c r="AU14" s="170">
        <v>0</v>
      </c>
      <c r="AV14" s="170">
        <v>3</v>
      </c>
      <c r="AW14" s="170">
        <v>0</v>
      </c>
      <c r="AX14" s="170">
        <v>0</v>
      </c>
      <c r="AY14" s="170">
        <v>2</v>
      </c>
      <c r="AZ14" s="170">
        <v>0</v>
      </c>
      <c r="BA14" s="170">
        <v>1</v>
      </c>
      <c r="BB14" s="170">
        <v>0</v>
      </c>
      <c r="BC14" s="170">
        <v>0</v>
      </c>
      <c r="BD14" s="170">
        <v>0</v>
      </c>
      <c r="BE14" s="170">
        <v>0</v>
      </c>
      <c r="BF14" s="170">
        <v>0</v>
      </c>
      <c r="BG14" s="170">
        <v>0</v>
      </c>
      <c r="BH14" s="170">
        <v>5</v>
      </c>
      <c r="BI14" s="170">
        <v>1</v>
      </c>
      <c r="BJ14" s="170">
        <v>4</v>
      </c>
      <c r="BK14" s="170">
        <v>3</v>
      </c>
      <c r="BL14" s="170">
        <v>0</v>
      </c>
      <c r="BM14" s="170">
        <v>0</v>
      </c>
      <c r="BN14" s="170">
        <v>0</v>
      </c>
      <c r="BO14" s="170">
        <v>2</v>
      </c>
      <c r="BP14" s="170">
        <v>0</v>
      </c>
      <c r="BQ14" s="357" t="s">
        <v>1305</v>
      </c>
      <c r="BR14" s="167"/>
      <c r="BS14" s="519">
        <v>1</v>
      </c>
      <c r="BT14" s="519">
        <v>0</v>
      </c>
      <c r="BU14" s="519">
        <v>0</v>
      </c>
      <c r="BV14" s="519">
        <v>0</v>
      </c>
      <c r="BW14" s="519">
        <v>0</v>
      </c>
      <c r="BX14" s="519">
        <v>3</v>
      </c>
      <c r="BY14" s="519">
        <v>2</v>
      </c>
      <c r="BZ14" s="519">
        <v>0</v>
      </c>
      <c r="CA14" s="519">
        <v>0</v>
      </c>
      <c r="CB14" s="519">
        <v>1</v>
      </c>
      <c r="CC14" s="519">
        <v>0</v>
      </c>
      <c r="CD14" s="519">
        <v>0</v>
      </c>
      <c r="CE14" s="520">
        <v>0</v>
      </c>
      <c r="CF14" s="520">
        <v>1</v>
      </c>
      <c r="CG14" s="553" t="s">
        <v>1308</v>
      </c>
      <c r="CH14" s="520">
        <v>1</v>
      </c>
      <c r="CI14" s="552" t="s">
        <v>1281</v>
      </c>
      <c r="CJ14" s="552" t="s">
        <v>1278</v>
      </c>
      <c r="CK14" s="520">
        <v>1</v>
      </c>
      <c r="CL14" s="519">
        <v>3</v>
      </c>
      <c r="CM14" s="519">
        <v>0</v>
      </c>
      <c r="CN14" s="519">
        <v>0</v>
      </c>
      <c r="CO14" s="519">
        <v>2</v>
      </c>
      <c r="CP14" s="519">
        <v>0</v>
      </c>
      <c r="CQ14" s="519">
        <v>0</v>
      </c>
      <c r="CR14" s="519">
        <v>1</v>
      </c>
      <c r="CS14" s="519">
        <v>0</v>
      </c>
      <c r="CT14" s="519">
        <v>0</v>
      </c>
      <c r="CU14" s="520">
        <v>1</v>
      </c>
      <c r="CV14" s="520">
        <v>0</v>
      </c>
      <c r="CW14" s="553" t="s">
        <v>1312</v>
      </c>
      <c r="CX14" s="553" t="s">
        <v>1315</v>
      </c>
      <c r="CY14" s="519">
        <v>0</v>
      </c>
      <c r="CZ14" s="519">
        <v>2</v>
      </c>
      <c r="DA14" s="519">
        <v>3</v>
      </c>
      <c r="DB14" s="519">
        <v>0</v>
      </c>
      <c r="DC14" s="519">
        <v>0</v>
      </c>
      <c r="DD14" s="519">
        <v>1</v>
      </c>
      <c r="DE14" s="520">
        <v>0</v>
      </c>
      <c r="DF14" s="520">
        <v>0</v>
      </c>
      <c r="DG14" s="520">
        <v>1</v>
      </c>
      <c r="DH14" s="520">
        <v>0</v>
      </c>
      <c r="DI14" s="522">
        <v>0</v>
      </c>
      <c r="DJ14" s="522">
        <v>1</v>
      </c>
      <c r="DK14" s="522">
        <v>0</v>
      </c>
      <c r="DL14" s="522">
        <v>0</v>
      </c>
      <c r="DM14" s="522">
        <v>0</v>
      </c>
      <c r="DN14" s="522">
        <v>0</v>
      </c>
      <c r="DO14" s="522">
        <v>0</v>
      </c>
    </row>
    <row r="15" spans="1:119">
      <c r="A15" s="513">
        <v>8</v>
      </c>
      <c r="B15" s="514">
        <v>40796</v>
      </c>
      <c r="C15" s="515">
        <v>11</v>
      </c>
      <c r="D15" s="515" t="s">
        <v>214</v>
      </c>
      <c r="E15" s="515" t="s">
        <v>244</v>
      </c>
      <c r="F15" s="515" t="s">
        <v>249</v>
      </c>
      <c r="G15" s="515" t="s">
        <v>217</v>
      </c>
      <c r="H15" s="604" t="s">
        <v>250</v>
      </c>
      <c r="I15" s="349" t="s">
        <v>1269</v>
      </c>
      <c r="J15" s="517">
        <v>1</v>
      </c>
      <c r="K15" s="517">
        <v>0</v>
      </c>
      <c r="L15" s="517">
        <v>1</v>
      </c>
      <c r="M15" s="517">
        <v>1</v>
      </c>
      <c r="N15" s="517">
        <v>1</v>
      </c>
      <c r="O15" s="517">
        <v>1</v>
      </c>
      <c r="P15" s="517">
        <v>1</v>
      </c>
      <c r="Q15" s="517">
        <v>1</v>
      </c>
      <c r="R15" s="517">
        <v>0</v>
      </c>
      <c r="S15" s="349" t="s">
        <v>1273</v>
      </c>
      <c r="T15" s="170">
        <v>3</v>
      </c>
      <c r="U15" s="170">
        <v>0</v>
      </c>
      <c r="V15" s="170">
        <v>0</v>
      </c>
      <c r="W15" s="170">
        <v>0</v>
      </c>
      <c r="X15" s="170">
        <v>1</v>
      </c>
      <c r="Y15" s="170">
        <v>0</v>
      </c>
      <c r="Z15" s="170">
        <v>0</v>
      </c>
      <c r="AA15" s="170">
        <v>0</v>
      </c>
      <c r="AB15" s="170">
        <v>0</v>
      </c>
      <c r="AC15" s="170">
        <v>0</v>
      </c>
      <c r="AD15" s="170">
        <v>0</v>
      </c>
      <c r="AE15" s="170">
        <v>2</v>
      </c>
      <c r="AF15" s="168">
        <v>1</v>
      </c>
      <c r="AG15" s="274" t="s">
        <v>1281</v>
      </c>
      <c r="AH15" s="274" t="s">
        <v>1277</v>
      </c>
      <c r="AI15" s="172">
        <v>1</v>
      </c>
      <c r="AJ15" s="172">
        <v>0</v>
      </c>
      <c r="AK15" s="172">
        <v>1</v>
      </c>
      <c r="AL15" s="172">
        <v>0</v>
      </c>
      <c r="AM15" s="172">
        <v>0</v>
      </c>
      <c r="AN15" s="172">
        <v>0</v>
      </c>
      <c r="AO15" s="172">
        <v>0</v>
      </c>
      <c r="AP15" s="172">
        <v>0</v>
      </c>
      <c r="AQ15" s="172">
        <v>0</v>
      </c>
      <c r="AR15" s="172">
        <v>1</v>
      </c>
      <c r="AS15" s="372">
        <v>0</v>
      </c>
      <c r="AT15" s="170">
        <v>0</v>
      </c>
      <c r="AU15" s="170">
        <v>0</v>
      </c>
      <c r="AV15" s="170">
        <v>2</v>
      </c>
      <c r="AW15" s="170">
        <v>0</v>
      </c>
      <c r="AX15" s="170">
        <v>0</v>
      </c>
      <c r="AY15" s="170">
        <v>0</v>
      </c>
      <c r="AZ15" s="170">
        <v>0</v>
      </c>
      <c r="BA15" s="170">
        <v>0</v>
      </c>
      <c r="BB15" s="170">
        <v>0</v>
      </c>
      <c r="BC15" s="170">
        <v>0</v>
      </c>
      <c r="BD15" s="170">
        <v>0</v>
      </c>
      <c r="BE15" s="170">
        <v>0</v>
      </c>
      <c r="BF15" s="170">
        <v>0</v>
      </c>
      <c r="BG15" s="170">
        <v>0</v>
      </c>
      <c r="BH15" s="170">
        <v>4</v>
      </c>
      <c r="BI15" s="170">
        <v>0</v>
      </c>
      <c r="BJ15" s="170">
        <v>5</v>
      </c>
      <c r="BK15" s="170">
        <v>3</v>
      </c>
      <c r="BL15" s="170">
        <v>0</v>
      </c>
      <c r="BM15" s="170">
        <v>2</v>
      </c>
      <c r="BN15" s="170">
        <v>0</v>
      </c>
      <c r="BO15" s="170">
        <v>0</v>
      </c>
      <c r="BP15" s="170">
        <v>1</v>
      </c>
      <c r="BQ15" s="357" t="s">
        <v>1305</v>
      </c>
      <c r="BR15" s="167"/>
      <c r="BS15" s="519">
        <v>0</v>
      </c>
      <c r="BT15" s="519">
        <v>0</v>
      </c>
      <c r="BU15" s="519">
        <v>2</v>
      </c>
      <c r="BV15" s="519">
        <v>0</v>
      </c>
      <c r="BW15" s="519">
        <v>0</v>
      </c>
      <c r="BX15" s="519">
        <v>3</v>
      </c>
      <c r="BY15" s="519">
        <v>0</v>
      </c>
      <c r="BZ15" s="519">
        <v>0</v>
      </c>
      <c r="CA15" s="519">
        <v>0</v>
      </c>
      <c r="CB15" s="519">
        <v>0</v>
      </c>
      <c r="CC15" s="519">
        <v>0</v>
      </c>
      <c r="CD15" s="519">
        <v>1</v>
      </c>
      <c r="CE15" s="520">
        <v>0</v>
      </c>
      <c r="CF15" s="520">
        <v>1</v>
      </c>
      <c r="CG15" s="553" t="s">
        <v>1308</v>
      </c>
      <c r="CH15" s="520">
        <v>1</v>
      </c>
      <c r="CI15" s="552" t="s">
        <v>1281</v>
      </c>
      <c r="CJ15" s="552" t="s">
        <v>1278</v>
      </c>
      <c r="CK15" s="520">
        <v>1</v>
      </c>
      <c r="CL15" s="519">
        <v>0</v>
      </c>
      <c r="CM15" s="519">
        <v>0</v>
      </c>
      <c r="CN15" s="519">
        <v>0</v>
      </c>
      <c r="CO15" s="519">
        <v>3</v>
      </c>
      <c r="CP15" s="519">
        <v>1</v>
      </c>
      <c r="CQ15" s="519">
        <v>0</v>
      </c>
      <c r="CR15" s="519">
        <v>0</v>
      </c>
      <c r="CS15" s="519">
        <v>2</v>
      </c>
      <c r="CT15" s="519">
        <v>0</v>
      </c>
      <c r="CU15" s="520">
        <v>1</v>
      </c>
      <c r="CV15" s="520">
        <v>0</v>
      </c>
      <c r="CW15" s="553" t="s">
        <v>1312</v>
      </c>
      <c r="CX15" s="553" t="s">
        <v>1315</v>
      </c>
      <c r="CY15" s="519">
        <v>0</v>
      </c>
      <c r="CZ15" s="519">
        <v>1</v>
      </c>
      <c r="DA15" s="519">
        <v>3</v>
      </c>
      <c r="DB15" s="519">
        <v>0</v>
      </c>
      <c r="DC15" s="519">
        <v>0</v>
      </c>
      <c r="DD15" s="519">
        <v>2</v>
      </c>
      <c r="DE15" s="520">
        <v>0</v>
      </c>
      <c r="DF15" s="520">
        <v>0</v>
      </c>
      <c r="DG15" s="520">
        <v>0</v>
      </c>
      <c r="DH15" s="520">
        <v>0</v>
      </c>
      <c r="DI15" s="522">
        <v>0</v>
      </c>
      <c r="DJ15" s="522">
        <v>1</v>
      </c>
      <c r="DK15" s="522">
        <v>0</v>
      </c>
      <c r="DL15" s="522">
        <v>0</v>
      </c>
      <c r="DM15" s="522">
        <v>0</v>
      </c>
      <c r="DN15" s="522">
        <v>0</v>
      </c>
      <c r="DO15" s="522">
        <v>0</v>
      </c>
    </row>
    <row r="16" spans="1:119" ht="30">
      <c r="A16" s="513">
        <v>9</v>
      </c>
      <c r="B16" s="514">
        <v>40797</v>
      </c>
      <c r="C16" s="515">
        <v>11</v>
      </c>
      <c r="D16" s="515" t="s">
        <v>214</v>
      </c>
      <c r="E16" s="515" t="s">
        <v>244</v>
      </c>
      <c r="F16" s="515" t="s">
        <v>252</v>
      </c>
      <c r="G16" s="515" t="s">
        <v>217</v>
      </c>
      <c r="H16" s="604" t="s">
        <v>253</v>
      </c>
      <c r="I16" s="349" t="s">
        <v>1269</v>
      </c>
      <c r="J16" s="517">
        <v>1</v>
      </c>
      <c r="K16" s="517">
        <v>0</v>
      </c>
      <c r="L16" s="517">
        <v>1</v>
      </c>
      <c r="M16" s="517">
        <v>0</v>
      </c>
      <c r="N16" s="517">
        <v>1</v>
      </c>
      <c r="O16" s="517">
        <v>1</v>
      </c>
      <c r="P16" s="517">
        <v>1</v>
      </c>
      <c r="Q16" s="517">
        <v>0</v>
      </c>
      <c r="R16" s="517">
        <v>0</v>
      </c>
      <c r="S16" s="349" t="s">
        <v>1273</v>
      </c>
      <c r="T16" s="170">
        <v>2</v>
      </c>
      <c r="U16" s="170">
        <v>0</v>
      </c>
      <c r="V16" s="170">
        <v>0</v>
      </c>
      <c r="W16" s="170">
        <v>0</v>
      </c>
      <c r="X16" s="170">
        <v>1</v>
      </c>
      <c r="Y16" s="170">
        <v>3</v>
      </c>
      <c r="Z16" s="170">
        <v>0</v>
      </c>
      <c r="AA16" s="170">
        <v>0</v>
      </c>
      <c r="AB16" s="170">
        <v>0</v>
      </c>
      <c r="AC16" s="170">
        <v>0</v>
      </c>
      <c r="AD16" s="170">
        <v>0</v>
      </c>
      <c r="AE16" s="170">
        <v>0</v>
      </c>
      <c r="AF16" s="168">
        <v>1</v>
      </c>
      <c r="AG16" s="274" t="s">
        <v>1281</v>
      </c>
      <c r="AH16" s="274" t="s">
        <v>1279</v>
      </c>
      <c r="AI16" s="172">
        <v>1</v>
      </c>
      <c r="AJ16" s="172">
        <v>0</v>
      </c>
      <c r="AK16" s="172">
        <v>0</v>
      </c>
      <c r="AL16" s="172">
        <v>1</v>
      </c>
      <c r="AM16" s="172">
        <v>0</v>
      </c>
      <c r="AN16" s="172">
        <v>0</v>
      </c>
      <c r="AO16" s="172">
        <v>0</v>
      </c>
      <c r="AP16" s="172">
        <v>1</v>
      </c>
      <c r="AQ16" s="172">
        <v>0</v>
      </c>
      <c r="AR16" s="172">
        <v>0</v>
      </c>
      <c r="AS16" s="372">
        <v>0</v>
      </c>
      <c r="AT16" s="170">
        <v>0</v>
      </c>
      <c r="AU16" s="170">
        <v>0</v>
      </c>
      <c r="AV16" s="170">
        <v>3</v>
      </c>
      <c r="AW16" s="170">
        <v>0</v>
      </c>
      <c r="AX16" s="170">
        <v>1</v>
      </c>
      <c r="AY16" s="170">
        <v>2</v>
      </c>
      <c r="AZ16" s="170">
        <v>0</v>
      </c>
      <c r="BA16" s="170">
        <v>0</v>
      </c>
      <c r="BB16" s="170">
        <v>0</v>
      </c>
      <c r="BC16" s="170">
        <v>0</v>
      </c>
      <c r="BD16" s="170">
        <v>0</v>
      </c>
      <c r="BE16" s="170">
        <v>0</v>
      </c>
      <c r="BF16" s="170">
        <v>0</v>
      </c>
      <c r="BG16" s="170">
        <v>0</v>
      </c>
      <c r="BH16" s="170">
        <v>5</v>
      </c>
      <c r="BI16" s="170">
        <v>1</v>
      </c>
      <c r="BJ16" s="170">
        <v>2</v>
      </c>
      <c r="BK16" s="170">
        <v>4</v>
      </c>
      <c r="BL16" s="170">
        <v>0</v>
      </c>
      <c r="BM16" s="170">
        <v>3</v>
      </c>
      <c r="BN16" s="170">
        <v>0</v>
      </c>
      <c r="BO16" s="170">
        <v>0</v>
      </c>
      <c r="BP16" s="170">
        <v>0</v>
      </c>
      <c r="BQ16" s="357" t="s">
        <v>1305</v>
      </c>
      <c r="BR16" s="167"/>
      <c r="BS16" s="519">
        <v>0</v>
      </c>
      <c r="BT16" s="519">
        <v>1</v>
      </c>
      <c r="BU16" s="519">
        <v>0</v>
      </c>
      <c r="BV16" s="519">
        <v>0</v>
      </c>
      <c r="BW16" s="519">
        <v>0</v>
      </c>
      <c r="BX16" s="519">
        <v>2</v>
      </c>
      <c r="BY16" s="519">
        <v>3</v>
      </c>
      <c r="BZ16" s="519">
        <v>0</v>
      </c>
      <c r="CA16" s="519">
        <v>0</v>
      </c>
      <c r="CB16" s="519">
        <v>0</v>
      </c>
      <c r="CC16" s="519">
        <v>0</v>
      </c>
      <c r="CD16" s="519">
        <v>0</v>
      </c>
      <c r="CE16" s="520">
        <v>0</v>
      </c>
      <c r="CF16" s="520">
        <v>1</v>
      </c>
      <c r="CG16" s="553" t="s">
        <v>1308</v>
      </c>
      <c r="CH16" s="520">
        <v>0</v>
      </c>
      <c r="CI16" s="552" t="s">
        <v>1281</v>
      </c>
      <c r="CJ16" s="552" t="s">
        <v>1277</v>
      </c>
      <c r="CK16" s="520">
        <v>1</v>
      </c>
      <c r="CL16" s="519">
        <v>0</v>
      </c>
      <c r="CM16" s="519">
        <v>0</v>
      </c>
      <c r="CN16" s="519">
        <v>0</v>
      </c>
      <c r="CO16" s="519">
        <v>3</v>
      </c>
      <c r="CP16" s="519">
        <v>2</v>
      </c>
      <c r="CQ16" s="519">
        <v>0</v>
      </c>
      <c r="CR16" s="519">
        <v>0</v>
      </c>
      <c r="CS16" s="519">
        <v>0</v>
      </c>
      <c r="CT16" s="519">
        <v>1</v>
      </c>
      <c r="CU16" s="520">
        <v>1</v>
      </c>
      <c r="CV16" s="520">
        <v>0</v>
      </c>
      <c r="CW16" s="553" t="s">
        <v>1312</v>
      </c>
      <c r="CX16" s="553" t="s">
        <v>1314</v>
      </c>
      <c r="CY16" s="519">
        <v>0</v>
      </c>
      <c r="CZ16" s="519">
        <v>0</v>
      </c>
      <c r="DA16" s="519">
        <v>3</v>
      </c>
      <c r="DB16" s="519">
        <v>2</v>
      </c>
      <c r="DC16" s="519">
        <v>0</v>
      </c>
      <c r="DD16" s="519">
        <v>1</v>
      </c>
      <c r="DE16" s="520">
        <v>0</v>
      </c>
      <c r="DF16" s="520">
        <v>0</v>
      </c>
      <c r="DG16" s="520">
        <v>0</v>
      </c>
      <c r="DH16" s="520">
        <v>0</v>
      </c>
      <c r="DI16" s="522">
        <v>1</v>
      </c>
      <c r="DJ16" s="522">
        <v>0</v>
      </c>
      <c r="DK16" s="522">
        <v>0</v>
      </c>
      <c r="DL16" s="522">
        <v>0</v>
      </c>
      <c r="DM16" s="522">
        <v>0</v>
      </c>
      <c r="DN16" s="522">
        <v>0</v>
      </c>
      <c r="DO16" s="522">
        <v>0</v>
      </c>
    </row>
    <row r="17" spans="1:119">
      <c r="A17" s="513">
        <v>10</v>
      </c>
      <c r="B17" s="514">
        <v>40795</v>
      </c>
      <c r="C17" s="515">
        <v>11</v>
      </c>
      <c r="D17" s="515" t="s">
        <v>214</v>
      </c>
      <c r="E17" s="515" t="s">
        <v>244</v>
      </c>
      <c r="F17" s="515" t="s">
        <v>254</v>
      </c>
      <c r="G17" s="515" t="s">
        <v>255</v>
      </c>
      <c r="H17" s="604" t="s">
        <v>256</v>
      </c>
      <c r="I17" s="349" t="s">
        <v>1266</v>
      </c>
      <c r="J17" s="517">
        <v>0</v>
      </c>
      <c r="K17" s="517">
        <v>1</v>
      </c>
      <c r="L17" s="517">
        <v>1</v>
      </c>
      <c r="M17" s="517">
        <v>0</v>
      </c>
      <c r="N17" s="517">
        <v>1</v>
      </c>
      <c r="O17" s="517">
        <v>1</v>
      </c>
      <c r="P17" s="517">
        <v>1</v>
      </c>
      <c r="Q17" s="517">
        <v>1</v>
      </c>
      <c r="R17" s="517">
        <v>0</v>
      </c>
      <c r="S17" s="349" t="s">
        <v>1273</v>
      </c>
      <c r="T17" s="170">
        <v>1</v>
      </c>
      <c r="U17" s="170">
        <v>0</v>
      </c>
      <c r="V17" s="170">
        <v>0</v>
      </c>
      <c r="W17" s="170">
        <v>0</v>
      </c>
      <c r="X17" s="170">
        <v>3</v>
      </c>
      <c r="Y17" s="170">
        <v>2</v>
      </c>
      <c r="Z17" s="170">
        <v>0</v>
      </c>
      <c r="AA17" s="170">
        <v>0</v>
      </c>
      <c r="AB17" s="170">
        <v>0</v>
      </c>
      <c r="AC17" s="170">
        <v>0</v>
      </c>
      <c r="AD17" s="170">
        <v>0</v>
      </c>
      <c r="AE17" s="170">
        <v>0</v>
      </c>
      <c r="AF17" s="168">
        <v>1</v>
      </c>
      <c r="AG17" s="274" t="s">
        <v>1281</v>
      </c>
      <c r="AH17" s="274" t="s">
        <v>1280</v>
      </c>
      <c r="AI17" s="172">
        <v>0</v>
      </c>
      <c r="AJ17" s="172">
        <v>0</v>
      </c>
      <c r="AK17" s="172">
        <v>1</v>
      </c>
      <c r="AL17" s="172">
        <v>1</v>
      </c>
      <c r="AM17" s="172">
        <v>0</v>
      </c>
      <c r="AN17" s="172">
        <v>0</v>
      </c>
      <c r="AO17" s="172">
        <v>0</v>
      </c>
      <c r="AP17" s="172">
        <v>1</v>
      </c>
      <c r="AQ17" s="172">
        <v>1</v>
      </c>
      <c r="AR17" s="172">
        <v>0</v>
      </c>
      <c r="AS17" s="372">
        <v>0</v>
      </c>
      <c r="AT17" s="170">
        <v>0</v>
      </c>
      <c r="AU17" s="170">
        <v>3</v>
      </c>
      <c r="AV17" s="170">
        <v>2</v>
      </c>
      <c r="AW17" s="170">
        <v>0</v>
      </c>
      <c r="AX17" s="170">
        <v>0</v>
      </c>
      <c r="AY17" s="170">
        <v>1</v>
      </c>
      <c r="AZ17" s="170">
        <v>0</v>
      </c>
      <c r="BA17" s="170">
        <v>0</v>
      </c>
      <c r="BB17" s="170">
        <v>2</v>
      </c>
      <c r="BC17" s="170">
        <v>0</v>
      </c>
      <c r="BD17" s="170">
        <v>0</v>
      </c>
      <c r="BE17" s="170">
        <v>0</v>
      </c>
      <c r="BF17" s="170">
        <v>1</v>
      </c>
      <c r="BG17" s="170">
        <v>0</v>
      </c>
      <c r="BH17" s="170">
        <v>4</v>
      </c>
      <c r="BI17" s="170">
        <v>0</v>
      </c>
      <c r="BJ17" s="170">
        <v>5</v>
      </c>
      <c r="BK17" s="170">
        <v>3</v>
      </c>
      <c r="BL17" s="170">
        <v>0</v>
      </c>
      <c r="BM17" s="170">
        <v>0</v>
      </c>
      <c r="BN17" s="170">
        <v>0</v>
      </c>
      <c r="BO17" s="170">
        <v>0</v>
      </c>
      <c r="BP17" s="170">
        <v>0</v>
      </c>
      <c r="BQ17" s="357" t="s">
        <v>1302</v>
      </c>
      <c r="BR17" s="167">
        <v>1</v>
      </c>
      <c r="BS17" s="519">
        <v>1</v>
      </c>
      <c r="BT17" s="519">
        <v>0</v>
      </c>
      <c r="BU17" s="519">
        <v>3</v>
      </c>
      <c r="BV17" s="519">
        <v>0</v>
      </c>
      <c r="BW17" s="519">
        <v>0</v>
      </c>
      <c r="BX17" s="519">
        <v>2</v>
      </c>
      <c r="BY17" s="519">
        <v>0</v>
      </c>
      <c r="BZ17" s="519">
        <v>0</v>
      </c>
      <c r="CA17" s="519">
        <v>0</v>
      </c>
      <c r="CB17" s="519">
        <v>0</v>
      </c>
      <c r="CC17" s="519">
        <v>0</v>
      </c>
      <c r="CD17" s="519">
        <v>0</v>
      </c>
      <c r="CE17" s="520">
        <v>0</v>
      </c>
      <c r="CF17" s="520">
        <v>1</v>
      </c>
      <c r="CG17" s="553" t="s">
        <v>1308</v>
      </c>
      <c r="CH17" s="520">
        <v>1</v>
      </c>
      <c r="CI17" s="552" t="s">
        <v>1281</v>
      </c>
      <c r="CJ17" s="552" t="s">
        <v>1281</v>
      </c>
      <c r="CK17" s="520">
        <v>1</v>
      </c>
      <c r="CL17" s="519">
        <v>2</v>
      </c>
      <c r="CM17" s="519">
        <v>0</v>
      </c>
      <c r="CN17" s="519">
        <v>1</v>
      </c>
      <c r="CO17" s="519">
        <v>3</v>
      </c>
      <c r="CP17" s="519">
        <v>0</v>
      </c>
      <c r="CQ17" s="519">
        <v>0</v>
      </c>
      <c r="CR17" s="519">
        <v>0</v>
      </c>
      <c r="CS17" s="519">
        <v>0</v>
      </c>
      <c r="CT17" s="519">
        <v>0</v>
      </c>
      <c r="CU17" s="520">
        <v>1</v>
      </c>
      <c r="CV17" s="520">
        <v>0</v>
      </c>
      <c r="CW17" s="553" t="s">
        <v>1302</v>
      </c>
      <c r="CX17" s="553" t="s">
        <v>1313</v>
      </c>
      <c r="CY17" s="519">
        <v>0</v>
      </c>
      <c r="CZ17" s="519">
        <v>2</v>
      </c>
      <c r="DA17" s="519">
        <v>3</v>
      </c>
      <c r="DB17" s="519">
        <v>0</v>
      </c>
      <c r="DC17" s="519">
        <v>0</v>
      </c>
      <c r="DD17" s="519">
        <v>1</v>
      </c>
      <c r="DE17" s="520">
        <v>0</v>
      </c>
      <c r="DF17" s="520">
        <v>1</v>
      </c>
      <c r="DG17" s="520">
        <v>1</v>
      </c>
      <c r="DH17" s="520">
        <v>0</v>
      </c>
      <c r="DI17" s="522">
        <v>0</v>
      </c>
      <c r="DJ17" s="522">
        <v>1</v>
      </c>
      <c r="DK17" s="522">
        <v>0</v>
      </c>
      <c r="DL17" s="522">
        <v>0</v>
      </c>
      <c r="DM17" s="522">
        <v>0</v>
      </c>
      <c r="DN17" s="522">
        <v>0</v>
      </c>
      <c r="DO17" s="522">
        <v>0</v>
      </c>
    </row>
    <row r="18" spans="1:119">
      <c r="A18" s="513">
        <v>11</v>
      </c>
      <c r="B18" s="523">
        <v>40795</v>
      </c>
      <c r="C18" s="515">
        <v>11</v>
      </c>
      <c r="D18" s="515" t="s">
        <v>214</v>
      </c>
      <c r="E18" s="515" t="s">
        <v>244</v>
      </c>
      <c r="F18" s="515" t="s">
        <v>254</v>
      </c>
      <c r="G18" s="515" t="s">
        <v>255</v>
      </c>
      <c r="H18" s="604" t="s">
        <v>259</v>
      </c>
      <c r="I18" s="349" t="s">
        <v>1268</v>
      </c>
      <c r="J18" s="517">
        <v>1</v>
      </c>
      <c r="K18" s="517">
        <v>0</v>
      </c>
      <c r="L18" s="517">
        <v>1</v>
      </c>
      <c r="M18" s="517">
        <v>0</v>
      </c>
      <c r="N18" s="517">
        <v>1</v>
      </c>
      <c r="O18" s="517">
        <v>1</v>
      </c>
      <c r="P18" s="517">
        <v>1</v>
      </c>
      <c r="Q18" s="517">
        <v>1</v>
      </c>
      <c r="R18" s="517">
        <v>0</v>
      </c>
      <c r="S18" s="349" t="s">
        <v>1273</v>
      </c>
      <c r="T18" s="170">
        <v>3</v>
      </c>
      <c r="U18" s="170">
        <v>0</v>
      </c>
      <c r="V18" s="170">
        <v>0</v>
      </c>
      <c r="W18" s="170">
        <v>0</v>
      </c>
      <c r="X18" s="170">
        <v>0</v>
      </c>
      <c r="Y18" s="170">
        <v>1</v>
      </c>
      <c r="Z18" s="170">
        <v>2</v>
      </c>
      <c r="AA18" s="170">
        <v>0</v>
      </c>
      <c r="AB18" s="170">
        <v>0</v>
      </c>
      <c r="AC18" s="170">
        <v>0</v>
      </c>
      <c r="AD18" s="170">
        <v>0</v>
      </c>
      <c r="AE18" s="170">
        <v>0</v>
      </c>
      <c r="AF18" s="168">
        <v>1</v>
      </c>
      <c r="AG18" s="274" t="s">
        <v>1281</v>
      </c>
      <c r="AH18" s="274" t="s">
        <v>1277</v>
      </c>
      <c r="AI18" s="172">
        <v>0</v>
      </c>
      <c r="AJ18" s="172">
        <v>0</v>
      </c>
      <c r="AK18" s="172">
        <v>0</v>
      </c>
      <c r="AL18" s="172">
        <v>1</v>
      </c>
      <c r="AM18" s="172">
        <v>0</v>
      </c>
      <c r="AN18" s="172">
        <v>0</v>
      </c>
      <c r="AO18" s="172">
        <v>1</v>
      </c>
      <c r="AP18" s="172">
        <v>0</v>
      </c>
      <c r="AQ18" s="172">
        <v>1</v>
      </c>
      <c r="AR18" s="172">
        <v>1</v>
      </c>
      <c r="AS18" s="372">
        <v>0</v>
      </c>
      <c r="AT18" s="170">
        <v>0</v>
      </c>
      <c r="AU18" s="170">
        <v>0</v>
      </c>
      <c r="AV18" s="170">
        <v>3</v>
      </c>
      <c r="AW18" s="170">
        <v>0</v>
      </c>
      <c r="AX18" s="170">
        <v>0</v>
      </c>
      <c r="AY18" s="170">
        <v>1</v>
      </c>
      <c r="AZ18" s="170">
        <v>2</v>
      </c>
      <c r="BA18" s="170">
        <v>0</v>
      </c>
      <c r="BB18" s="170">
        <v>0</v>
      </c>
      <c r="BC18" s="170">
        <v>1</v>
      </c>
      <c r="BD18" s="170">
        <v>0</v>
      </c>
      <c r="BE18" s="170">
        <v>0</v>
      </c>
      <c r="BF18" s="170">
        <v>3</v>
      </c>
      <c r="BG18" s="170">
        <v>0</v>
      </c>
      <c r="BH18" s="170">
        <v>4</v>
      </c>
      <c r="BI18" s="170">
        <v>0</v>
      </c>
      <c r="BJ18" s="170">
        <v>5</v>
      </c>
      <c r="BK18" s="170">
        <v>0</v>
      </c>
      <c r="BL18" s="170">
        <v>0</v>
      </c>
      <c r="BM18" s="170">
        <v>0</v>
      </c>
      <c r="BN18" s="170">
        <v>0</v>
      </c>
      <c r="BO18" s="170">
        <v>2</v>
      </c>
      <c r="BP18" s="170">
        <v>0</v>
      </c>
      <c r="BQ18" s="357" t="s">
        <v>1305</v>
      </c>
      <c r="BR18" s="167"/>
      <c r="BS18" s="519">
        <v>3</v>
      </c>
      <c r="BT18" s="519">
        <v>0</v>
      </c>
      <c r="BU18" s="519">
        <v>0</v>
      </c>
      <c r="BV18" s="519">
        <v>0</v>
      </c>
      <c r="BW18" s="519">
        <v>1</v>
      </c>
      <c r="BX18" s="519">
        <v>2</v>
      </c>
      <c r="BY18" s="519">
        <v>0</v>
      </c>
      <c r="BZ18" s="519">
        <v>0</v>
      </c>
      <c r="CA18" s="519">
        <v>0</v>
      </c>
      <c r="CB18" s="519">
        <v>0</v>
      </c>
      <c r="CC18" s="519">
        <v>0</v>
      </c>
      <c r="CD18" s="519">
        <v>0</v>
      </c>
      <c r="CE18" s="520">
        <v>1</v>
      </c>
      <c r="CF18" s="520">
        <v>1</v>
      </c>
      <c r="CG18" s="553" t="s">
        <v>1308</v>
      </c>
      <c r="CH18" s="520">
        <v>1</v>
      </c>
      <c r="CI18" s="552" t="s">
        <v>1281</v>
      </c>
      <c r="CJ18" s="552" t="s">
        <v>1278</v>
      </c>
      <c r="CK18" s="520">
        <v>1</v>
      </c>
      <c r="CL18" s="519">
        <v>0</v>
      </c>
      <c r="CM18" s="519">
        <v>0</v>
      </c>
      <c r="CN18" s="519">
        <v>0</v>
      </c>
      <c r="CO18" s="519">
        <v>3</v>
      </c>
      <c r="CP18" s="519">
        <v>0</v>
      </c>
      <c r="CQ18" s="519">
        <v>2</v>
      </c>
      <c r="CR18" s="519">
        <v>1</v>
      </c>
      <c r="CS18" s="519">
        <v>0</v>
      </c>
      <c r="CT18" s="519">
        <v>0</v>
      </c>
      <c r="CU18" s="520">
        <v>1</v>
      </c>
      <c r="CV18" s="520">
        <v>0</v>
      </c>
      <c r="CW18" s="553" t="s">
        <v>1312</v>
      </c>
      <c r="CX18" s="553" t="s">
        <v>1313</v>
      </c>
      <c r="CY18" s="519">
        <v>0</v>
      </c>
      <c r="CZ18" s="519">
        <v>1</v>
      </c>
      <c r="DA18" s="519">
        <v>3</v>
      </c>
      <c r="DB18" s="519">
        <v>0</v>
      </c>
      <c r="DC18" s="519">
        <v>0</v>
      </c>
      <c r="DD18" s="519">
        <v>2</v>
      </c>
      <c r="DE18" s="520">
        <v>0</v>
      </c>
      <c r="DF18" s="520">
        <v>0</v>
      </c>
      <c r="DG18" s="520">
        <v>1</v>
      </c>
      <c r="DH18" s="520">
        <v>0</v>
      </c>
      <c r="DI18" s="522">
        <v>0</v>
      </c>
      <c r="DJ18" s="522">
        <v>1</v>
      </c>
      <c r="DK18" s="522">
        <v>0</v>
      </c>
      <c r="DL18" s="522">
        <v>0</v>
      </c>
      <c r="DM18" s="522">
        <v>0</v>
      </c>
      <c r="DN18" s="522">
        <v>1</v>
      </c>
      <c r="DO18" s="522">
        <v>0</v>
      </c>
    </row>
    <row r="19" spans="1:119">
      <c r="A19" s="513">
        <v>12</v>
      </c>
      <c r="B19" s="514">
        <v>40795</v>
      </c>
      <c r="C19" s="515">
        <v>11</v>
      </c>
      <c r="D19" s="515" t="s">
        <v>214</v>
      </c>
      <c r="E19" s="515" t="s">
        <v>244</v>
      </c>
      <c r="F19" s="515" t="s">
        <v>254</v>
      </c>
      <c r="G19" s="515" t="s">
        <v>217</v>
      </c>
      <c r="H19" s="604" t="s">
        <v>261</v>
      </c>
      <c r="I19" s="349" t="s">
        <v>1270</v>
      </c>
      <c r="J19" s="517">
        <v>1</v>
      </c>
      <c r="K19" s="517">
        <v>1</v>
      </c>
      <c r="L19" s="517">
        <v>1</v>
      </c>
      <c r="M19" s="517">
        <v>0</v>
      </c>
      <c r="N19" s="517">
        <v>1</v>
      </c>
      <c r="O19" s="517">
        <v>1</v>
      </c>
      <c r="P19" s="517">
        <v>1</v>
      </c>
      <c r="Q19" s="517">
        <v>1</v>
      </c>
      <c r="R19" s="517">
        <v>0</v>
      </c>
      <c r="S19" s="349" t="s">
        <v>1273</v>
      </c>
      <c r="T19" s="170">
        <v>3</v>
      </c>
      <c r="U19" s="170">
        <v>0</v>
      </c>
      <c r="V19" s="170">
        <v>0</v>
      </c>
      <c r="W19" s="170">
        <v>0</v>
      </c>
      <c r="X19" s="170">
        <v>0</v>
      </c>
      <c r="Y19" s="170">
        <v>2</v>
      </c>
      <c r="Z19" s="170">
        <v>0</v>
      </c>
      <c r="AA19" s="170">
        <v>0</v>
      </c>
      <c r="AB19" s="170">
        <v>0</v>
      </c>
      <c r="AC19" s="170">
        <v>1</v>
      </c>
      <c r="AD19" s="170">
        <v>0</v>
      </c>
      <c r="AE19" s="170">
        <v>0</v>
      </c>
      <c r="AF19" s="168">
        <v>1</v>
      </c>
      <c r="AG19" s="274" t="s">
        <v>1281</v>
      </c>
      <c r="AH19" s="274" t="s">
        <v>1277</v>
      </c>
      <c r="AI19" s="172">
        <v>0</v>
      </c>
      <c r="AJ19" s="172">
        <v>0</v>
      </c>
      <c r="AK19" s="172">
        <v>1</v>
      </c>
      <c r="AL19" s="172">
        <v>1</v>
      </c>
      <c r="AM19" s="172">
        <v>0</v>
      </c>
      <c r="AN19" s="172">
        <v>0</v>
      </c>
      <c r="AO19" s="172">
        <v>0</v>
      </c>
      <c r="AP19" s="172">
        <v>0</v>
      </c>
      <c r="AQ19" s="172">
        <v>0</v>
      </c>
      <c r="AR19" s="172">
        <v>1</v>
      </c>
      <c r="AS19" s="372">
        <v>0</v>
      </c>
      <c r="AT19" s="170">
        <v>0</v>
      </c>
      <c r="AU19" s="170">
        <v>0</v>
      </c>
      <c r="AV19" s="170">
        <v>3</v>
      </c>
      <c r="AW19" s="170">
        <v>0</v>
      </c>
      <c r="AX19" s="170">
        <v>0</v>
      </c>
      <c r="AY19" s="170">
        <v>1</v>
      </c>
      <c r="AZ19" s="170">
        <v>0</v>
      </c>
      <c r="BA19" s="170">
        <v>0</v>
      </c>
      <c r="BB19" s="170">
        <v>3</v>
      </c>
      <c r="BC19" s="170">
        <v>2</v>
      </c>
      <c r="BD19" s="170">
        <v>0</v>
      </c>
      <c r="BE19" s="170">
        <v>0</v>
      </c>
      <c r="BF19" s="170">
        <v>1</v>
      </c>
      <c r="BG19" s="170">
        <v>0</v>
      </c>
      <c r="BH19" s="170">
        <v>1</v>
      </c>
      <c r="BI19" s="170">
        <v>0</v>
      </c>
      <c r="BJ19" s="170">
        <v>4</v>
      </c>
      <c r="BK19" s="170">
        <v>0</v>
      </c>
      <c r="BL19" s="170">
        <v>0</v>
      </c>
      <c r="BM19" s="170">
        <v>0</v>
      </c>
      <c r="BN19" s="170">
        <v>0</v>
      </c>
      <c r="BO19" s="170">
        <v>0</v>
      </c>
      <c r="BP19" s="170">
        <v>0</v>
      </c>
      <c r="BQ19" s="357" t="s">
        <v>1305</v>
      </c>
      <c r="BR19" s="167"/>
      <c r="BS19" s="519">
        <v>1</v>
      </c>
      <c r="BT19" s="519">
        <v>0</v>
      </c>
      <c r="BU19" s="519">
        <v>2</v>
      </c>
      <c r="BV19" s="519">
        <v>0</v>
      </c>
      <c r="BW19" s="519">
        <v>0</v>
      </c>
      <c r="BX19" s="519">
        <v>3</v>
      </c>
      <c r="BY19" s="519">
        <v>0</v>
      </c>
      <c r="BZ19" s="519">
        <v>0</v>
      </c>
      <c r="CA19" s="519">
        <v>0</v>
      </c>
      <c r="CB19" s="519">
        <v>0</v>
      </c>
      <c r="CC19" s="519">
        <v>0</v>
      </c>
      <c r="CD19" s="519">
        <v>0</v>
      </c>
      <c r="CE19" s="520">
        <v>0</v>
      </c>
      <c r="CF19" s="520">
        <v>1</v>
      </c>
      <c r="CG19" s="553" t="s">
        <v>1308</v>
      </c>
      <c r="CH19" s="520">
        <v>1</v>
      </c>
      <c r="CI19" s="552" t="s">
        <v>1281</v>
      </c>
      <c r="CJ19" s="552" t="s">
        <v>1278</v>
      </c>
      <c r="CK19" s="520">
        <v>1</v>
      </c>
      <c r="CL19" s="519">
        <v>0</v>
      </c>
      <c r="CM19" s="519">
        <v>0</v>
      </c>
      <c r="CN19" s="519">
        <v>0</v>
      </c>
      <c r="CO19" s="519">
        <v>3</v>
      </c>
      <c r="CP19" s="519">
        <v>1</v>
      </c>
      <c r="CQ19" s="519">
        <v>2</v>
      </c>
      <c r="CR19" s="519">
        <v>0</v>
      </c>
      <c r="CS19" s="519">
        <v>0</v>
      </c>
      <c r="CT19" s="519">
        <v>0</v>
      </c>
      <c r="CU19" s="520">
        <v>1</v>
      </c>
      <c r="CV19" s="520">
        <v>0</v>
      </c>
      <c r="CW19" s="553" t="s">
        <v>1312</v>
      </c>
      <c r="CX19" s="553" t="s">
        <v>1314</v>
      </c>
      <c r="CY19" s="519">
        <v>0</v>
      </c>
      <c r="CZ19" s="519">
        <v>2</v>
      </c>
      <c r="DA19" s="519">
        <v>3</v>
      </c>
      <c r="DB19" s="519">
        <v>0</v>
      </c>
      <c r="DC19" s="519">
        <v>0</v>
      </c>
      <c r="DD19" s="519">
        <v>1</v>
      </c>
      <c r="DE19" s="520">
        <v>0</v>
      </c>
      <c r="DF19" s="520">
        <v>0</v>
      </c>
      <c r="DG19" s="520">
        <v>1</v>
      </c>
      <c r="DH19" s="520">
        <v>0</v>
      </c>
      <c r="DI19" s="522">
        <v>0</v>
      </c>
      <c r="DJ19" s="522">
        <v>1</v>
      </c>
      <c r="DK19" s="522">
        <v>0</v>
      </c>
      <c r="DL19" s="522">
        <v>0</v>
      </c>
      <c r="DM19" s="522">
        <v>0</v>
      </c>
      <c r="DN19" s="522">
        <v>1</v>
      </c>
      <c r="DO19" s="522">
        <v>0</v>
      </c>
    </row>
    <row r="20" spans="1:119">
      <c r="A20" s="513">
        <v>13</v>
      </c>
      <c r="B20" s="514">
        <v>40795</v>
      </c>
      <c r="C20" s="515">
        <v>9</v>
      </c>
      <c r="D20" s="515" t="s">
        <v>214</v>
      </c>
      <c r="E20" s="515" t="s">
        <v>262</v>
      </c>
      <c r="F20" s="515" t="s">
        <v>263</v>
      </c>
      <c r="G20" s="515" t="s">
        <v>217</v>
      </c>
      <c r="H20" s="604" t="s">
        <v>264</v>
      </c>
      <c r="I20" s="349" t="s">
        <v>1266</v>
      </c>
      <c r="J20" s="517">
        <v>1</v>
      </c>
      <c r="K20" s="517">
        <v>1</v>
      </c>
      <c r="L20" s="517">
        <v>1</v>
      </c>
      <c r="M20" s="517">
        <v>0</v>
      </c>
      <c r="N20" s="517">
        <v>1</v>
      </c>
      <c r="O20" s="517">
        <v>1</v>
      </c>
      <c r="P20" s="517">
        <v>1</v>
      </c>
      <c r="Q20" s="517">
        <v>0</v>
      </c>
      <c r="R20" s="517">
        <v>0</v>
      </c>
      <c r="S20" s="349" t="s">
        <v>1273</v>
      </c>
      <c r="T20" s="170">
        <v>2</v>
      </c>
      <c r="U20" s="170">
        <v>0</v>
      </c>
      <c r="V20" s="170">
        <v>0</v>
      </c>
      <c r="W20" s="170">
        <v>0</v>
      </c>
      <c r="X20" s="170">
        <v>0</v>
      </c>
      <c r="Y20" s="170">
        <v>3</v>
      </c>
      <c r="Z20" s="170">
        <v>1</v>
      </c>
      <c r="AA20" s="170">
        <v>0</v>
      </c>
      <c r="AB20" s="170">
        <v>0</v>
      </c>
      <c r="AC20" s="170">
        <v>0</v>
      </c>
      <c r="AD20" s="170">
        <v>0</v>
      </c>
      <c r="AE20" s="170">
        <v>0</v>
      </c>
      <c r="AF20" s="168">
        <v>1</v>
      </c>
      <c r="AG20" s="274" t="s">
        <v>1280</v>
      </c>
      <c r="AH20" s="274" t="s">
        <v>1277</v>
      </c>
      <c r="AI20" s="172">
        <v>1</v>
      </c>
      <c r="AJ20" s="172">
        <v>1</v>
      </c>
      <c r="AK20" s="172">
        <v>1</v>
      </c>
      <c r="AL20" s="172">
        <v>0</v>
      </c>
      <c r="AM20" s="172">
        <v>0</v>
      </c>
      <c r="AN20" s="172">
        <v>0</v>
      </c>
      <c r="AO20" s="172">
        <v>0</v>
      </c>
      <c r="AP20" s="172">
        <v>0</v>
      </c>
      <c r="AQ20" s="172">
        <v>0</v>
      </c>
      <c r="AR20" s="172">
        <v>0</v>
      </c>
      <c r="AS20" s="372">
        <v>2</v>
      </c>
      <c r="AT20" s="170">
        <v>0</v>
      </c>
      <c r="AU20" s="170">
        <v>0</v>
      </c>
      <c r="AV20" s="170">
        <v>3</v>
      </c>
      <c r="AW20" s="170">
        <v>0</v>
      </c>
      <c r="AX20" s="170">
        <v>0</v>
      </c>
      <c r="AY20" s="170">
        <v>1</v>
      </c>
      <c r="AZ20" s="170">
        <v>0</v>
      </c>
      <c r="BA20" s="170">
        <v>0</v>
      </c>
      <c r="BB20" s="170">
        <v>0</v>
      </c>
      <c r="BC20" s="170">
        <v>0</v>
      </c>
      <c r="BD20" s="170">
        <v>0</v>
      </c>
      <c r="BE20" s="170">
        <v>0</v>
      </c>
      <c r="BF20" s="170">
        <v>0</v>
      </c>
      <c r="BG20" s="170">
        <v>0</v>
      </c>
      <c r="BH20" s="170">
        <v>5</v>
      </c>
      <c r="BI20" s="170">
        <v>1</v>
      </c>
      <c r="BJ20" s="170">
        <v>4</v>
      </c>
      <c r="BK20" s="170">
        <v>0</v>
      </c>
      <c r="BL20" s="170">
        <v>3</v>
      </c>
      <c r="BM20" s="170">
        <v>2</v>
      </c>
      <c r="BN20" s="170">
        <v>0</v>
      </c>
      <c r="BO20" s="170">
        <v>0</v>
      </c>
      <c r="BP20" s="170">
        <v>0</v>
      </c>
      <c r="BQ20" s="357" t="s">
        <v>1303</v>
      </c>
      <c r="BR20" s="167">
        <v>1</v>
      </c>
      <c r="BS20" s="519">
        <v>0</v>
      </c>
      <c r="BT20" s="519">
        <v>0</v>
      </c>
      <c r="BU20" s="519">
        <v>2</v>
      </c>
      <c r="BV20" s="519">
        <v>0</v>
      </c>
      <c r="BW20" s="519">
        <v>0</v>
      </c>
      <c r="BX20" s="519">
        <v>3</v>
      </c>
      <c r="BY20" s="519">
        <v>1</v>
      </c>
      <c r="BZ20" s="519">
        <v>0</v>
      </c>
      <c r="CA20" s="519">
        <v>0</v>
      </c>
      <c r="CB20" s="519">
        <v>0</v>
      </c>
      <c r="CC20" s="519">
        <v>0</v>
      </c>
      <c r="CD20" s="519">
        <v>0</v>
      </c>
      <c r="CE20" s="520">
        <v>1</v>
      </c>
      <c r="CF20" s="520">
        <v>1</v>
      </c>
      <c r="CG20" s="553" t="s">
        <v>1308</v>
      </c>
      <c r="CH20" s="520">
        <v>1</v>
      </c>
      <c r="CI20" s="552" t="s">
        <v>1277</v>
      </c>
      <c r="CJ20" s="552" t="s">
        <v>1278</v>
      </c>
      <c r="CK20" s="520">
        <v>1</v>
      </c>
      <c r="CL20" s="519">
        <v>1</v>
      </c>
      <c r="CM20" s="519">
        <v>0</v>
      </c>
      <c r="CN20" s="519">
        <v>0</v>
      </c>
      <c r="CO20" s="519">
        <v>3</v>
      </c>
      <c r="CP20" s="519">
        <v>0</v>
      </c>
      <c r="CQ20" s="519">
        <v>2</v>
      </c>
      <c r="CR20" s="519">
        <v>0</v>
      </c>
      <c r="CS20" s="519">
        <v>0</v>
      </c>
      <c r="CT20" s="519">
        <v>0</v>
      </c>
      <c r="CU20" s="520">
        <v>1</v>
      </c>
      <c r="CV20" s="520">
        <v>0</v>
      </c>
      <c r="CW20" s="553" t="s">
        <v>1303</v>
      </c>
      <c r="CX20" s="553" t="s">
        <v>1315</v>
      </c>
      <c r="CY20" s="519">
        <v>0</v>
      </c>
      <c r="CZ20" s="519">
        <v>1</v>
      </c>
      <c r="DA20" s="519">
        <v>3</v>
      </c>
      <c r="DB20" s="519">
        <v>2</v>
      </c>
      <c r="DC20" s="519">
        <v>0</v>
      </c>
      <c r="DD20" s="519">
        <v>0</v>
      </c>
      <c r="DE20" s="520">
        <v>1</v>
      </c>
      <c r="DF20" s="520">
        <v>1</v>
      </c>
      <c r="DG20" s="520">
        <v>0</v>
      </c>
      <c r="DH20" s="520">
        <v>0</v>
      </c>
      <c r="DI20" s="522">
        <v>0</v>
      </c>
      <c r="DJ20" s="522">
        <v>1</v>
      </c>
      <c r="DK20" s="522">
        <v>0</v>
      </c>
      <c r="DL20" s="522">
        <v>1</v>
      </c>
      <c r="DM20" s="522">
        <v>1</v>
      </c>
      <c r="DN20" s="522">
        <v>1</v>
      </c>
      <c r="DO20" s="522">
        <v>0</v>
      </c>
    </row>
    <row r="21" spans="1:119">
      <c r="A21" s="513">
        <v>14</v>
      </c>
      <c r="B21" s="514">
        <v>40796</v>
      </c>
      <c r="C21" s="515">
        <v>9</v>
      </c>
      <c r="D21" s="515" t="s">
        <v>214</v>
      </c>
      <c r="E21" s="515" t="s">
        <v>262</v>
      </c>
      <c r="F21" s="515" t="s">
        <v>267</v>
      </c>
      <c r="G21" s="515" t="s">
        <v>217</v>
      </c>
      <c r="H21" s="604" t="s">
        <v>268</v>
      </c>
      <c r="I21" s="349" t="s">
        <v>1269</v>
      </c>
      <c r="J21" s="517">
        <v>1</v>
      </c>
      <c r="K21" s="517">
        <v>1</v>
      </c>
      <c r="L21" s="517">
        <v>0</v>
      </c>
      <c r="M21" s="517">
        <v>0</v>
      </c>
      <c r="N21" s="517">
        <v>1</v>
      </c>
      <c r="O21" s="517">
        <v>1</v>
      </c>
      <c r="P21" s="517">
        <v>1</v>
      </c>
      <c r="Q21" s="517">
        <v>1</v>
      </c>
      <c r="R21" s="517">
        <v>0</v>
      </c>
      <c r="S21" s="349" t="s">
        <v>1274</v>
      </c>
      <c r="T21" s="170">
        <v>3</v>
      </c>
      <c r="U21" s="170">
        <v>1</v>
      </c>
      <c r="V21" s="170">
        <v>0</v>
      </c>
      <c r="W21" s="170">
        <v>0</v>
      </c>
      <c r="X21" s="170">
        <v>0</v>
      </c>
      <c r="Y21" s="170">
        <v>2</v>
      </c>
      <c r="Z21" s="170">
        <v>0</v>
      </c>
      <c r="AA21" s="170">
        <v>0</v>
      </c>
      <c r="AB21" s="170">
        <v>0</v>
      </c>
      <c r="AC21" s="170">
        <v>0</v>
      </c>
      <c r="AD21" s="170">
        <v>0</v>
      </c>
      <c r="AE21" s="170">
        <v>0</v>
      </c>
      <c r="AF21" s="168">
        <v>0</v>
      </c>
      <c r="AG21" s="274" t="s">
        <v>1280</v>
      </c>
      <c r="AH21" s="274" t="s">
        <v>1277</v>
      </c>
      <c r="AI21" s="172">
        <v>1</v>
      </c>
      <c r="AJ21" s="172">
        <v>0</v>
      </c>
      <c r="AK21" s="172">
        <v>0</v>
      </c>
      <c r="AL21" s="172">
        <v>0</v>
      </c>
      <c r="AM21" s="172">
        <v>0</v>
      </c>
      <c r="AN21" s="172">
        <v>0</v>
      </c>
      <c r="AO21" s="172">
        <v>0</v>
      </c>
      <c r="AP21" s="172">
        <v>0</v>
      </c>
      <c r="AQ21" s="172">
        <v>0</v>
      </c>
      <c r="AR21" s="172">
        <v>0</v>
      </c>
      <c r="AS21" s="372">
        <v>0</v>
      </c>
      <c r="AT21" s="170">
        <v>0</v>
      </c>
      <c r="AU21" s="170">
        <v>0</v>
      </c>
      <c r="AV21" s="170">
        <v>0</v>
      </c>
      <c r="AW21" s="170">
        <v>0</v>
      </c>
      <c r="AX21" s="170">
        <v>0</v>
      </c>
      <c r="AY21" s="170">
        <v>0</v>
      </c>
      <c r="AZ21" s="170">
        <v>0</v>
      </c>
      <c r="BA21" s="170">
        <v>0</v>
      </c>
      <c r="BB21" s="170">
        <v>0</v>
      </c>
      <c r="BC21" s="170">
        <v>5</v>
      </c>
      <c r="BD21" s="170">
        <v>0</v>
      </c>
      <c r="BE21" s="170">
        <v>0</v>
      </c>
      <c r="BF21" s="170">
        <v>0</v>
      </c>
      <c r="BG21" s="170">
        <v>0</v>
      </c>
      <c r="BH21" s="170">
        <v>2</v>
      </c>
      <c r="BI21" s="170">
        <v>1</v>
      </c>
      <c r="BJ21" s="170">
        <v>0</v>
      </c>
      <c r="BK21" s="170">
        <v>4</v>
      </c>
      <c r="BL21" s="170">
        <v>3</v>
      </c>
      <c r="BM21" s="170">
        <v>0</v>
      </c>
      <c r="BN21" s="170">
        <v>0</v>
      </c>
      <c r="BO21" s="170">
        <v>0</v>
      </c>
      <c r="BP21" s="170">
        <v>0</v>
      </c>
      <c r="BQ21" s="357" t="s">
        <v>1305</v>
      </c>
      <c r="BR21" s="167"/>
      <c r="BS21" s="519">
        <v>2</v>
      </c>
      <c r="BT21" s="519">
        <v>0</v>
      </c>
      <c r="BU21" s="519">
        <v>0</v>
      </c>
      <c r="BV21" s="519">
        <v>0</v>
      </c>
      <c r="BW21" s="519">
        <v>0</v>
      </c>
      <c r="BX21" s="519">
        <v>3</v>
      </c>
      <c r="BY21" s="519">
        <v>1</v>
      </c>
      <c r="BZ21" s="519">
        <v>0</v>
      </c>
      <c r="CA21" s="519">
        <v>0</v>
      </c>
      <c r="CB21" s="519">
        <v>0</v>
      </c>
      <c r="CC21" s="519">
        <v>0</v>
      </c>
      <c r="CD21" s="519">
        <v>0</v>
      </c>
      <c r="CE21" s="520">
        <v>1</v>
      </c>
      <c r="CF21" s="520">
        <v>1</v>
      </c>
      <c r="CG21" s="553" t="s">
        <v>1308</v>
      </c>
      <c r="CH21" s="520">
        <v>1</v>
      </c>
      <c r="CI21" s="552" t="s">
        <v>1277</v>
      </c>
      <c r="CJ21" s="552" t="s">
        <v>1278</v>
      </c>
      <c r="CK21" s="520">
        <v>1</v>
      </c>
      <c r="CL21" s="519">
        <v>0</v>
      </c>
      <c r="CM21" s="519">
        <v>0</v>
      </c>
      <c r="CN21" s="519">
        <v>0</v>
      </c>
      <c r="CO21" s="519">
        <v>3</v>
      </c>
      <c r="CP21" s="519">
        <v>0</v>
      </c>
      <c r="CQ21" s="519">
        <v>2</v>
      </c>
      <c r="CR21" s="519">
        <v>1</v>
      </c>
      <c r="CS21" s="519">
        <v>0</v>
      </c>
      <c r="CT21" s="519">
        <v>0</v>
      </c>
      <c r="CU21" s="520">
        <v>1</v>
      </c>
      <c r="CV21" s="520">
        <v>1</v>
      </c>
      <c r="CW21" s="553" t="s">
        <v>1312</v>
      </c>
      <c r="CX21" s="553" t="s">
        <v>1314</v>
      </c>
      <c r="CY21" s="519">
        <v>0</v>
      </c>
      <c r="CZ21" s="519">
        <v>2</v>
      </c>
      <c r="DA21" s="519">
        <v>3</v>
      </c>
      <c r="DB21" s="519">
        <v>1</v>
      </c>
      <c r="DC21" s="519">
        <v>0</v>
      </c>
      <c r="DD21" s="519">
        <v>0</v>
      </c>
      <c r="DE21" s="520">
        <v>1</v>
      </c>
      <c r="DF21" s="520">
        <v>0</v>
      </c>
      <c r="DG21" s="520">
        <v>0</v>
      </c>
      <c r="DH21" s="520">
        <v>0</v>
      </c>
      <c r="DI21" s="522">
        <v>0</v>
      </c>
      <c r="DJ21" s="522">
        <v>1</v>
      </c>
      <c r="DK21" s="522">
        <v>0</v>
      </c>
      <c r="DL21" s="522">
        <v>1</v>
      </c>
      <c r="DM21" s="522">
        <v>0</v>
      </c>
      <c r="DN21" s="522">
        <v>1</v>
      </c>
      <c r="DO21" s="522">
        <v>0</v>
      </c>
    </row>
    <row r="22" spans="1:119">
      <c r="A22" s="513">
        <v>15</v>
      </c>
      <c r="B22" s="514">
        <v>40797</v>
      </c>
      <c r="C22" s="515">
        <v>9</v>
      </c>
      <c r="D22" s="515" t="s">
        <v>214</v>
      </c>
      <c r="E22" s="515" t="s">
        <v>262</v>
      </c>
      <c r="F22" s="515" t="s">
        <v>269</v>
      </c>
      <c r="G22" s="515" t="s">
        <v>217</v>
      </c>
      <c r="H22" s="604" t="s">
        <v>270</v>
      </c>
      <c r="I22" s="349" t="s">
        <v>1269</v>
      </c>
      <c r="J22" s="517">
        <v>1</v>
      </c>
      <c r="K22" s="517">
        <v>1</v>
      </c>
      <c r="L22" s="517">
        <v>0</v>
      </c>
      <c r="M22" s="517">
        <v>0</v>
      </c>
      <c r="N22" s="517">
        <v>0</v>
      </c>
      <c r="O22" s="517">
        <v>1</v>
      </c>
      <c r="P22" s="517">
        <v>1</v>
      </c>
      <c r="Q22" s="517">
        <v>1</v>
      </c>
      <c r="R22" s="517">
        <v>0</v>
      </c>
      <c r="S22" s="349" t="s">
        <v>1274</v>
      </c>
      <c r="T22" s="170">
        <v>2</v>
      </c>
      <c r="U22" s="170">
        <v>0</v>
      </c>
      <c r="V22" s="170">
        <v>0</v>
      </c>
      <c r="W22" s="170">
        <v>0</v>
      </c>
      <c r="X22" s="170">
        <v>0</v>
      </c>
      <c r="Y22" s="170">
        <v>1</v>
      </c>
      <c r="Z22" s="170">
        <v>3</v>
      </c>
      <c r="AA22" s="170">
        <v>0</v>
      </c>
      <c r="AB22" s="170">
        <v>0</v>
      </c>
      <c r="AC22" s="170">
        <v>0</v>
      </c>
      <c r="AD22" s="170">
        <v>0</v>
      </c>
      <c r="AE22" s="170">
        <v>0</v>
      </c>
      <c r="AF22" s="168">
        <v>0</v>
      </c>
      <c r="AG22" s="274" t="s">
        <v>1280</v>
      </c>
      <c r="AH22" s="274" t="s">
        <v>1277</v>
      </c>
      <c r="AI22" s="172">
        <v>0</v>
      </c>
      <c r="AJ22" s="172">
        <v>0</v>
      </c>
      <c r="AK22" s="172">
        <v>0</v>
      </c>
      <c r="AL22" s="172">
        <v>0</v>
      </c>
      <c r="AM22" s="172">
        <v>0</v>
      </c>
      <c r="AN22" s="172">
        <v>0</v>
      </c>
      <c r="AO22" s="172">
        <v>0</v>
      </c>
      <c r="AP22" s="172">
        <v>0</v>
      </c>
      <c r="AQ22" s="172">
        <v>0</v>
      </c>
      <c r="AR22" s="172">
        <v>0</v>
      </c>
      <c r="AS22" s="372">
        <v>0</v>
      </c>
      <c r="AT22" s="170">
        <v>0</v>
      </c>
      <c r="AU22" s="170">
        <v>0</v>
      </c>
      <c r="AV22" s="170">
        <v>3</v>
      </c>
      <c r="AW22" s="170">
        <v>1</v>
      </c>
      <c r="AX22" s="170">
        <v>2</v>
      </c>
      <c r="AY22" s="170">
        <v>0</v>
      </c>
      <c r="AZ22" s="170">
        <v>0</v>
      </c>
      <c r="BA22" s="170">
        <v>0</v>
      </c>
      <c r="BB22" s="170">
        <v>5</v>
      </c>
      <c r="BC22" s="170">
        <v>4</v>
      </c>
      <c r="BD22" s="170">
        <v>0</v>
      </c>
      <c r="BE22" s="170">
        <v>0</v>
      </c>
      <c r="BF22" s="170">
        <v>0</v>
      </c>
      <c r="BG22" s="170">
        <v>0</v>
      </c>
      <c r="BH22" s="170">
        <v>3</v>
      </c>
      <c r="BI22" s="170">
        <v>0</v>
      </c>
      <c r="BJ22" s="170">
        <v>0</v>
      </c>
      <c r="BK22" s="170">
        <v>2</v>
      </c>
      <c r="BL22" s="170">
        <v>1</v>
      </c>
      <c r="BM22" s="170">
        <v>0</v>
      </c>
      <c r="BN22" s="170">
        <v>0</v>
      </c>
      <c r="BO22" s="170">
        <v>0</v>
      </c>
      <c r="BP22" s="170">
        <v>0</v>
      </c>
      <c r="BQ22" s="357" t="s">
        <v>1305</v>
      </c>
      <c r="BR22" s="167"/>
      <c r="BS22" s="519">
        <v>1</v>
      </c>
      <c r="BT22" s="519">
        <v>0</v>
      </c>
      <c r="BU22" s="519">
        <v>0</v>
      </c>
      <c r="BV22" s="519">
        <v>0</v>
      </c>
      <c r="BW22" s="519">
        <v>0</v>
      </c>
      <c r="BX22" s="519">
        <v>3</v>
      </c>
      <c r="BY22" s="519">
        <v>0</v>
      </c>
      <c r="BZ22" s="519">
        <v>0</v>
      </c>
      <c r="CA22" s="519">
        <v>2</v>
      </c>
      <c r="CB22" s="519">
        <v>0</v>
      </c>
      <c r="CC22" s="519">
        <v>0</v>
      </c>
      <c r="CD22" s="519">
        <v>0</v>
      </c>
      <c r="CE22" s="520">
        <v>0</v>
      </c>
      <c r="CF22" s="520">
        <v>1</v>
      </c>
      <c r="CG22" s="553" t="s">
        <v>1308</v>
      </c>
      <c r="CH22" s="520">
        <v>1</v>
      </c>
      <c r="CI22" s="552" t="s">
        <v>1281</v>
      </c>
      <c r="CJ22" s="552" t="s">
        <v>1278</v>
      </c>
      <c r="CK22" s="520">
        <v>1</v>
      </c>
      <c r="CL22" s="519">
        <v>3</v>
      </c>
      <c r="CM22" s="519">
        <v>0</v>
      </c>
      <c r="CN22" s="519">
        <v>0</v>
      </c>
      <c r="CO22" s="519">
        <v>2</v>
      </c>
      <c r="CP22" s="519">
        <v>0</v>
      </c>
      <c r="CQ22" s="519">
        <v>1</v>
      </c>
      <c r="CR22" s="519">
        <v>0</v>
      </c>
      <c r="CS22" s="519">
        <v>0</v>
      </c>
      <c r="CT22" s="519">
        <v>0</v>
      </c>
      <c r="CU22" s="520">
        <v>1</v>
      </c>
      <c r="CV22" s="520">
        <v>1</v>
      </c>
      <c r="CW22" s="553" t="s">
        <v>1312</v>
      </c>
      <c r="CX22" s="553" t="s">
        <v>1314</v>
      </c>
      <c r="CY22" s="519">
        <v>0</v>
      </c>
      <c r="CZ22" s="519">
        <v>3</v>
      </c>
      <c r="DA22" s="519">
        <v>2</v>
      </c>
      <c r="DB22" s="519">
        <v>0</v>
      </c>
      <c r="DC22" s="519">
        <v>1</v>
      </c>
      <c r="DD22" s="519">
        <v>0</v>
      </c>
      <c r="DE22" s="520">
        <v>1</v>
      </c>
      <c r="DF22" s="520">
        <v>0</v>
      </c>
      <c r="DG22" s="520">
        <v>1</v>
      </c>
      <c r="DH22" s="520">
        <v>0</v>
      </c>
      <c r="DI22" s="522">
        <v>0</v>
      </c>
      <c r="DJ22" s="522">
        <v>1</v>
      </c>
      <c r="DK22" s="522">
        <v>1</v>
      </c>
      <c r="DL22" s="522">
        <v>1</v>
      </c>
      <c r="DM22" s="522">
        <v>0</v>
      </c>
      <c r="DN22" s="522">
        <v>0</v>
      </c>
      <c r="DO22" s="522">
        <v>0</v>
      </c>
    </row>
    <row r="23" spans="1:119">
      <c r="A23" s="513">
        <v>16</v>
      </c>
      <c r="B23" s="514">
        <v>40797</v>
      </c>
      <c r="C23" s="515">
        <v>9</v>
      </c>
      <c r="D23" s="515" t="s">
        <v>214</v>
      </c>
      <c r="E23" s="515" t="s">
        <v>262</v>
      </c>
      <c r="F23" s="515" t="s">
        <v>271</v>
      </c>
      <c r="G23" s="515" t="s">
        <v>217</v>
      </c>
      <c r="H23" s="604" t="s">
        <v>272</v>
      </c>
      <c r="I23" s="349" t="s">
        <v>1269</v>
      </c>
      <c r="J23" s="517">
        <v>1</v>
      </c>
      <c r="K23" s="517">
        <v>0</v>
      </c>
      <c r="L23" s="517">
        <v>0</v>
      </c>
      <c r="M23" s="517">
        <v>0</v>
      </c>
      <c r="N23" s="517">
        <v>1</v>
      </c>
      <c r="O23" s="517">
        <v>1</v>
      </c>
      <c r="P23" s="517">
        <v>1</v>
      </c>
      <c r="Q23" s="517">
        <v>1</v>
      </c>
      <c r="R23" s="517">
        <v>0</v>
      </c>
      <c r="S23" s="349" t="s">
        <v>1274</v>
      </c>
      <c r="T23" s="170">
        <v>2</v>
      </c>
      <c r="U23" s="170">
        <v>1</v>
      </c>
      <c r="V23" s="170">
        <v>0</v>
      </c>
      <c r="W23" s="170">
        <v>0</v>
      </c>
      <c r="X23" s="170">
        <v>0</v>
      </c>
      <c r="Y23" s="170">
        <v>3</v>
      </c>
      <c r="Z23" s="170">
        <v>0</v>
      </c>
      <c r="AA23" s="170">
        <v>0</v>
      </c>
      <c r="AB23" s="170">
        <v>0</v>
      </c>
      <c r="AC23" s="170">
        <v>0</v>
      </c>
      <c r="AD23" s="170">
        <v>0</v>
      </c>
      <c r="AE23" s="170">
        <v>0</v>
      </c>
      <c r="AF23" s="168">
        <v>0</v>
      </c>
      <c r="AG23" s="274" t="s">
        <v>1281</v>
      </c>
      <c r="AH23" s="274" t="s">
        <v>1280</v>
      </c>
      <c r="AI23" s="172">
        <v>1</v>
      </c>
      <c r="AJ23" s="172">
        <v>0</v>
      </c>
      <c r="AK23" s="172">
        <v>0</v>
      </c>
      <c r="AL23" s="172">
        <v>0</v>
      </c>
      <c r="AM23" s="172">
        <v>0</v>
      </c>
      <c r="AN23" s="172">
        <v>0</v>
      </c>
      <c r="AO23" s="172">
        <v>0</v>
      </c>
      <c r="AP23" s="172">
        <v>0</v>
      </c>
      <c r="AQ23" s="172">
        <v>0</v>
      </c>
      <c r="AR23" s="172">
        <v>0</v>
      </c>
      <c r="AS23" s="372">
        <v>0</v>
      </c>
      <c r="AT23" s="170">
        <v>0</v>
      </c>
      <c r="AU23" s="170">
        <v>0</v>
      </c>
      <c r="AV23" s="170">
        <v>0</v>
      </c>
      <c r="AW23" s="170">
        <v>0</v>
      </c>
      <c r="AX23" s="170">
        <v>0</v>
      </c>
      <c r="AY23" s="170">
        <v>0</v>
      </c>
      <c r="AZ23" s="170">
        <v>0</v>
      </c>
      <c r="BA23" s="170">
        <v>0</v>
      </c>
      <c r="BB23" s="170">
        <v>5</v>
      </c>
      <c r="BC23" s="170">
        <v>1</v>
      </c>
      <c r="BD23" s="170">
        <v>0</v>
      </c>
      <c r="BE23" s="170">
        <v>0</v>
      </c>
      <c r="BF23" s="170">
        <v>0</v>
      </c>
      <c r="BG23" s="170">
        <v>0</v>
      </c>
      <c r="BH23" s="170">
        <v>5</v>
      </c>
      <c r="BI23" s="170">
        <v>4</v>
      </c>
      <c r="BJ23" s="170">
        <v>0</v>
      </c>
      <c r="BK23" s="170">
        <v>3</v>
      </c>
      <c r="BL23" s="170">
        <v>2</v>
      </c>
      <c r="BM23" s="170">
        <v>0</v>
      </c>
      <c r="BN23" s="170">
        <v>0</v>
      </c>
      <c r="BO23" s="170">
        <v>0</v>
      </c>
      <c r="BP23" s="170">
        <v>0</v>
      </c>
      <c r="BQ23" s="357" t="s">
        <v>1305</v>
      </c>
      <c r="BR23" s="167"/>
      <c r="BS23" s="519">
        <v>2</v>
      </c>
      <c r="BT23" s="519">
        <v>0</v>
      </c>
      <c r="BU23" s="519">
        <v>0</v>
      </c>
      <c r="BV23" s="519">
        <v>0</v>
      </c>
      <c r="BW23" s="519">
        <v>0</v>
      </c>
      <c r="BX23" s="519">
        <v>3</v>
      </c>
      <c r="BY23" s="519">
        <v>1</v>
      </c>
      <c r="BZ23" s="519">
        <v>0</v>
      </c>
      <c r="CA23" s="519">
        <v>0</v>
      </c>
      <c r="CB23" s="519">
        <v>0</v>
      </c>
      <c r="CC23" s="519">
        <v>0</v>
      </c>
      <c r="CD23" s="519">
        <v>0</v>
      </c>
      <c r="CE23" s="520">
        <v>1</v>
      </c>
      <c r="CF23" s="520">
        <v>1</v>
      </c>
      <c r="CG23" s="553" t="s">
        <v>1308</v>
      </c>
      <c r="CH23" s="520">
        <v>1</v>
      </c>
      <c r="CI23" s="552" t="s">
        <v>1281</v>
      </c>
      <c r="CJ23" s="552" t="s">
        <v>1278</v>
      </c>
      <c r="CK23" s="520">
        <v>1</v>
      </c>
      <c r="CL23" s="519">
        <v>0</v>
      </c>
      <c r="CM23" s="519">
        <v>0</v>
      </c>
      <c r="CN23" s="519">
        <v>0</v>
      </c>
      <c r="CO23" s="519">
        <v>2</v>
      </c>
      <c r="CP23" s="519">
        <v>1</v>
      </c>
      <c r="CQ23" s="519">
        <v>3</v>
      </c>
      <c r="CR23" s="519">
        <v>0</v>
      </c>
      <c r="CS23" s="519">
        <v>0</v>
      </c>
      <c r="CT23" s="519">
        <v>0</v>
      </c>
      <c r="CU23" s="520">
        <v>1</v>
      </c>
      <c r="CV23" s="520">
        <v>1</v>
      </c>
      <c r="CW23" s="553" t="s">
        <v>1312</v>
      </c>
      <c r="CX23" s="553" t="s">
        <v>1314</v>
      </c>
      <c r="CY23" s="519">
        <v>0</v>
      </c>
      <c r="CZ23" s="519">
        <v>2</v>
      </c>
      <c r="DA23" s="519">
        <v>3</v>
      </c>
      <c r="DB23" s="519">
        <v>0</v>
      </c>
      <c r="DC23" s="519">
        <v>0</v>
      </c>
      <c r="DD23" s="519">
        <v>1</v>
      </c>
      <c r="DE23" s="520">
        <v>0</v>
      </c>
      <c r="DF23" s="520">
        <v>0</v>
      </c>
      <c r="DG23" s="520">
        <v>0</v>
      </c>
      <c r="DH23" s="520">
        <v>0</v>
      </c>
      <c r="DI23" s="524">
        <v>0</v>
      </c>
      <c r="DJ23" s="524">
        <v>1</v>
      </c>
      <c r="DK23" s="524">
        <v>1</v>
      </c>
      <c r="DL23" s="524">
        <v>1</v>
      </c>
      <c r="DM23" s="524">
        <v>0</v>
      </c>
      <c r="DN23" s="524">
        <v>0</v>
      </c>
      <c r="DO23" s="524">
        <v>0</v>
      </c>
    </row>
    <row r="24" spans="1:119">
      <c r="A24" s="513">
        <v>17</v>
      </c>
      <c r="B24" s="514">
        <v>40794</v>
      </c>
      <c r="C24" s="515">
        <v>9</v>
      </c>
      <c r="D24" s="515" t="s">
        <v>214</v>
      </c>
      <c r="E24" s="515" t="s">
        <v>262</v>
      </c>
      <c r="F24" s="515" t="s">
        <v>273</v>
      </c>
      <c r="G24" s="515" t="s">
        <v>217</v>
      </c>
      <c r="H24" s="604" t="s">
        <v>273</v>
      </c>
      <c r="I24" s="349" t="s">
        <v>1267</v>
      </c>
      <c r="J24" s="517">
        <v>1</v>
      </c>
      <c r="K24" s="517">
        <v>0</v>
      </c>
      <c r="L24" s="517">
        <v>1</v>
      </c>
      <c r="M24" s="517">
        <v>0</v>
      </c>
      <c r="N24" s="517">
        <v>1</v>
      </c>
      <c r="O24" s="517">
        <v>1</v>
      </c>
      <c r="P24" s="517">
        <v>1</v>
      </c>
      <c r="Q24" s="517">
        <v>1</v>
      </c>
      <c r="R24" s="517">
        <v>0</v>
      </c>
      <c r="S24" s="349" t="s">
        <v>1273</v>
      </c>
      <c r="T24" s="170">
        <v>2</v>
      </c>
      <c r="U24" s="170">
        <v>0</v>
      </c>
      <c r="V24" s="170">
        <v>0</v>
      </c>
      <c r="W24" s="170">
        <v>0</v>
      </c>
      <c r="X24" s="170">
        <v>1</v>
      </c>
      <c r="Y24" s="170">
        <v>3</v>
      </c>
      <c r="Z24" s="170">
        <v>0</v>
      </c>
      <c r="AA24" s="170">
        <v>0</v>
      </c>
      <c r="AB24" s="170">
        <v>0</v>
      </c>
      <c r="AC24" s="170">
        <v>0</v>
      </c>
      <c r="AD24" s="170">
        <v>0</v>
      </c>
      <c r="AE24" s="170">
        <v>0</v>
      </c>
      <c r="AF24" s="168">
        <v>1</v>
      </c>
      <c r="AG24" s="274" t="s">
        <v>1281</v>
      </c>
      <c r="AH24" s="274" t="s">
        <v>1278</v>
      </c>
      <c r="AI24" s="172">
        <v>0</v>
      </c>
      <c r="AJ24" s="172">
        <v>1</v>
      </c>
      <c r="AK24" s="172">
        <v>1</v>
      </c>
      <c r="AL24" s="172">
        <v>0</v>
      </c>
      <c r="AM24" s="172">
        <v>0</v>
      </c>
      <c r="AN24" s="172">
        <v>0</v>
      </c>
      <c r="AO24" s="172">
        <v>0</v>
      </c>
      <c r="AP24" s="172">
        <v>1</v>
      </c>
      <c r="AQ24" s="172">
        <v>0</v>
      </c>
      <c r="AR24" s="172">
        <v>0</v>
      </c>
      <c r="AS24" s="372">
        <v>2</v>
      </c>
      <c r="AT24" s="170">
        <v>0</v>
      </c>
      <c r="AU24" s="170">
        <v>0</v>
      </c>
      <c r="AV24" s="170">
        <v>3</v>
      </c>
      <c r="AW24" s="170">
        <v>0</v>
      </c>
      <c r="AX24" s="170">
        <v>1</v>
      </c>
      <c r="AY24" s="170">
        <v>0</v>
      </c>
      <c r="AZ24" s="170">
        <v>0</v>
      </c>
      <c r="BA24" s="170">
        <v>0</v>
      </c>
      <c r="BB24" s="170">
        <v>2</v>
      </c>
      <c r="BC24" s="170">
        <v>1</v>
      </c>
      <c r="BD24" s="170">
        <v>0</v>
      </c>
      <c r="BE24" s="170">
        <v>0</v>
      </c>
      <c r="BF24" s="170">
        <v>0</v>
      </c>
      <c r="BG24" s="170">
        <v>0</v>
      </c>
      <c r="BH24" s="170">
        <v>0</v>
      </c>
      <c r="BI24" s="170">
        <v>0</v>
      </c>
      <c r="BJ24" s="170">
        <v>5</v>
      </c>
      <c r="BK24" s="170">
        <v>4</v>
      </c>
      <c r="BL24" s="170">
        <v>0</v>
      </c>
      <c r="BM24" s="170">
        <v>3</v>
      </c>
      <c r="BN24" s="170">
        <v>0</v>
      </c>
      <c r="BO24" s="170">
        <v>0</v>
      </c>
      <c r="BP24" s="170">
        <v>0</v>
      </c>
      <c r="BQ24" s="357" t="s">
        <v>1303</v>
      </c>
      <c r="BR24" s="167">
        <v>1</v>
      </c>
      <c r="BS24" s="519">
        <v>0</v>
      </c>
      <c r="BT24" s="519">
        <v>0</v>
      </c>
      <c r="BU24" s="519">
        <v>0</v>
      </c>
      <c r="BV24" s="519">
        <v>0</v>
      </c>
      <c r="BW24" s="519">
        <v>1</v>
      </c>
      <c r="BX24" s="519">
        <v>3</v>
      </c>
      <c r="BY24" s="519">
        <v>0</v>
      </c>
      <c r="BZ24" s="519">
        <v>0</v>
      </c>
      <c r="CA24" s="519">
        <v>0</v>
      </c>
      <c r="CB24" s="519">
        <v>0</v>
      </c>
      <c r="CC24" s="519">
        <v>0</v>
      </c>
      <c r="CD24" s="519">
        <v>2</v>
      </c>
      <c r="CE24" s="520">
        <v>0</v>
      </c>
      <c r="CF24" s="520">
        <v>1</v>
      </c>
      <c r="CG24" s="553" t="s">
        <v>1308</v>
      </c>
      <c r="CH24" s="520">
        <v>1</v>
      </c>
      <c r="CI24" s="552" t="s">
        <v>1277</v>
      </c>
      <c r="CJ24" s="552" t="s">
        <v>1278</v>
      </c>
      <c r="CK24" s="520">
        <v>1</v>
      </c>
      <c r="CL24" s="519">
        <v>1</v>
      </c>
      <c r="CM24" s="519">
        <v>0</v>
      </c>
      <c r="CN24" s="519">
        <v>0</v>
      </c>
      <c r="CO24" s="519">
        <v>3</v>
      </c>
      <c r="CP24" s="519">
        <v>0</v>
      </c>
      <c r="CQ24" s="519">
        <v>2</v>
      </c>
      <c r="CR24" s="519">
        <v>0</v>
      </c>
      <c r="CS24" s="519">
        <v>0</v>
      </c>
      <c r="CT24" s="519">
        <v>0</v>
      </c>
      <c r="CU24" s="520">
        <v>1</v>
      </c>
      <c r="CV24" s="520">
        <v>0</v>
      </c>
      <c r="CW24" s="553" t="s">
        <v>1303</v>
      </c>
      <c r="CX24" s="553" t="s">
        <v>1314</v>
      </c>
      <c r="CY24" s="519">
        <v>0</v>
      </c>
      <c r="CZ24" s="519">
        <v>3</v>
      </c>
      <c r="DA24" s="519">
        <v>2</v>
      </c>
      <c r="DB24" s="519">
        <v>1</v>
      </c>
      <c r="DC24" s="519">
        <v>0</v>
      </c>
      <c r="DD24" s="519">
        <v>0</v>
      </c>
      <c r="DE24" s="520">
        <v>1</v>
      </c>
      <c r="DF24" s="520">
        <v>1</v>
      </c>
      <c r="DG24" s="520">
        <v>0</v>
      </c>
      <c r="DH24" s="520">
        <v>0</v>
      </c>
      <c r="DI24" s="522">
        <v>0</v>
      </c>
      <c r="DJ24" s="522">
        <v>1</v>
      </c>
      <c r="DK24" s="522">
        <v>0</v>
      </c>
      <c r="DL24" s="522">
        <v>1</v>
      </c>
      <c r="DM24" s="522">
        <v>1</v>
      </c>
      <c r="DN24" s="522">
        <v>1</v>
      </c>
      <c r="DO24" s="522">
        <v>0</v>
      </c>
    </row>
    <row r="25" spans="1:119">
      <c r="A25" s="513">
        <v>18</v>
      </c>
      <c r="B25" s="514">
        <v>40796</v>
      </c>
      <c r="C25" s="515">
        <v>9</v>
      </c>
      <c r="D25" s="515" t="s">
        <v>214</v>
      </c>
      <c r="E25" s="515" t="s">
        <v>262</v>
      </c>
      <c r="F25" s="515" t="s">
        <v>274</v>
      </c>
      <c r="G25" s="515" t="s">
        <v>217</v>
      </c>
      <c r="H25" s="604" t="s">
        <v>275</v>
      </c>
      <c r="I25" s="349" t="s">
        <v>1268</v>
      </c>
      <c r="J25" s="517">
        <v>1</v>
      </c>
      <c r="K25" s="517">
        <v>0</v>
      </c>
      <c r="L25" s="517">
        <v>1</v>
      </c>
      <c r="M25" s="517">
        <v>0</v>
      </c>
      <c r="N25" s="517">
        <v>1</v>
      </c>
      <c r="O25" s="517">
        <v>1</v>
      </c>
      <c r="P25" s="517">
        <v>1</v>
      </c>
      <c r="Q25" s="517">
        <v>1</v>
      </c>
      <c r="R25" s="517">
        <v>0</v>
      </c>
      <c r="S25" s="349" t="s">
        <v>1273</v>
      </c>
      <c r="T25" s="170">
        <v>0</v>
      </c>
      <c r="U25" s="170">
        <v>2</v>
      </c>
      <c r="V25" s="170">
        <v>1</v>
      </c>
      <c r="W25" s="170">
        <v>0</v>
      </c>
      <c r="X25" s="170">
        <v>0</v>
      </c>
      <c r="Y25" s="170">
        <v>3</v>
      </c>
      <c r="Z25" s="170">
        <v>0</v>
      </c>
      <c r="AA25" s="170">
        <v>0</v>
      </c>
      <c r="AB25" s="170">
        <v>0</v>
      </c>
      <c r="AC25" s="170">
        <v>0</v>
      </c>
      <c r="AD25" s="170">
        <v>0</v>
      </c>
      <c r="AE25" s="170">
        <v>0</v>
      </c>
      <c r="AF25" s="168">
        <v>0</v>
      </c>
      <c r="AG25" s="274" t="s">
        <v>1280</v>
      </c>
      <c r="AH25" s="274" t="s">
        <v>1277</v>
      </c>
      <c r="AI25" s="172">
        <v>1</v>
      </c>
      <c r="AJ25" s="172">
        <v>0</v>
      </c>
      <c r="AK25" s="172">
        <v>1</v>
      </c>
      <c r="AL25" s="172">
        <v>0</v>
      </c>
      <c r="AM25" s="172">
        <v>0</v>
      </c>
      <c r="AN25" s="172">
        <v>0</v>
      </c>
      <c r="AO25" s="172">
        <v>0</v>
      </c>
      <c r="AP25" s="172">
        <v>0</v>
      </c>
      <c r="AQ25" s="172">
        <v>0</v>
      </c>
      <c r="AR25" s="172">
        <v>0</v>
      </c>
      <c r="AS25" s="372">
        <v>3</v>
      </c>
      <c r="AT25" s="170">
        <v>0</v>
      </c>
      <c r="AU25" s="170">
        <v>0</v>
      </c>
      <c r="AV25" s="170">
        <v>2</v>
      </c>
      <c r="AW25" s="170">
        <v>0</v>
      </c>
      <c r="AX25" s="170">
        <v>1</v>
      </c>
      <c r="AY25" s="170">
        <v>0</v>
      </c>
      <c r="AZ25" s="170">
        <v>0</v>
      </c>
      <c r="BA25" s="170">
        <v>0</v>
      </c>
      <c r="BB25" s="170">
        <v>0</v>
      </c>
      <c r="BC25" s="170">
        <v>2</v>
      </c>
      <c r="BD25" s="170">
        <v>0</v>
      </c>
      <c r="BE25" s="170">
        <v>0</v>
      </c>
      <c r="BF25" s="170">
        <v>0</v>
      </c>
      <c r="BG25" s="170">
        <v>0</v>
      </c>
      <c r="BH25" s="170">
        <v>5</v>
      </c>
      <c r="BI25" s="170">
        <v>0</v>
      </c>
      <c r="BJ25" s="170">
        <v>4</v>
      </c>
      <c r="BK25" s="170">
        <v>0</v>
      </c>
      <c r="BL25" s="170">
        <v>1</v>
      </c>
      <c r="BM25" s="170">
        <v>3</v>
      </c>
      <c r="BN25" s="170">
        <v>0</v>
      </c>
      <c r="BO25" s="170">
        <v>0</v>
      </c>
      <c r="BP25" s="170">
        <v>0</v>
      </c>
      <c r="BQ25" s="357" t="s">
        <v>1305</v>
      </c>
      <c r="BR25" s="167">
        <v>1</v>
      </c>
      <c r="BS25" s="519">
        <v>0</v>
      </c>
      <c r="BT25" s="519">
        <v>0</v>
      </c>
      <c r="BU25" s="519">
        <v>0</v>
      </c>
      <c r="BV25" s="519">
        <v>0</v>
      </c>
      <c r="BW25" s="519">
        <v>1</v>
      </c>
      <c r="BX25" s="519">
        <v>3</v>
      </c>
      <c r="BY25" s="519">
        <v>2</v>
      </c>
      <c r="BZ25" s="519">
        <v>0</v>
      </c>
      <c r="CA25" s="519">
        <v>0</v>
      </c>
      <c r="CB25" s="519">
        <v>0</v>
      </c>
      <c r="CC25" s="519">
        <v>0</v>
      </c>
      <c r="CD25" s="519">
        <v>0</v>
      </c>
      <c r="CE25" s="520">
        <v>1</v>
      </c>
      <c r="CF25" s="520">
        <v>1</v>
      </c>
      <c r="CG25" s="553" t="s">
        <v>1308</v>
      </c>
      <c r="CH25" s="520">
        <v>1</v>
      </c>
      <c r="CI25" s="552" t="s">
        <v>1281</v>
      </c>
      <c r="CJ25" s="552" t="s">
        <v>1278</v>
      </c>
      <c r="CK25" s="520">
        <v>1</v>
      </c>
      <c r="CL25" s="519">
        <v>1</v>
      </c>
      <c r="CM25" s="519">
        <v>0</v>
      </c>
      <c r="CN25" s="519">
        <v>0</v>
      </c>
      <c r="CO25" s="519">
        <v>3</v>
      </c>
      <c r="CP25" s="519">
        <v>0</v>
      </c>
      <c r="CQ25" s="519">
        <v>2</v>
      </c>
      <c r="CR25" s="519">
        <v>0</v>
      </c>
      <c r="CS25" s="519">
        <v>0</v>
      </c>
      <c r="CT25" s="519">
        <v>0</v>
      </c>
      <c r="CU25" s="520">
        <v>1</v>
      </c>
      <c r="CV25" s="520">
        <v>0</v>
      </c>
      <c r="CW25" s="553" t="s">
        <v>1303</v>
      </c>
      <c r="CX25" s="553" t="s">
        <v>1315</v>
      </c>
      <c r="CY25" s="519">
        <v>0</v>
      </c>
      <c r="CZ25" s="519">
        <v>2</v>
      </c>
      <c r="DA25" s="519">
        <v>3</v>
      </c>
      <c r="DB25" s="519">
        <v>1</v>
      </c>
      <c r="DC25" s="519">
        <v>0</v>
      </c>
      <c r="DD25" s="519">
        <v>0</v>
      </c>
      <c r="DE25" s="520">
        <v>0</v>
      </c>
      <c r="DF25" s="520">
        <v>0</v>
      </c>
      <c r="DG25" s="520">
        <v>0</v>
      </c>
      <c r="DH25" s="520">
        <v>0</v>
      </c>
      <c r="DI25" s="524">
        <v>0</v>
      </c>
      <c r="DJ25" s="524">
        <v>1</v>
      </c>
      <c r="DK25" s="524">
        <v>1</v>
      </c>
      <c r="DL25" s="524">
        <v>1</v>
      </c>
      <c r="DM25" s="524">
        <v>1</v>
      </c>
      <c r="DN25" s="524">
        <v>1</v>
      </c>
      <c r="DO25" s="524">
        <v>0</v>
      </c>
    </row>
    <row r="26" spans="1:119">
      <c r="A26" s="513">
        <v>19</v>
      </c>
      <c r="B26" s="514">
        <v>40796</v>
      </c>
      <c r="C26" s="515">
        <v>9</v>
      </c>
      <c r="D26" s="515" t="s">
        <v>214</v>
      </c>
      <c r="E26" s="515" t="s">
        <v>262</v>
      </c>
      <c r="F26" s="515" t="s">
        <v>274</v>
      </c>
      <c r="G26" s="515" t="s">
        <v>217</v>
      </c>
      <c r="H26" s="604" t="s">
        <v>276</v>
      </c>
      <c r="I26" s="349" t="s">
        <v>1270</v>
      </c>
      <c r="J26" s="517">
        <v>1</v>
      </c>
      <c r="K26" s="517">
        <v>0</v>
      </c>
      <c r="L26" s="517">
        <v>1</v>
      </c>
      <c r="M26" s="517">
        <v>1</v>
      </c>
      <c r="N26" s="517">
        <v>1</v>
      </c>
      <c r="O26" s="517">
        <v>1</v>
      </c>
      <c r="P26" s="517">
        <v>1</v>
      </c>
      <c r="Q26" s="517">
        <v>1</v>
      </c>
      <c r="R26" s="517">
        <v>0</v>
      </c>
      <c r="S26" s="349" t="s">
        <v>1273</v>
      </c>
      <c r="T26" s="170">
        <v>1</v>
      </c>
      <c r="U26" s="170">
        <v>0</v>
      </c>
      <c r="V26" s="170">
        <v>0</v>
      </c>
      <c r="W26" s="170">
        <v>0</v>
      </c>
      <c r="X26" s="170">
        <v>0</v>
      </c>
      <c r="Y26" s="170">
        <v>3</v>
      </c>
      <c r="Z26" s="170">
        <v>2</v>
      </c>
      <c r="AA26" s="170">
        <v>0</v>
      </c>
      <c r="AB26" s="170">
        <v>0</v>
      </c>
      <c r="AC26" s="170">
        <v>0</v>
      </c>
      <c r="AD26" s="170">
        <v>0</v>
      </c>
      <c r="AE26" s="170">
        <v>0</v>
      </c>
      <c r="AF26" s="168">
        <v>0</v>
      </c>
      <c r="AG26" s="274" t="s">
        <v>1280</v>
      </c>
      <c r="AH26" s="274" t="s">
        <v>1279</v>
      </c>
      <c r="AI26" s="172">
        <v>0</v>
      </c>
      <c r="AJ26" s="172">
        <v>0</v>
      </c>
      <c r="AK26" s="172">
        <v>1</v>
      </c>
      <c r="AL26" s="172">
        <v>1</v>
      </c>
      <c r="AM26" s="172">
        <v>0</v>
      </c>
      <c r="AN26" s="172">
        <v>0</v>
      </c>
      <c r="AO26" s="172">
        <v>0</v>
      </c>
      <c r="AP26" s="172">
        <v>0</v>
      </c>
      <c r="AQ26" s="172">
        <v>0</v>
      </c>
      <c r="AR26" s="172">
        <v>0</v>
      </c>
      <c r="AS26" s="372">
        <v>1</v>
      </c>
      <c r="AT26" s="170">
        <v>0</v>
      </c>
      <c r="AU26" s="170">
        <v>0</v>
      </c>
      <c r="AV26" s="170">
        <v>3</v>
      </c>
      <c r="AW26" s="170">
        <v>0</v>
      </c>
      <c r="AX26" s="170">
        <v>2</v>
      </c>
      <c r="AY26" s="170">
        <v>0</v>
      </c>
      <c r="AZ26" s="170">
        <v>0</v>
      </c>
      <c r="BA26" s="170">
        <v>0</v>
      </c>
      <c r="BB26" s="170">
        <v>2</v>
      </c>
      <c r="BC26" s="170">
        <v>0</v>
      </c>
      <c r="BD26" s="170">
        <v>1</v>
      </c>
      <c r="BE26" s="170">
        <v>0</v>
      </c>
      <c r="BF26" s="170">
        <v>0</v>
      </c>
      <c r="BG26" s="170">
        <v>0</v>
      </c>
      <c r="BH26" s="170">
        <v>0</v>
      </c>
      <c r="BI26" s="170">
        <v>0</v>
      </c>
      <c r="BJ26" s="170">
        <v>5</v>
      </c>
      <c r="BK26" s="170">
        <v>4</v>
      </c>
      <c r="BL26" s="170">
        <v>0</v>
      </c>
      <c r="BM26" s="170">
        <v>3</v>
      </c>
      <c r="BN26" s="170">
        <v>0</v>
      </c>
      <c r="BO26" s="170">
        <v>0</v>
      </c>
      <c r="BP26" s="170">
        <v>0</v>
      </c>
      <c r="BQ26" s="357" t="s">
        <v>1303</v>
      </c>
      <c r="BR26" s="167"/>
      <c r="BS26" s="519">
        <v>0</v>
      </c>
      <c r="BT26" s="519">
        <v>0</v>
      </c>
      <c r="BU26" s="519">
        <v>0</v>
      </c>
      <c r="BV26" s="519">
        <v>0</v>
      </c>
      <c r="BW26" s="519">
        <v>0</v>
      </c>
      <c r="BX26" s="519">
        <v>3</v>
      </c>
      <c r="BY26" s="519">
        <v>1</v>
      </c>
      <c r="BZ26" s="519">
        <v>0</v>
      </c>
      <c r="CA26" s="519">
        <v>2</v>
      </c>
      <c r="CB26" s="519">
        <v>0</v>
      </c>
      <c r="CC26" s="519">
        <v>0</v>
      </c>
      <c r="CD26" s="519">
        <v>0</v>
      </c>
      <c r="CE26" s="520">
        <v>1</v>
      </c>
      <c r="CF26" s="520">
        <v>1</v>
      </c>
      <c r="CG26" s="553" t="s">
        <v>1308</v>
      </c>
      <c r="CH26" s="520">
        <v>1</v>
      </c>
      <c r="CI26" s="552" t="s">
        <v>1277</v>
      </c>
      <c r="CJ26" s="552" t="s">
        <v>1278</v>
      </c>
      <c r="CK26" s="520">
        <v>1</v>
      </c>
      <c r="CL26" s="519">
        <v>0</v>
      </c>
      <c r="CM26" s="519">
        <v>0</v>
      </c>
      <c r="CN26" s="519">
        <v>0</v>
      </c>
      <c r="CO26" s="519">
        <v>3</v>
      </c>
      <c r="CP26" s="519">
        <v>0</v>
      </c>
      <c r="CQ26" s="519">
        <v>2</v>
      </c>
      <c r="CR26" s="519">
        <v>0</v>
      </c>
      <c r="CS26" s="519">
        <v>1</v>
      </c>
      <c r="CT26" s="519">
        <v>0</v>
      </c>
      <c r="CU26" s="520">
        <v>1</v>
      </c>
      <c r="CV26" s="520">
        <v>0</v>
      </c>
      <c r="CW26" s="553" t="s">
        <v>1303</v>
      </c>
      <c r="CX26" s="553" t="s">
        <v>1315</v>
      </c>
      <c r="CY26" s="519">
        <v>0</v>
      </c>
      <c r="CZ26" s="519">
        <v>0</v>
      </c>
      <c r="DA26" s="519">
        <v>3</v>
      </c>
      <c r="DB26" s="519">
        <v>2</v>
      </c>
      <c r="DC26" s="519">
        <v>1</v>
      </c>
      <c r="DD26" s="519">
        <v>0</v>
      </c>
      <c r="DE26" s="520">
        <v>0</v>
      </c>
      <c r="DF26" s="520">
        <v>1</v>
      </c>
      <c r="DG26" s="520">
        <v>0</v>
      </c>
      <c r="DH26" s="520">
        <v>0</v>
      </c>
      <c r="DI26" s="524">
        <v>0</v>
      </c>
      <c r="DJ26" s="524">
        <v>1</v>
      </c>
      <c r="DK26" s="524">
        <v>0</v>
      </c>
      <c r="DL26" s="524">
        <v>1</v>
      </c>
      <c r="DM26" s="524">
        <v>0</v>
      </c>
      <c r="DN26" s="524">
        <v>1</v>
      </c>
      <c r="DO26" s="524">
        <v>0</v>
      </c>
    </row>
    <row r="27" spans="1:119">
      <c r="A27" s="513">
        <v>20</v>
      </c>
      <c r="B27" s="514">
        <v>40796</v>
      </c>
      <c r="C27" s="515">
        <v>8</v>
      </c>
      <c r="D27" s="515" t="s">
        <v>214</v>
      </c>
      <c r="E27" s="515" t="s">
        <v>277</v>
      </c>
      <c r="F27" s="515" t="s">
        <v>278</v>
      </c>
      <c r="G27" s="515" t="s">
        <v>217</v>
      </c>
      <c r="H27" s="604" t="s">
        <v>279</v>
      </c>
      <c r="I27" s="349" t="s">
        <v>1268</v>
      </c>
      <c r="J27" s="517">
        <v>1</v>
      </c>
      <c r="K27" s="517">
        <v>0</v>
      </c>
      <c r="L27" s="517">
        <v>0</v>
      </c>
      <c r="M27" s="517">
        <v>0</v>
      </c>
      <c r="N27" s="517">
        <v>1</v>
      </c>
      <c r="O27" s="517">
        <v>1</v>
      </c>
      <c r="P27" s="517">
        <v>0</v>
      </c>
      <c r="Q27" s="517">
        <v>0</v>
      </c>
      <c r="R27" s="517">
        <v>0</v>
      </c>
      <c r="S27" s="349" t="s">
        <v>1273</v>
      </c>
      <c r="T27" s="170">
        <v>1</v>
      </c>
      <c r="U27" s="170">
        <v>0</v>
      </c>
      <c r="V27" s="170">
        <v>0</v>
      </c>
      <c r="W27" s="170">
        <v>0</v>
      </c>
      <c r="X27" s="170">
        <v>0</v>
      </c>
      <c r="Y27" s="170">
        <v>2</v>
      </c>
      <c r="Z27" s="170">
        <v>0</v>
      </c>
      <c r="AA27" s="170">
        <v>0</v>
      </c>
      <c r="AB27" s="170">
        <v>0</v>
      </c>
      <c r="AC27" s="170">
        <v>3</v>
      </c>
      <c r="AD27" s="170">
        <v>0</v>
      </c>
      <c r="AE27" s="170">
        <v>0</v>
      </c>
      <c r="AF27" s="168">
        <v>1</v>
      </c>
      <c r="AG27" s="274" t="s">
        <v>1277</v>
      </c>
      <c r="AH27" s="274" t="s">
        <v>1278</v>
      </c>
      <c r="AI27" s="172">
        <v>0</v>
      </c>
      <c r="AJ27" s="172">
        <v>0</v>
      </c>
      <c r="AK27" s="172">
        <v>1</v>
      </c>
      <c r="AL27" s="172">
        <v>1</v>
      </c>
      <c r="AM27" s="172">
        <v>0</v>
      </c>
      <c r="AN27" s="172">
        <v>0</v>
      </c>
      <c r="AO27" s="172">
        <v>1</v>
      </c>
      <c r="AP27" s="172">
        <v>0</v>
      </c>
      <c r="AQ27" s="172">
        <v>0</v>
      </c>
      <c r="AR27" s="172">
        <v>0</v>
      </c>
      <c r="AS27" s="372">
        <v>3</v>
      </c>
      <c r="AT27" s="170">
        <v>0</v>
      </c>
      <c r="AU27" s="170">
        <v>0</v>
      </c>
      <c r="AV27" s="170">
        <v>2</v>
      </c>
      <c r="AW27" s="170">
        <v>0</v>
      </c>
      <c r="AX27" s="170">
        <v>1</v>
      </c>
      <c r="AY27" s="170">
        <v>0</v>
      </c>
      <c r="AZ27" s="170">
        <v>0</v>
      </c>
      <c r="BA27" s="170">
        <v>0</v>
      </c>
      <c r="BB27" s="170">
        <v>0</v>
      </c>
      <c r="BC27" s="170">
        <v>0</v>
      </c>
      <c r="BD27" s="170">
        <v>0</v>
      </c>
      <c r="BE27" s="170">
        <v>1</v>
      </c>
      <c r="BF27" s="170">
        <v>2</v>
      </c>
      <c r="BG27" s="170">
        <v>0</v>
      </c>
      <c r="BH27" s="170">
        <v>0</v>
      </c>
      <c r="BI27" s="170">
        <v>3</v>
      </c>
      <c r="BJ27" s="170">
        <v>0</v>
      </c>
      <c r="BK27" s="170">
        <v>5</v>
      </c>
      <c r="BL27" s="170">
        <v>4</v>
      </c>
      <c r="BM27" s="170">
        <v>0</v>
      </c>
      <c r="BN27" s="170">
        <v>0</v>
      </c>
      <c r="BO27" s="170">
        <v>0</v>
      </c>
      <c r="BP27" s="170">
        <v>0</v>
      </c>
      <c r="BQ27" s="357" t="s">
        <v>1303</v>
      </c>
      <c r="BR27" s="167">
        <v>1</v>
      </c>
      <c r="BS27" s="519">
        <v>0</v>
      </c>
      <c r="BT27" s="519">
        <v>0</v>
      </c>
      <c r="BU27" s="519">
        <v>0</v>
      </c>
      <c r="BV27" s="519">
        <v>0</v>
      </c>
      <c r="BW27" s="519">
        <v>0</v>
      </c>
      <c r="BX27" s="519">
        <v>2</v>
      </c>
      <c r="BY27" s="519">
        <v>1</v>
      </c>
      <c r="BZ27" s="519">
        <v>0</v>
      </c>
      <c r="CA27" s="519">
        <v>0</v>
      </c>
      <c r="CB27" s="519">
        <v>3</v>
      </c>
      <c r="CC27" s="519">
        <v>0</v>
      </c>
      <c r="CD27" s="519">
        <v>0</v>
      </c>
      <c r="CE27" s="520">
        <v>1</v>
      </c>
      <c r="CF27" s="520">
        <v>1</v>
      </c>
      <c r="CG27" s="553" t="s">
        <v>1308</v>
      </c>
      <c r="CH27" s="520">
        <v>1</v>
      </c>
      <c r="CI27" s="552" t="s">
        <v>1277</v>
      </c>
      <c r="CJ27" s="552" t="s">
        <v>1278</v>
      </c>
      <c r="CK27" s="520">
        <v>1</v>
      </c>
      <c r="CL27" s="519">
        <v>2</v>
      </c>
      <c r="CM27" s="519">
        <v>0</v>
      </c>
      <c r="CN27" s="519">
        <v>0</v>
      </c>
      <c r="CO27" s="519">
        <v>1</v>
      </c>
      <c r="CP27" s="519">
        <v>0</v>
      </c>
      <c r="CQ27" s="519">
        <v>3</v>
      </c>
      <c r="CR27" s="519">
        <v>0</v>
      </c>
      <c r="CS27" s="519">
        <v>0</v>
      </c>
      <c r="CT27" s="519">
        <v>0</v>
      </c>
      <c r="CU27" s="520">
        <v>1</v>
      </c>
      <c r="CV27" s="520">
        <v>1</v>
      </c>
      <c r="CW27" s="553" t="s">
        <v>1303</v>
      </c>
      <c r="CX27" s="553" t="s">
        <v>1315</v>
      </c>
      <c r="CY27" s="519">
        <v>0</v>
      </c>
      <c r="CZ27" s="519">
        <v>2</v>
      </c>
      <c r="DA27" s="519">
        <v>3</v>
      </c>
      <c r="DB27" s="519">
        <v>0</v>
      </c>
      <c r="DC27" s="519">
        <v>0</v>
      </c>
      <c r="DD27" s="519">
        <v>1</v>
      </c>
      <c r="DE27" s="520">
        <v>1</v>
      </c>
      <c r="DF27" s="520">
        <v>1</v>
      </c>
      <c r="DG27" s="520">
        <v>1</v>
      </c>
      <c r="DH27" s="520">
        <v>0</v>
      </c>
      <c r="DI27" s="524">
        <v>0</v>
      </c>
      <c r="DJ27" s="524">
        <v>1</v>
      </c>
      <c r="DK27" s="524">
        <v>0</v>
      </c>
      <c r="DL27" s="524">
        <v>1</v>
      </c>
      <c r="DM27" s="524">
        <v>0</v>
      </c>
      <c r="DN27" s="524">
        <v>1</v>
      </c>
      <c r="DO27" s="524">
        <v>0</v>
      </c>
    </row>
    <row r="28" spans="1:119">
      <c r="A28" s="513">
        <v>21</v>
      </c>
      <c r="B28" s="514">
        <v>40795</v>
      </c>
      <c r="C28" s="515">
        <v>8</v>
      </c>
      <c r="D28" s="515" t="s">
        <v>214</v>
      </c>
      <c r="E28" s="515" t="s">
        <v>277</v>
      </c>
      <c r="F28" s="515" t="s">
        <v>280</v>
      </c>
      <c r="G28" s="515" t="s">
        <v>217</v>
      </c>
      <c r="H28" s="604" t="s">
        <v>281</v>
      </c>
      <c r="I28" s="349" t="s">
        <v>1270</v>
      </c>
      <c r="J28" s="517">
        <v>1</v>
      </c>
      <c r="K28" s="517">
        <v>0</v>
      </c>
      <c r="L28" s="517">
        <v>1</v>
      </c>
      <c r="M28" s="517">
        <v>0</v>
      </c>
      <c r="N28" s="517">
        <v>1</v>
      </c>
      <c r="O28" s="517">
        <v>1</v>
      </c>
      <c r="P28" s="517">
        <v>1</v>
      </c>
      <c r="Q28" s="517">
        <v>0</v>
      </c>
      <c r="R28" s="517">
        <v>0</v>
      </c>
      <c r="S28" s="349" t="s">
        <v>1273</v>
      </c>
      <c r="T28" s="170">
        <v>0</v>
      </c>
      <c r="U28" s="170">
        <v>0</v>
      </c>
      <c r="V28" s="170">
        <v>0</v>
      </c>
      <c r="W28" s="170">
        <v>0</v>
      </c>
      <c r="X28" s="170">
        <v>1</v>
      </c>
      <c r="Y28" s="170">
        <v>3</v>
      </c>
      <c r="Z28" s="170">
        <v>0</v>
      </c>
      <c r="AA28" s="170">
        <v>0</v>
      </c>
      <c r="AB28" s="170">
        <v>0</v>
      </c>
      <c r="AC28" s="170">
        <v>0</v>
      </c>
      <c r="AD28" s="170">
        <v>2</v>
      </c>
      <c r="AE28" s="170">
        <v>0</v>
      </c>
      <c r="AF28" s="168">
        <v>1</v>
      </c>
      <c r="AG28" s="274" t="s">
        <v>1278</v>
      </c>
      <c r="AH28" s="274" t="s">
        <v>1278</v>
      </c>
      <c r="AI28" s="172">
        <v>0</v>
      </c>
      <c r="AJ28" s="172">
        <v>0</v>
      </c>
      <c r="AK28" s="172">
        <v>1</v>
      </c>
      <c r="AL28" s="172">
        <v>1</v>
      </c>
      <c r="AM28" s="172">
        <v>0</v>
      </c>
      <c r="AN28" s="172">
        <v>0</v>
      </c>
      <c r="AO28" s="172">
        <v>1</v>
      </c>
      <c r="AP28" s="172">
        <v>0</v>
      </c>
      <c r="AQ28" s="172">
        <v>0</v>
      </c>
      <c r="AR28" s="172">
        <v>0</v>
      </c>
      <c r="AS28" s="372">
        <v>3</v>
      </c>
      <c r="AT28" s="170">
        <v>0</v>
      </c>
      <c r="AU28" s="170">
        <v>0</v>
      </c>
      <c r="AV28" s="170">
        <v>2</v>
      </c>
      <c r="AW28" s="170">
        <v>0</v>
      </c>
      <c r="AX28" s="170">
        <v>1</v>
      </c>
      <c r="AY28" s="170">
        <v>0</v>
      </c>
      <c r="AZ28" s="170">
        <v>0</v>
      </c>
      <c r="BA28" s="170">
        <v>0</v>
      </c>
      <c r="BB28" s="170">
        <v>0</v>
      </c>
      <c r="BC28" s="170">
        <v>0</v>
      </c>
      <c r="BD28" s="170">
        <v>2</v>
      </c>
      <c r="BE28" s="170">
        <v>4</v>
      </c>
      <c r="BF28" s="170">
        <v>3</v>
      </c>
      <c r="BG28" s="170">
        <v>0</v>
      </c>
      <c r="BH28" s="170">
        <v>5</v>
      </c>
      <c r="BI28" s="170">
        <v>1</v>
      </c>
      <c r="BJ28" s="170">
        <v>0</v>
      </c>
      <c r="BK28" s="170">
        <v>0</v>
      </c>
      <c r="BL28" s="170">
        <v>0</v>
      </c>
      <c r="BM28" s="170">
        <v>0</v>
      </c>
      <c r="BN28" s="170">
        <v>0</v>
      </c>
      <c r="BO28" s="170">
        <v>0</v>
      </c>
      <c r="BP28" s="170">
        <v>0</v>
      </c>
      <c r="BQ28" s="357" t="s">
        <v>1304</v>
      </c>
      <c r="BR28" s="167">
        <v>1</v>
      </c>
      <c r="BS28" s="519">
        <v>0</v>
      </c>
      <c r="BT28" s="519">
        <v>0</v>
      </c>
      <c r="BU28" s="519">
        <v>0</v>
      </c>
      <c r="BV28" s="519">
        <v>0</v>
      </c>
      <c r="BW28" s="519">
        <v>0</v>
      </c>
      <c r="BX28" s="519">
        <v>0</v>
      </c>
      <c r="BY28" s="519">
        <v>0</v>
      </c>
      <c r="BZ28" s="519">
        <v>0</v>
      </c>
      <c r="CA28" s="519">
        <v>0</v>
      </c>
      <c r="CB28" s="519">
        <v>0</v>
      </c>
      <c r="CC28" s="519">
        <v>0</v>
      </c>
      <c r="CD28" s="519">
        <v>0</v>
      </c>
      <c r="CE28" s="520">
        <v>1</v>
      </c>
      <c r="CF28" s="520">
        <v>1</v>
      </c>
      <c r="CG28" s="553" t="s">
        <v>1308</v>
      </c>
      <c r="CH28" s="520">
        <v>1</v>
      </c>
      <c r="CI28" s="552" t="s">
        <v>1277</v>
      </c>
      <c r="CJ28" s="552" t="s">
        <v>1278</v>
      </c>
      <c r="CK28" s="520">
        <v>1</v>
      </c>
      <c r="CL28" s="519">
        <v>2</v>
      </c>
      <c r="CM28" s="519">
        <v>0</v>
      </c>
      <c r="CN28" s="519">
        <v>3</v>
      </c>
      <c r="CO28" s="519">
        <v>1</v>
      </c>
      <c r="CP28" s="519">
        <v>0</v>
      </c>
      <c r="CQ28" s="519">
        <v>0</v>
      </c>
      <c r="CR28" s="519">
        <v>0</v>
      </c>
      <c r="CS28" s="519">
        <v>0</v>
      </c>
      <c r="CT28" s="519">
        <v>0</v>
      </c>
      <c r="CU28" s="520">
        <v>1</v>
      </c>
      <c r="CV28" s="520">
        <v>0</v>
      </c>
      <c r="CW28" s="553" t="s">
        <v>1303</v>
      </c>
      <c r="CX28" s="553" t="s">
        <v>1315</v>
      </c>
      <c r="CY28" s="519">
        <v>0</v>
      </c>
      <c r="CZ28" s="519">
        <v>3</v>
      </c>
      <c r="DA28" s="519">
        <v>2</v>
      </c>
      <c r="DB28" s="519">
        <v>1</v>
      </c>
      <c r="DC28" s="519">
        <v>0</v>
      </c>
      <c r="DD28" s="519">
        <v>0</v>
      </c>
      <c r="DE28" s="520">
        <v>1</v>
      </c>
      <c r="DF28" s="520">
        <v>1</v>
      </c>
      <c r="DG28" s="520">
        <v>1</v>
      </c>
      <c r="DH28" s="520">
        <v>0</v>
      </c>
      <c r="DI28" s="524">
        <v>0</v>
      </c>
      <c r="DJ28" s="524">
        <v>1</v>
      </c>
      <c r="DK28" s="524">
        <v>0</v>
      </c>
      <c r="DL28" s="524">
        <v>1</v>
      </c>
      <c r="DM28" s="524">
        <v>0</v>
      </c>
      <c r="DN28" s="524">
        <v>1</v>
      </c>
      <c r="DO28" s="524">
        <v>0</v>
      </c>
    </row>
    <row r="29" spans="1:119">
      <c r="A29" s="513">
        <v>22</v>
      </c>
      <c r="B29" s="514">
        <v>40795</v>
      </c>
      <c r="C29" s="515">
        <v>8</v>
      </c>
      <c r="D29" s="515" t="s">
        <v>214</v>
      </c>
      <c r="E29" s="515" t="s">
        <v>277</v>
      </c>
      <c r="F29" s="515" t="s">
        <v>280</v>
      </c>
      <c r="G29" s="515" t="s">
        <v>217</v>
      </c>
      <c r="H29" s="604" t="s">
        <v>280</v>
      </c>
      <c r="I29" s="349" t="s">
        <v>1270</v>
      </c>
      <c r="J29" s="517">
        <v>1</v>
      </c>
      <c r="K29" s="517">
        <v>0</v>
      </c>
      <c r="L29" s="517">
        <v>1</v>
      </c>
      <c r="M29" s="517">
        <v>0</v>
      </c>
      <c r="N29" s="517">
        <v>1</v>
      </c>
      <c r="O29" s="517">
        <v>1</v>
      </c>
      <c r="P29" s="517">
        <v>0</v>
      </c>
      <c r="Q29" s="517">
        <v>0</v>
      </c>
      <c r="R29" s="517">
        <v>0</v>
      </c>
      <c r="S29" s="349" t="s">
        <v>1273</v>
      </c>
      <c r="T29" s="170">
        <v>1</v>
      </c>
      <c r="U29" s="170">
        <v>0</v>
      </c>
      <c r="V29" s="170">
        <v>2</v>
      </c>
      <c r="W29" s="170">
        <v>0</v>
      </c>
      <c r="X29" s="170">
        <v>0</v>
      </c>
      <c r="Y29" s="170">
        <v>3</v>
      </c>
      <c r="Z29" s="170">
        <v>0</v>
      </c>
      <c r="AA29" s="170">
        <v>0</v>
      </c>
      <c r="AB29" s="170">
        <v>0</v>
      </c>
      <c r="AC29" s="170">
        <v>0</v>
      </c>
      <c r="AD29" s="170">
        <v>0</v>
      </c>
      <c r="AE29" s="170">
        <v>0</v>
      </c>
      <c r="AF29" s="168">
        <v>1</v>
      </c>
      <c r="AG29" s="274" t="s">
        <v>1278</v>
      </c>
      <c r="AH29" s="274" t="s">
        <v>1278</v>
      </c>
      <c r="AI29" s="172">
        <v>1</v>
      </c>
      <c r="AJ29" s="172">
        <v>0</v>
      </c>
      <c r="AK29" s="172">
        <v>0</v>
      </c>
      <c r="AL29" s="172">
        <v>1</v>
      </c>
      <c r="AM29" s="172">
        <v>0</v>
      </c>
      <c r="AN29" s="172">
        <v>0</v>
      </c>
      <c r="AO29" s="172">
        <v>1</v>
      </c>
      <c r="AP29" s="172">
        <v>0</v>
      </c>
      <c r="AQ29" s="172">
        <v>0</v>
      </c>
      <c r="AR29" s="172">
        <v>0</v>
      </c>
      <c r="AS29" s="372">
        <v>2</v>
      </c>
      <c r="AT29" s="170">
        <v>0</v>
      </c>
      <c r="AU29" s="170">
        <v>0</v>
      </c>
      <c r="AV29" s="170">
        <v>3</v>
      </c>
      <c r="AW29" s="170">
        <v>0</v>
      </c>
      <c r="AX29" s="170">
        <v>1</v>
      </c>
      <c r="AY29" s="170">
        <v>0</v>
      </c>
      <c r="AZ29" s="170">
        <v>0</v>
      </c>
      <c r="BA29" s="170">
        <v>0</v>
      </c>
      <c r="BB29" s="170">
        <v>0</v>
      </c>
      <c r="BC29" s="170">
        <v>0</v>
      </c>
      <c r="BD29" s="170">
        <v>0</v>
      </c>
      <c r="BE29" s="170">
        <v>2</v>
      </c>
      <c r="BF29" s="170">
        <v>3</v>
      </c>
      <c r="BG29" s="170">
        <v>0</v>
      </c>
      <c r="BH29" s="170">
        <v>0</v>
      </c>
      <c r="BI29" s="170">
        <v>1</v>
      </c>
      <c r="BJ29" s="170">
        <v>0</v>
      </c>
      <c r="BK29" s="170">
        <v>0</v>
      </c>
      <c r="BL29" s="170">
        <v>5</v>
      </c>
      <c r="BM29" s="170">
        <v>0</v>
      </c>
      <c r="BN29" s="170">
        <v>4</v>
      </c>
      <c r="BO29" s="170">
        <v>0</v>
      </c>
      <c r="BP29" s="170">
        <v>0</v>
      </c>
      <c r="BQ29" s="357" t="s">
        <v>1303</v>
      </c>
      <c r="BR29" s="167">
        <v>1</v>
      </c>
      <c r="BS29" s="519">
        <v>1</v>
      </c>
      <c r="BT29" s="519">
        <v>0</v>
      </c>
      <c r="BU29" s="519">
        <v>0</v>
      </c>
      <c r="BV29" s="519">
        <v>0</v>
      </c>
      <c r="BW29" s="519">
        <v>0</v>
      </c>
      <c r="BX29" s="519">
        <v>2</v>
      </c>
      <c r="BY29" s="519">
        <v>0</v>
      </c>
      <c r="BZ29" s="519">
        <v>0</v>
      </c>
      <c r="CA29" s="519">
        <v>0</v>
      </c>
      <c r="CB29" s="519">
        <v>3</v>
      </c>
      <c r="CC29" s="519">
        <v>0</v>
      </c>
      <c r="CD29" s="519">
        <v>0</v>
      </c>
      <c r="CE29" s="520">
        <v>0</v>
      </c>
      <c r="CF29" s="520">
        <v>1</v>
      </c>
      <c r="CG29" s="553" t="s">
        <v>1308</v>
      </c>
      <c r="CH29" s="520">
        <v>0</v>
      </c>
      <c r="CI29" s="552" t="s">
        <v>1281</v>
      </c>
      <c r="CJ29" s="552" t="s">
        <v>1277</v>
      </c>
      <c r="CK29" s="520">
        <v>1</v>
      </c>
      <c r="CL29" s="519">
        <v>2</v>
      </c>
      <c r="CM29" s="519">
        <v>0</v>
      </c>
      <c r="CN29" s="519">
        <v>3</v>
      </c>
      <c r="CO29" s="519">
        <v>0</v>
      </c>
      <c r="CP29" s="519">
        <v>0</v>
      </c>
      <c r="CQ29" s="519">
        <v>0</v>
      </c>
      <c r="CR29" s="519">
        <v>1</v>
      </c>
      <c r="CS29" s="519">
        <v>0</v>
      </c>
      <c r="CT29" s="519">
        <v>0</v>
      </c>
      <c r="CU29" s="520">
        <v>1</v>
      </c>
      <c r="CV29" s="520">
        <v>1</v>
      </c>
      <c r="CW29" s="553" t="s">
        <v>1303</v>
      </c>
      <c r="CX29" s="553" t="s">
        <v>1314</v>
      </c>
      <c r="CY29" s="519">
        <v>0</v>
      </c>
      <c r="CZ29" s="519">
        <v>3</v>
      </c>
      <c r="DA29" s="519">
        <v>2</v>
      </c>
      <c r="DB29" s="519">
        <v>0</v>
      </c>
      <c r="DC29" s="519">
        <v>0</v>
      </c>
      <c r="DD29" s="519">
        <v>1</v>
      </c>
      <c r="DE29" s="520">
        <v>1</v>
      </c>
      <c r="DF29" s="520">
        <v>0</v>
      </c>
      <c r="DG29" s="520">
        <v>1</v>
      </c>
      <c r="DH29" s="520">
        <v>0</v>
      </c>
      <c r="DI29" s="522">
        <v>0</v>
      </c>
      <c r="DJ29" s="522">
        <v>0</v>
      </c>
      <c r="DK29" s="522">
        <v>0</v>
      </c>
      <c r="DL29" s="522">
        <v>1</v>
      </c>
      <c r="DM29" s="522">
        <v>0</v>
      </c>
      <c r="DN29" s="522">
        <v>0</v>
      </c>
      <c r="DO29" s="522">
        <v>0</v>
      </c>
    </row>
    <row r="30" spans="1:119">
      <c r="A30" s="513">
        <v>23</v>
      </c>
      <c r="B30" s="514">
        <v>40796</v>
      </c>
      <c r="C30" s="515">
        <v>8</v>
      </c>
      <c r="D30" s="515" t="s">
        <v>214</v>
      </c>
      <c r="E30" s="515" t="s">
        <v>277</v>
      </c>
      <c r="F30" s="515" t="s">
        <v>282</v>
      </c>
      <c r="G30" s="515" t="s">
        <v>217</v>
      </c>
      <c r="H30" s="604" t="s">
        <v>283</v>
      </c>
      <c r="I30" s="349" t="s">
        <v>1267</v>
      </c>
      <c r="J30" s="517">
        <v>1</v>
      </c>
      <c r="K30" s="517">
        <v>0</v>
      </c>
      <c r="L30" s="517">
        <v>1</v>
      </c>
      <c r="M30" s="517">
        <v>0</v>
      </c>
      <c r="N30" s="517">
        <v>1</v>
      </c>
      <c r="O30" s="517">
        <v>1</v>
      </c>
      <c r="P30" s="517">
        <v>1</v>
      </c>
      <c r="Q30" s="517">
        <v>0</v>
      </c>
      <c r="R30" s="517">
        <v>0</v>
      </c>
      <c r="S30" s="349" t="s">
        <v>1274</v>
      </c>
      <c r="T30" s="170">
        <v>2</v>
      </c>
      <c r="U30" s="170">
        <v>0</v>
      </c>
      <c r="V30" s="170">
        <v>1</v>
      </c>
      <c r="W30" s="170">
        <v>0</v>
      </c>
      <c r="X30" s="170">
        <v>0</v>
      </c>
      <c r="Y30" s="170">
        <v>3</v>
      </c>
      <c r="Z30" s="170">
        <v>0</v>
      </c>
      <c r="AA30" s="170">
        <v>0</v>
      </c>
      <c r="AB30" s="170">
        <v>0</v>
      </c>
      <c r="AC30" s="170">
        <v>0</v>
      </c>
      <c r="AD30" s="170">
        <v>0</v>
      </c>
      <c r="AE30" s="170">
        <v>0</v>
      </c>
      <c r="AF30" s="168">
        <v>1</v>
      </c>
      <c r="AG30" s="274" t="s">
        <v>1278</v>
      </c>
      <c r="AH30" s="274" t="s">
        <v>1278</v>
      </c>
      <c r="AI30" s="172">
        <v>1</v>
      </c>
      <c r="AJ30" s="172">
        <v>0</v>
      </c>
      <c r="AK30" s="172">
        <v>1</v>
      </c>
      <c r="AL30" s="172">
        <v>0</v>
      </c>
      <c r="AM30" s="172">
        <v>0</v>
      </c>
      <c r="AN30" s="172">
        <v>0</v>
      </c>
      <c r="AO30" s="172">
        <v>0</v>
      </c>
      <c r="AP30" s="172">
        <v>0</v>
      </c>
      <c r="AQ30" s="172">
        <v>0</v>
      </c>
      <c r="AR30" s="172">
        <v>0</v>
      </c>
      <c r="AS30" s="372">
        <v>1</v>
      </c>
      <c r="AT30" s="170">
        <v>0</v>
      </c>
      <c r="AU30" s="170">
        <v>3</v>
      </c>
      <c r="AV30" s="170">
        <v>2</v>
      </c>
      <c r="AW30" s="170">
        <v>0</v>
      </c>
      <c r="AX30" s="170">
        <v>0</v>
      </c>
      <c r="AY30" s="170">
        <v>0</v>
      </c>
      <c r="AZ30" s="170">
        <v>0</v>
      </c>
      <c r="BA30" s="170">
        <v>0</v>
      </c>
      <c r="BB30" s="170">
        <v>0</v>
      </c>
      <c r="BC30" s="170">
        <v>0</v>
      </c>
      <c r="BD30" s="170">
        <v>0</v>
      </c>
      <c r="BE30" s="170">
        <v>0</v>
      </c>
      <c r="BF30" s="170">
        <v>0</v>
      </c>
      <c r="BG30" s="170">
        <v>0</v>
      </c>
      <c r="BH30" s="170">
        <v>5</v>
      </c>
      <c r="BI30" s="170">
        <v>0</v>
      </c>
      <c r="BJ30" s="170">
        <v>0</v>
      </c>
      <c r="BK30" s="170">
        <v>2</v>
      </c>
      <c r="BL30" s="170">
        <v>0</v>
      </c>
      <c r="BM30" s="170">
        <v>1</v>
      </c>
      <c r="BN30" s="170">
        <v>4</v>
      </c>
      <c r="BO30" s="170">
        <v>3</v>
      </c>
      <c r="BP30" s="170">
        <v>0</v>
      </c>
      <c r="BQ30" s="357" t="s">
        <v>1304</v>
      </c>
      <c r="BR30" s="167">
        <v>1</v>
      </c>
      <c r="BS30" s="519">
        <v>2</v>
      </c>
      <c r="BT30" s="519">
        <v>0</v>
      </c>
      <c r="BU30" s="519">
        <v>1</v>
      </c>
      <c r="BV30" s="519">
        <v>0</v>
      </c>
      <c r="BW30" s="519">
        <v>0</v>
      </c>
      <c r="BX30" s="519">
        <v>3</v>
      </c>
      <c r="BY30" s="519">
        <v>0</v>
      </c>
      <c r="BZ30" s="519">
        <v>0</v>
      </c>
      <c r="CA30" s="519">
        <v>0</v>
      </c>
      <c r="CB30" s="519">
        <v>0</v>
      </c>
      <c r="CC30" s="519">
        <v>0</v>
      </c>
      <c r="CD30" s="519">
        <v>0</v>
      </c>
      <c r="CE30" s="520">
        <v>0</v>
      </c>
      <c r="CF30" s="520">
        <v>1</v>
      </c>
      <c r="CG30" s="553" t="s">
        <v>1308</v>
      </c>
      <c r="CH30" s="520">
        <v>1</v>
      </c>
      <c r="CI30" s="552" t="s">
        <v>1281</v>
      </c>
      <c r="CJ30" s="552" t="s">
        <v>1278</v>
      </c>
      <c r="CK30" s="520">
        <v>1</v>
      </c>
      <c r="CL30" s="519">
        <v>1</v>
      </c>
      <c r="CM30" s="519">
        <v>0</v>
      </c>
      <c r="CN30" s="519">
        <v>3</v>
      </c>
      <c r="CO30" s="519">
        <v>2</v>
      </c>
      <c r="CP30" s="519">
        <v>0</v>
      </c>
      <c r="CQ30" s="519">
        <v>0</v>
      </c>
      <c r="CR30" s="519">
        <v>0</v>
      </c>
      <c r="CS30" s="519">
        <v>0</v>
      </c>
      <c r="CT30" s="519">
        <v>0</v>
      </c>
      <c r="CU30" s="520">
        <v>1</v>
      </c>
      <c r="CV30" s="520">
        <v>0</v>
      </c>
      <c r="CW30" s="553" t="s">
        <v>1304</v>
      </c>
      <c r="CX30" s="553" t="s">
        <v>1313</v>
      </c>
      <c r="CY30" s="519">
        <v>0</v>
      </c>
      <c r="CZ30" s="519">
        <v>3</v>
      </c>
      <c r="DA30" s="519">
        <v>2</v>
      </c>
      <c r="DB30" s="519">
        <v>1</v>
      </c>
      <c r="DC30" s="519">
        <v>0</v>
      </c>
      <c r="DD30" s="519">
        <v>0</v>
      </c>
      <c r="DE30" s="520">
        <v>1</v>
      </c>
      <c r="DF30" s="520">
        <v>0</v>
      </c>
      <c r="DG30" s="520">
        <v>1</v>
      </c>
      <c r="DH30" s="520">
        <v>0</v>
      </c>
      <c r="DI30" s="524">
        <v>0</v>
      </c>
      <c r="DJ30" s="524">
        <v>1</v>
      </c>
      <c r="DK30" s="524">
        <v>1</v>
      </c>
      <c r="DL30" s="524">
        <v>0</v>
      </c>
      <c r="DM30" s="524">
        <v>0</v>
      </c>
      <c r="DN30" s="524">
        <v>0</v>
      </c>
      <c r="DO30" s="524">
        <v>0</v>
      </c>
    </row>
    <row r="31" spans="1:119">
      <c r="A31" s="513">
        <v>24</v>
      </c>
      <c r="B31" s="514">
        <v>40795</v>
      </c>
      <c r="C31" s="515">
        <v>8</v>
      </c>
      <c r="D31" s="515" t="s">
        <v>214</v>
      </c>
      <c r="E31" s="515" t="s">
        <v>277</v>
      </c>
      <c r="F31" s="515" t="s">
        <v>282</v>
      </c>
      <c r="G31" s="515" t="s">
        <v>217</v>
      </c>
      <c r="H31" s="604" t="s">
        <v>284</v>
      </c>
      <c r="I31" s="349" t="s">
        <v>1268</v>
      </c>
      <c r="J31" s="517">
        <v>1</v>
      </c>
      <c r="K31" s="517">
        <v>0</v>
      </c>
      <c r="L31" s="517">
        <v>1</v>
      </c>
      <c r="M31" s="517">
        <v>0</v>
      </c>
      <c r="N31" s="517">
        <v>1</v>
      </c>
      <c r="O31" s="517">
        <v>1</v>
      </c>
      <c r="P31" s="517">
        <v>1</v>
      </c>
      <c r="Q31" s="517">
        <v>0</v>
      </c>
      <c r="R31" s="517">
        <v>0</v>
      </c>
      <c r="S31" s="349" t="s">
        <v>1274</v>
      </c>
      <c r="T31" s="170">
        <v>0</v>
      </c>
      <c r="U31" s="170">
        <v>0</v>
      </c>
      <c r="V31" s="170">
        <v>0</v>
      </c>
      <c r="W31" s="170">
        <v>0</v>
      </c>
      <c r="X31" s="170">
        <v>0</v>
      </c>
      <c r="Y31" s="170">
        <v>0</v>
      </c>
      <c r="Z31" s="170">
        <v>0</v>
      </c>
      <c r="AA31" s="170">
        <v>0</v>
      </c>
      <c r="AB31" s="170">
        <v>0</v>
      </c>
      <c r="AC31" s="170">
        <v>0</v>
      </c>
      <c r="AD31" s="170">
        <v>0</v>
      </c>
      <c r="AE31" s="170">
        <v>0</v>
      </c>
      <c r="AF31" s="168">
        <v>1</v>
      </c>
      <c r="AG31" s="274" t="s">
        <v>1280</v>
      </c>
      <c r="AH31" s="274" t="s">
        <v>1277</v>
      </c>
      <c r="AI31" s="172">
        <v>1</v>
      </c>
      <c r="AJ31" s="172">
        <v>0</v>
      </c>
      <c r="AK31" s="172">
        <v>1</v>
      </c>
      <c r="AL31" s="172">
        <v>0</v>
      </c>
      <c r="AM31" s="172">
        <v>0</v>
      </c>
      <c r="AN31" s="172">
        <v>0</v>
      </c>
      <c r="AO31" s="172">
        <v>0</v>
      </c>
      <c r="AP31" s="172">
        <v>0</v>
      </c>
      <c r="AQ31" s="172">
        <v>0</v>
      </c>
      <c r="AR31" s="172">
        <v>0</v>
      </c>
      <c r="AS31" s="372">
        <v>1</v>
      </c>
      <c r="AT31" s="170">
        <v>0</v>
      </c>
      <c r="AU31" s="170">
        <v>2</v>
      </c>
      <c r="AV31" s="170">
        <v>3</v>
      </c>
      <c r="AW31" s="170">
        <v>0</v>
      </c>
      <c r="AX31" s="170">
        <v>0</v>
      </c>
      <c r="AY31" s="170">
        <v>0</v>
      </c>
      <c r="AZ31" s="170">
        <v>0</v>
      </c>
      <c r="BA31" s="170">
        <v>2</v>
      </c>
      <c r="BB31" s="170">
        <v>5</v>
      </c>
      <c r="BC31" s="170">
        <v>0</v>
      </c>
      <c r="BD31" s="170">
        <v>3</v>
      </c>
      <c r="BE31" s="170">
        <v>4</v>
      </c>
      <c r="BF31" s="170">
        <v>2</v>
      </c>
      <c r="BG31" s="170">
        <v>0</v>
      </c>
      <c r="BH31" s="170">
        <v>0</v>
      </c>
      <c r="BI31" s="170">
        <v>0</v>
      </c>
      <c r="BJ31" s="170">
        <v>0</v>
      </c>
      <c r="BK31" s="170">
        <v>0</v>
      </c>
      <c r="BL31" s="170">
        <v>0</v>
      </c>
      <c r="BM31" s="170">
        <v>0</v>
      </c>
      <c r="BN31" s="170">
        <v>1</v>
      </c>
      <c r="BO31" s="170">
        <v>0</v>
      </c>
      <c r="BP31" s="170">
        <v>0</v>
      </c>
      <c r="BQ31" s="357" t="s">
        <v>1303</v>
      </c>
      <c r="BR31" s="167">
        <v>1</v>
      </c>
      <c r="BS31" s="519">
        <v>1</v>
      </c>
      <c r="BT31" s="519">
        <v>0</v>
      </c>
      <c r="BU31" s="519">
        <v>0</v>
      </c>
      <c r="BV31" s="519">
        <v>0</v>
      </c>
      <c r="BW31" s="519">
        <v>0</v>
      </c>
      <c r="BX31" s="519">
        <v>3</v>
      </c>
      <c r="BY31" s="519">
        <v>1</v>
      </c>
      <c r="BZ31" s="519">
        <v>0</v>
      </c>
      <c r="CA31" s="519">
        <v>0</v>
      </c>
      <c r="CB31" s="519">
        <v>2</v>
      </c>
      <c r="CC31" s="519">
        <v>0</v>
      </c>
      <c r="CD31" s="519">
        <v>0</v>
      </c>
      <c r="CE31" s="520">
        <v>0</v>
      </c>
      <c r="CF31" s="520">
        <v>1</v>
      </c>
      <c r="CG31" s="553" t="s">
        <v>1307</v>
      </c>
      <c r="CH31" s="520">
        <v>1</v>
      </c>
      <c r="CI31" s="552" t="s">
        <v>1277</v>
      </c>
      <c r="CJ31" s="552" t="s">
        <v>1278</v>
      </c>
      <c r="CK31" s="520">
        <v>1</v>
      </c>
      <c r="CL31" s="519">
        <v>0</v>
      </c>
      <c r="CM31" s="519">
        <v>0</v>
      </c>
      <c r="CN31" s="519">
        <v>2</v>
      </c>
      <c r="CO31" s="519">
        <v>3</v>
      </c>
      <c r="CP31" s="519">
        <v>0</v>
      </c>
      <c r="CQ31" s="519">
        <v>1</v>
      </c>
      <c r="CR31" s="519">
        <v>0</v>
      </c>
      <c r="CS31" s="519">
        <v>0</v>
      </c>
      <c r="CT31" s="519">
        <v>0</v>
      </c>
      <c r="CU31" s="520">
        <v>1</v>
      </c>
      <c r="CV31" s="520">
        <v>0</v>
      </c>
      <c r="CW31" s="553" t="s">
        <v>1303</v>
      </c>
      <c r="CX31" s="553" t="s">
        <v>1315</v>
      </c>
      <c r="CY31" s="519">
        <v>0</v>
      </c>
      <c r="CZ31" s="519">
        <v>3</v>
      </c>
      <c r="DA31" s="519">
        <v>2</v>
      </c>
      <c r="DB31" s="519">
        <v>1</v>
      </c>
      <c r="DC31" s="519">
        <v>3</v>
      </c>
      <c r="DD31" s="519">
        <v>0</v>
      </c>
      <c r="DE31" s="520">
        <v>1</v>
      </c>
      <c r="DF31" s="520">
        <v>1</v>
      </c>
      <c r="DG31" s="520">
        <v>1</v>
      </c>
      <c r="DH31" s="520">
        <v>0</v>
      </c>
      <c r="DI31" s="524">
        <v>0</v>
      </c>
      <c r="DJ31" s="524">
        <v>1</v>
      </c>
      <c r="DK31" s="524">
        <v>0</v>
      </c>
      <c r="DL31" s="524">
        <v>1</v>
      </c>
      <c r="DM31" s="524">
        <v>0</v>
      </c>
      <c r="DN31" s="524">
        <v>1</v>
      </c>
      <c r="DO31" s="524">
        <v>0</v>
      </c>
    </row>
    <row r="32" spans="1:119">
      <c r="A32" s="513">
        <v>25</v>
      </c>
      <c r="B32" s="514">
        <v>40795</v>
      </c>
      <c r="C32" s="515">
        <v>7</v>
      </c>
      <c r="D32" s="515" t="s">
        <v>286</v>
      </c>
      <c r="E32" s="515" t="s">
        <v>287</v>
      </c>
      <c r="F32" s="515" t="s">
        <v>288</v>
      </c>
      <c r="G32" s="515" t="s">
        <v>217</v>
      </c>
      <c r="H32" s="604" t="s">
        <v>289</v>
      </c>
      <c r="I32" s="349" t="s">
        <v>1267</v>
      </c>
      <c r="J32" s="517">
        <v>0</v>
      </c>
      <c r="K32" s="517">
        <v>0</v>
      </c>
      <c r="L32" s="517">
        <v>0</v>
      </c>
      <c r="M32" s="517">
        <v>0</v>
      </c>
      <c r="N32" s="517">
        <v>0</v>
      </c>
      <c r="O32" s="517">
        <v>1</v>
      </c>
      <c r="P32" s="517">
        <v>1</v>
      </c>
      <c r="Q32" s="517">
        <v>0</v>
      </c>
      <c r="R32" s="517">
        <v>0</v>
      </c>
      <c r="S32" s="349" t="s">
        <v>1273</v>
      </c>
      <c r="T32" s="170">
        <v>1</v>
      </c>
      <c r="U32" s="170">
        <v>0</v>
      </c>
      <c r="V32" s="170">
        <v>2</v>
      </c>
      <c r="W32" s="170">
        <v>0</v>
      </c>
      <c r="X32" s="170">
        <v>0</v>
      </c>
      <c r="Y32" s="170">
        <v>3</v>
      </c>
      <c r="Z32" s="170">
        <v>0</v>
      </c>
      <c r="AA32" s="170">
        <v>0</v>
      </c>
      <c r="AB32" s="170">
        <v>0</v>
      </c>
      <c r="AC32" s="170">
        <v>0</v>
      </c>
      <c r="AD32" s="170">
        <v>0</v>
      </c>
      <c r="AE32" s="170">
        <v>0</v>
      </c>
      <c r="AF32" s="168">
        <v>0</v>
      </c>
      <c r="AG32" s="274" t="s">
        <v>1280</v>
      </c>
      <c r="AH32" s="274" t="s">
        <v>1278</v>
      </c>
      <c r="AI32" s="172">
        <v>1</v>
      </c>
      <c r="AJ32" s="172">
        <v>0</v>
      </c>
      <c r="AK32" s="172">
        <v>1</v>
      </c>
      <c r="AL32" s="172">
        <v>0</v>
      </c>
      <c r="AM32" s="172">
        <v>0</v>
      </c>
      <c r="AN32" s="172">
        <v>0</v>
      </c>
      <c r="AO32" s="172">
        <v>0</v>
      </c>
      <c r="AP32" s="172">
        <v>0</v>
      </c>
      <c r="AQ32" s="172">
        <v>0</v>
      </c>
      <c r="AR32" s="172">
        <v>0</v>
      </c>
      <c r="AS32" s="372">
        <v>0</v>
      </c>
      <c r="AT32" s="170">
        <v>0</v>
      </c>
      <c r="AU32" s="170">
        <v>3</v>
      </c>
      <c r="AV32" s="170">
        <v>1</v>
      </c>
      <c r="AW32" s="170">
        <v>0</v>
      </c>
      <c r="AX32" s="170">
        <v>2</v>
      </c>
      <c r="AY32" s="170">
        <v>0</v>
      </c>
      <c r="AZ32" s="170">
        <v>0</v>
      </c>
      <c r="BA32" s="170">
        <v>0</v>
      </c>
      <c r="BB32" s="170">
        <v>5</v>
      </c>
      <c r="BC32" s="170">
        <v>1</v>
      </c>
      <c r="BD32" s="170">
        <v>0</v>
      </c>
      <c r="BE32" s="170">
        <v>0</v>
      </c>
      <c r="BF32" s="170">
        <v>0</v>
      </c>
      <c r="BG32" s="170">
        <v>4</v>
      </c>
      <c r="BH32" s="170">
        <v>0</v>
      </c>
      <c r="BI32" s="170">
        <v>0</v>
      </c>
      <c r="BJ32" s="170">
        <v>0</v>
      </c>
      <c r="BK32" s="170">
        <v>2</v>
      </c>
      <c r="BL32" s="170">
        <v>0</v>
      </c>
      <c r="BM32" s="170">
        <v>3</v>
      </c>
      <c r="BN32" s="170">
        <v>0</v>
      </c>
      <c r="BO32" s="170">
        <v>0</v>
      </c>
      <c r="BP32" s="170">
        <v>0</v>
      </c>
      <c r="BQ32" s="357" t="s">
        <v>1303</v>
      </c>
      <c r="BR32" s="167">
        <v>1</v>
      </c>
      <c r="BS32" s="519">
        <v>0</v>
      </c>
      <c r="BT32" s="519">
        <v>1</v>
      </c>
      <c r="BU32" s="519">
        <v>0</v>
      </c>
      <c r="BV32" s="519">
        <v>0</v>
      </c>
      <c r="BW32" s="519">
        <v>3</v>
      </c>
      <c r="BX32" s="519">
        <v>0</v>
      </c>
      <c r="BY32" s="519">
        <v>0</v>
      </c>
      <c r="BZ32" s="519">
        <v>0</v>
      </c>
      <c r="CA32" s="519">
        <v>0</v>
      </c>
      <c r="CB32" s="519">
        <v>0</v>
      </c>
      <c r="CC32" s="519">
        <v>0</v>
      </c>
      <c r="CD32" s="519">
        <v>2</v>
      </c>
      <c r="CE32" s="520">
        <v>0</v>
      </c>
      <c r="CF32" s="520">
        <v>1</v>
      </c>
      <c r="CG32" s="553" t="s">
        <v>1307</v>
      </c>
      <c r="CH32" s="520">
        <v>1</v>
      </c>
      <c r="CI32" s="552" t="s">
        <v>1277</v>
      </c>
      <c r="CJ32" s="552" t="s">
        <v>1278</v>
      </c>
      <c r="CK32" s="520">
        <v>1</v>
      </c>
      <c r="CL32" s="519">
        <v>0</v>
      </c>
      <c r="CM32" s="519">
        <v>0</v>
      </c>
      <c r="CN32" s="519">
        <v>3</v>
      </c>
      <c r="CO32" s="519">
        <v>2</v>
      </c>
      <c r="CP32" s="519">
        <v>0</v>
      </c>
      <c r="CQ32" s="519">
        <v>1</v>
      </c>
      <c r="CR32" s="519">
        <v>0</v>
      </c>
      <c r="CS32" s="519">
        <v>0</v>
      </c>
      <c r="CT32" s="519">
        <v>0</v>
      </c>
      <c r="CU32" s="520">
        <v>1</v>
      </c>
      <c r="CV32" s="520">
        <v>0</v>
      </c>
      <c r="CW32" s="553" t="s">
        <v>1304</v>
      </c>
      <c r="CX32" s="553" t="s">
        <v>1316</v>
      </c>
      <c r="CY32" s="519">
        <v>0</v>
      </c>
      <c r="CZ32" s="519">
        <v>2</v>
      </c>
      <c r="DA32" s="519">
        <v>3</v>
      </c>
      <c r="DB32" s="519">
        <v>0</v>
      </c>
      <c r="DC32" s="519">
        <v>0</v>
      </c>
      <c r="DD32" s="519">
        <v>1</v>
      </c>
      <c r="DE32" s="520">
        <v>1</v>
      </c>
      <c r="DF32" s="520">
        <v>1</v>
      </c>
      <c r="DG32" s="520">
        <v>0</v>
      </c>
      <c r="DH32" s="520">
        <v>0</v>
      </c>
      <c r="DI32" s="522">
        <v>0</v>
      </c>
      <c r="DJ32" s="522">
        <v>1</v>
      </c>
      <c r="DK32" s="522">
        <v>1</v>
      </c>
      <c r="DL32" s="522">
        <v>1</v>
      </c>
      <c r="DM32" s="522">
        <v>0</v>
      </c>
      <c r="DN32" s="522">
        <v>1</v>
      </c>
      <c r="DO32" s="522">
        <v>0</v>
      </c>
    </row>
    <row r="33" spans="1:119">
      <c r="A33" s="513">
        <v>26</v>
      </c>
      <c r="B33" s="514">
        <v>40796</v>
      </c>
      <c r="C33" s="515">
        <v>7</v>
      </c>
      <c r="D33" s="515" t="s">
        <v>286</v>
      </c>
      <c r="E33" s="515" t="s">
        <v>287</v>
      </c>
      <c r="F33" s="515" t="s">
        <v>288</v>
      </c>
      <c r="G33" s="515" t="s">
        <v>217</v>
      </c>
      <c r="H33" s="604" t="s">
        <v>292</v>
      </c>
      <c r="I33" s="349" t="s">
        <v>1267</v>
      </c>
      <c r="J33" s="517">
        <v>1</v>
      </c>
      <c r="K33" s="517">
        <v>0</v>
      </c>
      <c r="L33" s="517">
        <v>0</v>
      </c>
      <c r="M33" s="517">
        <v>0</v>
      </c>
      <c r="N33" s="517">
        <v>1</v>
      </c>
      <c r="O33" s="517">
        <v>1</v>
      </c>
      <c r="P33" s="517">
        <v>0</v>
      </c>
      <c r="Q33" s="517">
        <v>0</v>
      </c>
      <c r="R33" s="517">
        <v>1</v>
      </c>
      <c r="S33" s="349" t="s">
        <v>1273</v>
      </c>
      <c r="T33" s="170">
        <v>3</v>
      </c>
      <c r="U33" s="170">
        <v>0</v>
      </c>
      <c r="V33" s="170">
        <v>0</v>
      </c>
      <c r="W33" s="170">
        <v>0</v>
      </c>
      <c r="X33" s="170">
        <v>0</v>
      </c>
      <c r="Y33" s="170">
        <v>2</v>
      </c>
      <c r="Z33" s="170">
        <v>1</v>
      </c>
      <c r="AA33" s="170">
        <v>0</v>
      </c>
      <c r="AB33" s="170">
        <v>0</v>
      </c>
      <c r="AC33" s="170">
        <v>0</v>
      </c>
      <c r="AD33" s="170">
        <v>0</v>
      </c>
      <c r="AE33" s="170">
        <v>0</v>
      </c>
      <c r="AF33" s="168">
        <v>1</v>
      </c>
      <c r="AG33" s="274" t="s">
        <v>1280</v>
      </c>
      <c r="AH33" s="274" t="s">
        <v>1278</v>
      </c>
      <c r="AI33" s="172">
        <v>1</v>
      </c>
      <c r="AJ33" s="172">
        <v>0</v>
      </c>
      <c r="AK33" s="172">
        <v>1</v>
      </c>
      <c r="AL33" s="172">
        <v>1</v>
      </c>
      <c r="AM33" s="172">
        <v>1</v>
      </c>
      <c r="AN33" s="172">
        <v>1</v>
      </c>
      <c r="AO33" s="172">
        <v>0</v>
      </c>
      <c r="AP33" s="172">
        <v>0</v>
      </c>
      <c r="AQ33" s="172">
        <v>0</v>
      </c>
      <c r="AR33" s="172">
        <v>0</v>
      </c>
      <c r="AS33" s="372">
        <v>0</v>
      </c>
      <c r="AT33" s="170">
        <v>0</v>
      </c>
      <c r="AU33" s="170">
        <v>0</v>
      </c>
      <c r="AV33" s="170">
        <v>2</v>
      </c>
      <c r="AW33" s="170">
        <v>1</v>
      </c>
      <c r="AX33" s="170">
        <v>3</v>
      </c>
      <c r="AY33" s="170">
        <v>0</v>
      </c>
      <c r="AZ33" s="170">
        <v>0</v>
      </c>
      <c r="BA33" s="170">
        <v>0</v>
      </c>
      <c r="BB33" s="170">
        <v>5</v>
      </c>
      <c r="BC33" s="170">
        <v>4</v>
      </c>
      <c r="BD33" s="170">
        <v>3</v>
      </c>
      <c r="BE33" s="170">
        <v>0</v>
      </c>
      <c r="BF33" s="170">
        <v>0</v>
      </c>
      <c r="BG33" s="170">
        <v>2</v>
      </c>
      <c r="BH33" s="170">
        <v>0</v>
      </c>
      <c r="BI33" s="170">
        <v>1</v>
      </c>
      <c r="BJ33" s="170">
        <v>0</v>
      </c>
      <c r="BK33" s="170">
        <v>0</v>
      </c>
      <c r="BL33" s="170">
        <v>0</v>
      </c>
      <c r="BM33" s="170">
        <v>0</v>
      </c>
      <c r="BN33" s="170">
        <v>0</v>
      </c>
      <c r="BO33" s="170">
        <v>0</v>
      </c>
      <c r="BP33" s="170">
        <v>0</v>
      </c>
      <c r="BQ33" s="357" t="s">
        <v>1305</v>
      </c>
      <c r="BR33" s="167"/>
      <c r="BS33" s="519">
        <v>1</v>
      </c>
      <c r="BT33" s="519">
        <v>0</v>
      </c>
      <c r="BU33" s="519">
        <v>2</v>
      </c>
      <c r="BV33" s="519">
        <v>0</v>
      </c>
      <c r="BW33" s="519">
        <v>0</v>
      </c>
      <c r="BX33" s="519">
        <v>3</v>
      </c>
      <c r="BY33" s="519">
        <v>0</v>
      </c>
      <c r="BZ33" s="519">
        <v>0</v>
      </c>
      <c r="CA33" s="519">
        <v>0</v>
      </c>
      <c r="CB33" s="519">
        <v>0</v>
      </c>
      <c r="CC33" s="519">
        <v>0</v>
      </c>
      <c r="CD33" s="519">
        <v>0</v>
      </c>
      <c r="CE33" s="520">
        <v>1</v>
      </c>
      <c r="CF33" s="520">
        <v>1</v>
      </c>
      <c r="CG33" s="553" t="s">
        <v>1307</v>
      </c>
      <c r="CH33" s="520">
        <v>1</v>
      </c>
      <c r="CI33" s="552" t="s">
        <v>1281</v>
      </c>
      <c r="CJ33" s="552" t="s">
        <v>1277</v>
      </c>
      <c r="CK33" s="520">
        <v>1</v>
      </c>
      <c r="CL33" s="519">
        <v>0</v>
      </c>
      <c r="CM33" s="519">
        <v>0</v>
      </c>
      <c r="CN33" s="519">
        <v>0</v>
      </c>
      <c r="CO33" s="519">
        <v>3</v>
      </c>
      <c r="CP33" s="519">
        <v>0</v>
      </c>
      <c r="CQ33" s="519">
        <v>2</v>
      </c>
      <c r="CR33" s="519">
        <v>1</v>
      </c>
      <c r="CS33" s="519">
        <v>0</v>
      </c>
      <c r="CT33" s="519">
        <v>0</v>
      </c>
      <c r="CU33" s="520">
        <v>1</v>
      </c>
      <c r="CV33" s="520">
        <v>0</v>
      </c>
      <c r="CW33" s="553" t="s">
        <v>1312</v>
      </c>
      <c r="CX33" s="553" t="s">
        <v>1316</v>
      </c>
      <c r="CY33" s="519">
        <v>0</v>
      </c>
      <c r="CZ33" s="519">
        <v>3</v>
      </c>
      <c r="DA33" s="519">
        <v>2</v>
      </c>
      <c r="DB33" s="519">
        <v>1</v>
      </c>
      <c r="DC33" s="519">
        <v>0</v>
      </c>
      <c r="DD33" s="519">
        <v>0</v>
      </c>
      <c r="DE33" s="520">
        <v>1</v>
      </c>
      <c r="DF33" s="520">
        <v>1</v>
      </c>
      <c r="DG33" s="520">
        <v>1</v>
      </c>
      <c r="DH33" s="520">
        <v>0</v>
      </c>
      <c r="DI33" s="522">
        <v>0</v>
      </c>
      <c r="DJ33" s="522">
        <v>1</v>
      </c>
      <c r="DK33" s="522">
        <v>0</v>
      </c>
      <c r="DL33" s="522">
        <v>1</v>
      </c>
      <c r="DM33" s="522">
        <v>0</v>
      </c>
      <c r="DN33" s="522">
        <v>1</v>
      </c>
      <c r="DO33" s="522">
        <v>0</v>
      </c>
    </row>
    <row r="34" spans="1:119" ht="30">
      <c r="A34" s="513">
        <v>27</v>
      </c>
      <c r="B34" s="514">
        <v>40796</v>
      </c>
      <c r="C34" s="515">
        <v>7</v>
      </c>
      <c r="D34" s="515" t="s">
        <v>286</v>
      </c>
      <c r="E34" s="515" t="s">
        <v>287</v>
      </c>
      <c r="F34" s="515" t="s">
        <v>293</v>
      </c>
      <c r="G34" s="515" t="s">
        <v>217</v>
      </c>
      <c r="H34" s="604" t="s">
        <v>294</v>
      </c>
      <c r="I34" s="349" t="s">
        <v>1267</v>
      </c>
      <c r="J34" s="517">
        <v>1</v>
      </c>
      <c r="K34" s="517">
        <v>0</v>
      </c>
      <c r="L34" s="517">
        <v>0</v>
      </c>
      <c r="M34" s="517">
        <v>0</v>
      </c>
      <c r="N34" s="517">
        <v>1</v>
      </c>
      <c r="O34" s="517">
        <v>1</v>
      </c>
      <c r="P34" s="517">
        <v>1</v>
      </c>
      <c r="Q34" s="517">
        <v>1</v>
      </c>
      <c r="R34" s="517">
        <v>0</v>
      </c>
      <c r="S34" s="349" t="s">
        <v>1273</v>
      </c>
      <c r="T34" s="170">
        <v>2</v>
      </c>
      <c r="U34" s="170">
        <v>0</v>
      </c>
      <c r="V34" s="170">
        <v>0</v>
      </c>
      <c r="W34" s="170">
        <v>0</v>
      </c>
      <c r="X34" s="170">
        <v>0</v>
      </c>
      <c r="Y34" s="170">
        <v>3</v>
      </c>
      <c r="Z34" s="170">
        <v>1</v>
      </c>
      <c r="AA34" s="170">
        <v>0</v>
      </c>
      <c r="AB34" s="170">
        <v>0</v>
      </c>
      <c r="AC34" s="170">
        <v>0</v>
      </c>
      <c r="AD34" s="170">
        <v>0</v>
      </c>
      <c r="AE34" s="170">
        <v>0</v>
      </c>
      <c r="AF34" s="168">
        <v>1</v>
      </c>
      <c r="AG34" s="274" t="s">
        <v>1277</v>
      </c>
      <c r="AH34" s="274" t="s">
        <v>1278</v>
      </c>
      <c r="AI34" s="172">
        <v>1</v>
      </c>
      <c r="AJ34" s="172">
        <v>1</v>
      </c>
      <c r="AK34" s="172">
        <v>1</v>
      </c>
      <c r="AL34" s="172">
        <v>0</v>
      </c>
      <c r="AM34" s="172">
        <v>0</v>
      </c>
      <c r="AN34" s="172">
        <v>0</v>
      </c>
      <c r="AO34" s="172">
        <v>0</v>
      </c>
      <c r="AP34" s="172">
        <v>0</v>
      </c>
      <c r="AQ34" s="172">
        <v>0</v>
      </c>
      <c r="AR34" s="172">
        <v>0</v>
      </c>
      <c r="AS34" s="372">
        <v>0</v>
      </c>
      <c r="AT34" s="170">
        <v>0</v>
      </c>
      <c r="AU34" s="170">
        <v>0</v>
      </c>
      <c r="AV34" s="170">
        <v>3</v>
      </c>
      <c r="AW34" s="170">
        <v>1</v>
      </c>
      <c r="AX34" s="170">
        <v>2</v>
      </c>
      <c r="AY34" s="170">
        <v>0</v>
      </c>
      <c r="AZ34" s="170">
        <v>0</v>
      </c>
      <c r="BA34" s="170">
        <v>0</v>
      </c>
      <c r="BB34" s="170">
        <v>5</v>
      </c>
      <c r="BC34" s="170">
        <v>4</v>
      </c>
      <c r="BD34" s="170">
        <v>0</v>
      </c>
      <c r="BE34" s="170">
        <v>0</v>
      </c>
      <c r="BF34" s="170">
        <v>0</v>
      </c>
      <c r="BG34" s="170">
        <v>0</v>
      </c>
      <c r="BH34" s="170">
        <v>0</v>
      </c>
      <c r="BI34" s="170">
        <v>0</v>
      </c>
      <c r="BJ34" s="170">
        <v>3</v>
      </c>
      <c r="BK34" s="170">
        <v>0</v>
      </c>
      <c r="BL34" s="170">
        <v>0</v>
      </c>
      <c r="BM34" s="170">
        <v>0</v>
      </c>
      <c r="BN34" s="170">
        <v>2</v>
      </c>
      <c r="BO34" s="170">
        <v>1</v>
      </c>
      <c r="BP34" s="170">
        <v>0</v>
      </c>
      <c r="BQ34" s="357" t="s">
        <v>1305</v>
      </c>
      <c r="BR34" s="167"/>
      <c r="BS34" s="519">
        <v>0</v>
      </c>
      <c r="BT34" s="519">
        <v>0</v>
      </c>
      <c r="BU34" s="519">
        <v>0</v>
      </c>
      <c r="BV34" s="519">
        <v>0</v>
      </c>
      <c r="BW34" s="519">
        <v>0</v>
      </c>
      <c r="BX34" s="519">
        <v>3</v>
      </c>
      <c r="BY34" s="519">
        <v>1</v>
      </c>
      <c r="BZ34" s="519">
        <v>0</v>
      </c>
      <c r="CA34" s="519">
        <v>0</v>
      </c>
      <c r="CB34" s="519">
        <v>2</v>
      </c>
      <c r="CC34" s="519">
        <v>0</v>
      </c>
      <c r="CD34" s="519">
        <v>0</v>
      </c>
      <c r="CE34" s="520">
        <v>0</v>
      </c>
      <c r="CF34" s="520">
        <v>1</v>
      </c>
      <c r="CG34" s="553" t="s">
        <v>1307</v>
      </c>
      <c r="CH34" s="520">
        <v>1</v>
      </c>
      <c r="CI34" s="552" t="s">
        <v>1277</v>
      </c>
      <c r="CJ34" s="552" t="s">
        <v>1277</v>
      </c>
      <c r="CK34" s="520">
        <v>1</v>
      </c>
      <c r="CL34" s="519">
        <v>0</v>
      </c>
      <c r="CM34" s="519">
        <v>0</v>
      </c>
      <c r="CN34" s="519">
        <v>0</v>
      </c>
      <c r="CO34" s="519">
        <v>3</v>
      </c>
      <c r="CP34" s="519">
        <v>0</v>
      </c>
      <c r="CQ34" s="519">
        <v>2</v>
      </c>
      <c r="CR34" s="519">
        <v>1</v>
      </c>
      <c r="CS34" s="519">
        <v>0</v>
      </c>
      <c r="CT34" s="519">
        <v>0</v>
      </c>
      <c r="CU34" s="520">
        <v>0</v>
      </c>
      <c r="CV34" s="520">
        <v>0</v>
      </c>
      <c r="CW34" s="553" t="s">
        <v>1312</v>
      </c>
      <c r="CX34" s="553" t="s">
        <v>1316</v>
      </c>
      <c r="CY34" s="519">
        <v>0</v>
      </c>
      <c r="CZ34" s="519">
        <v>1</v>
      </c>
      <c r="DA34" s="519">
        <v>2</v>
      </c>
      <c r="DB34" s="519">
        <v>3</v>
      </c>
      <c r="DC34" s="519">
        <v>0</v>
      </c>
      <c r="DD34" s="519">
        <v>0</v>
      </c>
      <c r="DE34" s="520">
        <v>1</v>
      </c>
      <c r="DF34" s="520">
        <v>1</v>
      </c>
      <c r="DG34" s="520">
        <v>1</v>
      </c>
      <c r="DH34" s="520">
        <v>1</v>
      </c>
      <c r="DI34" s="522">
        <v>0</v>
      </c>
      <c r="DJ34" s="522">
        <v>1</v>
      </c>
      <c r="DK34" s="522">
        <v>1</v>
      </c>
      <c r="DL34" s="522">
        <v>0</v>
      </c>
      <c r="DM34" s="522">
        <v>0</v>
      </c>
      <c r="DN34" s="522">
        <v>0</v>
      </c>
      <c r="DO34" s="522">
        <v>0</v>
      </c>
    </row>
    <row r="35" spans="1:119">
      <c r="A35" s="513">
        <v>28</v>
      </c>
      <c r="B35" s="514">
        <v>40795</v>
      </c>
      <c r="C35" s="515">
        <v>7</v>
      </c>
      <c r="D35" s="515" t="s">
        <v>286</v>
      </c>
      <c r="E35" s="515" t="s">
        <v>287</v>
      </c>
      <c r="F35" s="515" t="s">
        <v>296</v>
      </c>
      <c r="G35" s="515" t="s">
        <v>217</v>
      </c>
      <c r="H35" s="604" t="s">
        <v>297</v>
      </c>
      <c r="I35" s="349" t="s">
        <v>1268</v>
      </c>
      <c r="J35" s="517">
        <v>1</v>
      </c>
      <c r="K35" s="517">
        <v>0</v>
      </c>
      <c r="L35" s="517">
        <v>1</v>
      </c>
      <c r="M35" s="517">
        <v>0</v>
      </c>
      <c r="N35" s="517">
        <v>1</v>
      </c>
      <c r="O35" s="517">
        <v>1</v>
      </c>
      <c r="P35" s="517">
        <v>1</v>
      </c>
      <c r="Q35" s="517">
        <v>0</v>
      </c>
      <c r="R35" s="517">
        <v>0</v>
      </c>
      <c r="S35" s="349" t="s">
        <v>1274</v>
      </c>
      <c r="T35" s="170">
        <v>1</v>
      </c>
      <c r="U35" s="170">
        <v>0</v>
      </c>
      <c r="V35" s="170">
        <v>2</v>
      </c>
      <c r="W35" s="170">
        <v>0</v>
      </c>
      <c r="X35" s="170">
        <v>0</v>
      </c>
      <c r="Y35" s="170">
        <v>3</v>
      </c>
      <c r="Z35" s="170">
        <v>0</v>
      </c>
      <c r="AA35" s="170">
        <v>0</v>
      </c>
      <c r="AB35" s="170">
        <v>0</v>
      </c>
      <c r="AC35" s="170">
        <v>0</v>
      </c>
      <c r="AD35" s="170">
        <v>0</v>
      </c>
      <c r="AE35" s="170">
        <v>0</v>
      </c>
      <c r="AF35" s="168">
        <v>1</v>
      </c>
      <c r="AG35" s="274" t="s">
        <v>1280</v>
      </c>
      <c r="AH35" s="274" t="s">
        <v>1278</v>
      </c>
      <c r="AI35" s="172">
        <v>1</v>
      </c>
      <c r="AJ35" s="172">
        <v>1</v>
      </c>
      <c r="AK35" s="172">
        <v>1</v>
      </c>
      <c r="AL35" s="172">
        <v>0</v>
      </c>
      <c r="AM35" s="172">
        <v>0</v>
      </c>
      <c r="AN35" s="172">
        <v>0</v>
      </c>
      <c r="AO35" s="172">
        <v>0</v>
      </c>
      <c r="AP35" s="172">
        <v>0</v>
      </c>
      <c r="AQ35" s="172">
        <v>0</v>
      </c>
      <c r="AR35" s="172">
        <v>0</v>
      </c>
      <c r="AS35" s="372">
        <v>2</v>
      </c>
      <c r="AT35" s="170">
        <v>0</v>
      </c>
      <c r="AU35" s="170">
        <v>0</v>
      </c>
      <c r="AV35" s="170">
        <v>3</v>
      </c>
      <c r="AW35" s="170">
        <v>0</v>
      </c>
      <c r="AX35" s="170">
        <v>0</v>
      </c>
      <c r="AY35" s="170">
        <v>0</v>
      </c>
      <c r="AZ35" s="170">
        <v>1</v>
      </c>
      <c r="BA35" s="170">
        <v>0</v>
      </c>
      <c r="BB35" s="170">
        <v>5</v>
      </c>
      <c r="BC35" s="170">
        <v>0</v>
      </c>
      <c r="BD35" s="170">
        <v>0</v>
      </c>
      <c r="BE35" s="170">
        <v>4</v>
      </c>
      <c r="BF35" s="170">
        <v>0</v>
      </c>
      <c r="BG35" s="170">
        <v>0</v>
      </c>
      <c r="BH35" s="170">
        <v>0</v>
      </c>
      <c r="BI35" s="170">
        <v>0</v>
      </c>
      <c r="BJ35" s="170">
        <v>3</v>
      </c>
      <c r="BK35" s="170">
        <v>2</v>
      </c>
      <c r="BL35" s="170">
        <v>0</v>
      </c>
      <c r="BM35" s="170">
        <v>0</v>
      </c>
      <c r="BN35" s="170">
        <v>1</v>
      </c>
      <c r="BO35" s="170">
        <v>0</v>
      </c>
      <c r="BP35" s="170">
        <v>0</v>
      </c>
      <c r="BQ35" s="357" t="s">
        <v>1303</v>
      </c>
      <c r="BR35" s="167"/>
      <c r="BS35" s="519">
        <v>2</v>
      </c>
      <c r="BT35" s="519">
        <v>0</v>
      </c>
      <c r="BU35" s="519">
        <v>0</v>
      </c>
      <c r="BV35" s="519">
        <v>0</v>
      </c>
      <c r="BW35" s="519">
        <v>0</v>
      </c>
      <c r="BX35" s="519">
        <v>3</v>
      </c>
      <c r="BY35" s="519">
        <v>0</v>
      </c>
      <c r="BZ35" s="519">
        <v>0</v>
      </c>
      <c r="CA35" s="519">
        <v>0</v>
      </c>
      <c r="CB35" s="519">
        <v>1</v>
      </c>
      <c r="CC35" s="519">
        <v>0</v>
      </c>
      <c r="CD35" s="519">
        <v>0</v>
      </c>
      <c r="CE35" s="520">
        <v>1</v>
      </c>
      <c r="CF35" s="520">
        <v>0</v>
      </c>
      <c r="CG35" s="553" t="s">
        <v>1308</v>
      </c>
      <c r="CH35" s="520">
        <v>1</v>
      </c>
      <c r="CI35" s="552" t="s">
        <v>1277</v>
      </c>
      <c r="CJ35" s="552" t="s">
        <v>1277</v>
      </c>
      <c r="CK35" s="520">
        <v>1</v>
      </c>
      <c r="CL35" s="519">
        <v>0</v>
      </c>
      <c r="CM35" s="519">
        <v>0</v>
      </c>
      <c r="CN35" s="519">
        <v>0</v>
      </c>
      <c r="CO35" s="519">
        <v>3</v>
      </c>
      <c r="CP35" s="519">
        <v>1</v>
      </c>
      <c r="CQ35" s="519">
        <v>2</v>
      </c>
      <c r="CR35" s="519">
        <v>0</v>
      </c>
      <c r="CS35" s="519">
        <v>0</v>
      </c>
      <c r="CT35" s="519">
        <v>0</v>
      </c>
      <c r="CU35" s="520">
        <v>1</v>
      </c>
      <c r="CV35" s="520">
        <v>0</v>
      </c>
      <c r="CW35" s="553" t="s">
        <v>1312</v>
      </c>
      <c r="CX35" s="553" t="s">
        <v>1310</v>
      </c>
      <c r="CY35" s="519">
        <v>0</v>
      </c>
      <c r="CZ35" s="519">
        <v>3</v>
      </c>
      <c r="DA35" s="519">
        <v>2</v>
      </c>
      <c r="DB35" s="519">
        <v>1</v>
      </c>
      <c r="DC35" s="519">
        <v>0</v>
      </c>
      <c r="DD35" s="519">
        <v>0</v>
      </c>
      <c r="DE35" s="520">
        <v>1</v>
      </c>
      <c r="DF35" s="520">
        <v>1</v>
      </c>
      <c r="DG35" s="520">
        <v>1</v>
      </c>
      <c r="DH35" s="520">
        <v>0</v>
      </c>
      <c r="DI35" s="522">
        <v>0</v>
      </c>
      <c r="DJ35" s="522">
        <v>1</v>
      </c>
      <c r="DK35" s="522">
        <v>1</v>
      </c>
      <c r="DL35" s="522">
        <v>1</v>
      </c>
      <c r="DM35" s="522">
        <v>0</v>
      </c>
      <c r="DN35" s="522">
        <v>1</v>
      </c>
      <c r="DO35" s="522">
        <v>0</v>
      </c>
    </row>
    <row r="36" spans="1:119">
      <c r="A36" s="513">
        <v>29</v>
      </c>
      <c r="B36" s="514">
        <v>40796</v>
      </c>
      <c r="C36" s="515">
        <v>7</v>
      </c>
      <c r="D36" s="515" t="s">
        <v>286</v>
      </c>
      <c r="E36" s="515" t="s">
        <v>287</v>
      </c>
      <c r="F36" s="515" t="s">
        <v>296</v>
      </c>
      <c r="G36" s="515" t="s">
        <v>217</v>
      </c>
      <c r="H36" s="604" t="s">
        <v>298</v>
      </c>
      <c r="I36" s="349" t="s">
        <v>1269</v>
      </c>
      <c r="J36" s="517">
        <v>0</v>
      </c>
      <c r="K36" s="517">
        <v>0</v>
      </c>
      <c r="L36" s="517">
        <v>0</v>
      </c>
      <c r="M36" s="517">
        <v>0</v>
      </c>
      <c r="N36" s="517">
        <v>1</v>
      </c>
      <c r="O36" s="517">
        <v>1</v>
      </c>
      <c r="P36" s="517">
        <v>1</v>
      </c>
      <c r="Q36" s="517">
        <v>0</v>
      </c>
      <c r="R36" s="517">
        <v>0</v>
      </c>
      <c r="S36" s="349" t="s">
        <v>1272</v>
      </c>
      <c r="T36" s="170">
        <v>2</v>
      </c>
      <c r="U36" s="170">
        <v>0</v>
      </c>
      <c r="V36" s="170">
        <v>0</v>
      </c>
      <c r="W36" s="170">
        <v>0</v>
      </c>
      <c r="X36" s="170">
        <v>0</v>
      </c>
      <c r="Y36" s="170">
        <v>3</v>
      </c>
      <c r="Z36" s="170">
        <v>1</v>
      </c>
      <c r="AA36" s="170">
        <v>0</v>
      </c>
      <c r="AB36" s="170">
        <v>0</v>
      </c>
      <c r="AC36" s="170">
        <v>0</v>
      </c>
      <c r="AD36" s="170">
        <v>0</v>
      </c>
      <c r="AE36" s="170">
        <v>0</v>
      </c>
      <c r="AF36" s="168">
        <v>1</v>
      </c>
      <c r="AG36" s="274" t="s">
        <v>1280</v>
      </c>
      <c r="AH36" s="274" t="s">
        <v>1281</v>
      </c>
      <c r="AI36" s="172">
        <v>0</v>
      </c>
      <c r="AJ36" s="172">
        <v>0</v>
      </c>
      <c r="AK36" s="172">
        <v>0</v>
      </c>
      <c r="AL36" s="172">
        <v>0</v>
      </c>
      <c r="AM36" s="172">
        <v>0</v>
      </c>
      <c r="AN36" s="172">
        <v>0</v>
      </c>
      <c r="AO36" s="172">
        <v>0</v>
      </c>
      <c r="AP36" s="172">
        <v>0</v>
      </c>
      <c r="AQ36" s="172">
        <v>0</v>
      </c>
      <c r="AR36" s="172">
        <v>0</v>
      </c>
      <c r="AS36" s="372">
        <v>0</v>
      </c>
      <c r="AT36" s="170">
        <v>0</v>
      </c>
      <c r="AU36" s="170">
        <v>0</v>
      </c>
      <c r="AV36" s="170">
        <v>0</v>
      </c>
      <c r="AW36" s="170">
        <v>0</v>
      </c>
      <c r="AX36" s="170">
        <v>0</v>
      </c>
      <c r="AY36" s="170">
        <v>0</v>
      </c>
      <c r="AZ36" s="170">
        <v>0</v>
      </c>
      <c r="BA36" s="170">
        <v>0</v>
      </c>
      <c r="BB36" s="170">
        <v>5</v>
      </c>
      <c r="BC36" s="170">
        <v>4</v>
      </c>
      <c r="BD36" s="170">
        <v>3</v>
      </c>
      <c r="BE36" s="170">
        <v>0</v>
      </c>
      <c r="BF36" s="170">
        <v>0</v>
      </c>
      <c r="BG36" s="170">
        <v>0</v>
      </c>
      <c r="BH36" s="170">
        <v>2</v>
      </c>
      <c r="BI36" s="170">
        <v>0</v>
      </c>
      <c r="BJ36" s="170">
        <v>1</v>
      </c>
      <c r="BK36" s="170">
        <v>0</v>
      </c>
      <c r="BL36" s="170">
        <v>0</v>
      </c>
      <c r="BM36" s="170">
        <v>0</v>
      </c>
      <c r="BN36" s="170">
        <v>0</v>
      </c>
      <c r="BO36" s="170">
        <v>0</v>
      </c>
      <c r="BP36" s="170">
        <v>0</v>
      </c>
      <c r="BQ36" s="357" t="s">
        <v>1305</v>
      </c>
      <c r="BR36" s="167"/>
      <c r="BS36" s="519">
        <v>0</v>
      </c>
      <c r="BT36" s="519">
        <v>0</v>
      </c>
      <c r="BU36" s="519">
        <v>2</v>
      </c>
      <c r="BV36" s="519">
        <v>0</v>
      </c>
      <c r="BW36" s="519">
        <v>1</v>
      </c>
      <c r="BX36" s="519">
        <v>3</v>
      </c>
      <c r="BY36" s="519">
        <v>0</v>
      </c>
      <c r="BZ36" s="519">
        <v>0</v>
      </c>
      <c r="CA36" s="519">
        <v>0</v>
      </c>
      <c r="CB36" s="519">
        <v>0</v>
      </c>
      <c r="CC36" s="519">
        <v>0</v>
      </c>
      <c r="CD36" s="519">
        <v>0</v>
      </c>
      <c r="CE36" s="520">
        <v>1</v>
      </c>
      <c r="CF36" s="520">
        <v>1</v>
      </c>
      <c r="CG36" s="553" t="s">
        <v>1307</v>
      </c>
      <c r="CH36" s="520">
        <v>1</v>
      </c>
      <c r="CI36" s="552" t="s">
        <v>1281</v>
      </c>
      <c r="CJ36" s="552" t="s">
        <v>1279</v>
      </c>
      <c r="CK36" s="520">
        <v>1</v>
      </c>
      <c r="CL36" s="519">
        <v>0</v>
      </c>
      <c r="CM36" s="519">
        <v>0</v>
      </c>
      <c r="CN36" s="519">
        <v>0</v>
      </c>
      <c r="CO36" s="519">
        <v>3</v>
      </c>
      <c r="CP36" s="519">
        <v>0</v>
      </c>
      <c r="CQ36" s="519">
        <v>2</v>
      </c>
      <c r="CR36" s="519">
        <v>1</v>
      </c>
      <c r="CS36" s="519">
        <v>0</v>
      </c>
      <c r="CT36" s="519">
        <v>0</v>
      </c>
      <c r="CU36" s="520">
        <v>1</v>
      </c>
      <c r="CV36" s="520">
        <v>1</v>
      </c>
      <c r="CW36" s="553" t="s">
        <v>1312</v>
      </c>
      <c r="CX36" s="553" t="s">
        <v>1311</v>
      </c>
      <c r="CY36" s="519">
        <v>0</v>
      </c>
      <c r="CZ36" s="519">
        <v>3</v>
      </c>
      <c r="DA36" s="519">
        <v>2</v>
      </c>
      <c r="DB36" s="519">
        <v>0</v>
      </c>
      <c r="DC36" s="519">
        <v>1</v>
      </c>
      <c r="DD36" s="519">
        <v>0</v>
      </c>
      <c r="DE36" s="520">
        <v>1</v>
      </c>
      <c r="DF36" s="520">
        <v>0</v>
      </c>
      <c r="DG36" s="520">
        <v>1</v>
      </c>
      <c r="DH36" s="520">
        <v>0</v>
      </c>
      <c r="DI36" s="522">
        <v>0</v>
      </c>
      <c r="DJ36" s="522">
        <v>1</v>
      </c>
      <c r="DK36" s="522">
        <v>1</v>
      </c>
      <c r="DL36" s="522">
        <v>1</v>
      </c>
      <c r="DM36" s="522">
        <v>0</v>
      </c>
      <c r="DN36" s="522">
        <v>1</v>
      </c>
      <c r="DO36" s="522">
        <v>0</v>
      </c>
    </row>
    <row r="37" spans="1:119">
      <c r="A37" s="513">
        <v>30</v>
      </c>
      <c r="B37" s="514">
        <v>40796</v>
      </c>
      <c r="C37" s="515">
        <v>6</v>
      </c>
      <c r="D37" s="515" t="s">
        <v>301</v>
      </c>
      <c r="E37" s="515" t="s">
        <v>302</v>
      </c>
      <c r="F37" s="515" t="s">
        <v>303</v>
      </c>
      <c r="G37" s="515" t="s">
        <v>217</v>
      </c>
      <c r="H37" s="604" t="s">
        <v>304</v>
      </c>
      <c r="I37" s="349" t="s">
        <v>1269</v>
      </c>
      <c r="J37" s="517">
        <v>1</v>
      </c>
      <c r="K37" s="517">
        <v>0</v>
      </c>
      <c r="L37" s="517">
        <v>0</v>
      </c>
      <c r="M37" s="517">
        <v>1</v>
      </c>
      <c r="N37" s="517">
        <v>1</v>
      </c>
      <c r="O37" s="517">
        <v>1</v>
      </c>
      <c r="P37" s="517">
        <v>1</v>
      </c>
      <c r="Q37" s="517">
        <v>0</v>
      </c>
      <c r="R37" s="517">
        <v>0</v>
      </c>
      <c r="S37" s="349" t="s">
        <v>1274</v>
      </c>
      <c r="T37" s="170">
        <v>3</v>
      </c>
      <c r="U37" s="170">
        <v>2</v>
      </c>
      <c r="V37" s="170">
        <v>0</v>
      </c>
      <c r="W37" s="170">
        <v>0</v>
      </c>
      <c r="X37" s="170">
        <v>1</v>
      </c>
      <c r="Y37" s="170">
        <v>3</v>
      </c>
      <c r="Z37" s="170">
        <v>0</v>
      </c>
      <c r="AA37" s="170">
        <v>0</v>
      </c>
      <c r="AB37" s="170">
        <v>0</v>
      </c>
      <c r="AC37" s="170">
        <v>0</v>
      </c>
      <c r="AD37" s="170">
        <v>0</v>
      </c>
      <c r="AE37" s="170">
        <v>0</v>
      </c>
      <c r="AF37" s="168">
        <v>0</v>
      </c>
      <c r="AG37" s="274" t="s">
        <v>1281</v>
      </c>
      <c r="AH37" s="274" t="s">
        <v>1277</v>
      </c>
      <c r="AI37" s="172">
        <v>0</v>
      </c>
      <c r="AJ37" s="172">
        <v>0</v>
      </c>
      <c r="AK37" s="172">
        <v>0</v>
      </c>
      <c r="AL37" s="172">
        <v>0</v>
      </c>
      <c r="AM37" s="172">
        <v>0</v>
      </c>
      <c r="AN37" s="172">
        <v>0</v>
      </c>
      <c r="AO37" s="172">
        <v>0</v>
      </c>
      <c r="AP37" s="172">
        <v>0</v>
      </c>
      <c r="AQ37" s="172">
        <v>0</v>
      </c>
      <c r="AR37" s="172">
        <v>1</v>
      </c>
      <c r="AS37" s="372">
        <v>0</v>
      </c>
      <c r="AT37" s="170">
        <v>0</v>
      </c>
      <c r="AU37" s="170">
        <v>0</v>
      </c>
      <c r="AV37" s="170">
        <v>0</v>
      </c>
      <c r="AW37" s="170">
        <v>0</v>
      </c>
      <c r="AX37" s="170">
        <v>0</v>
      </c>
      <c r="AY37" s="170">
        <v>0</v>
      </c>
      <c r="AZ37" s="170">
        <v>0</v>
      </c>
      <c r="BA37" s="170">
        <v>0</v>
      </c>
      <c r="BB37" s="170">
        <v>0</v>
      </c>
      <c r="BC37" s="170">
        <v>0</v>
      </c>
      <c r="BD37" s="170">
        <v>0</v>
      </c>
      <c r="BE37" s="170">
        <v>0</v>
      </c>
      <c r="BF37" s="170">
        <v>0</v>
      </c>
      <c r="BG37" s="170">
        <v>0</v>
      </c>
      <c r="BH37" s="170">
        <v>0</v>
      </c>
      <c r="BI37" s="170">
        <v>0</v>
      </c>
      <c r="BJ37" s="170">
        <v>0</v>
      </c>
      <c r="BK37" s="170">
        <v>0</v>
      </c>
      <c r="BL37" s="170">
        <v>0</v>
      </c>
      <c r="BM37" s="170">
        <v>0</v>
      </c>
      <c r="BN37" s="170">
        <v>0</v>
      </c>
      <c r="BO37" s="170">
        <v>0</v>
      </c>
      <c r="BP37" s="170">
        <v>0</v>
      </c>
      <c r="BQ37" s="357" t="s">
        <v>1305</v>
      </c>
      <c r="BR37" s="167"/>
      <c r="BS37" s="519">
        <v>1</v>
      </c>
      <c r="BT37" s="519">
        <v>0</v>
      </c>
      <c r="BU37" s="519">
        <v>0</v>
      </c>
      <c r="BV37" s="519">
        <v>0</v>
      </c>
      <c r="BW37" s="519">
        <v>0</v>
      </c>
      <c r="BX37" s="519">
        <v>0</v>
      </c>
      <c r="BY37" s="519">
        <v>0</v>
      </c>
      <c r="BZ37" s="519">
        <v>2</v>
      </c>
      <c r="CA37" s="519">
        <v>0</v>
      </c>
      <c r="CB37" s="519">
        <v>0</v>
      </c>
      <c r="CC37" s="519">
        <v>0</v>
      </c>
      <c r="CD37" s="519">
        <v>3</v>
      </c>
      <c r="CE37" s="520">
        <v>1</v>
      </c>
      <c r="CF37" s="520">
        <v>1</v>
      </c>
      <c r="CG37" s="553" t="s">
        <v>1308</v>
      </c>
      <c r="CH37" s="520">
        <v>1</v>
      </c>
      <c r="CI37" s="552" t="s">
        <v>1281</v>
      </c>
      <c r="CJ37" s="552" t="s">
        <v>1278</v>
      </c>
      <c r="CK37" s="520">
        <v>1</v>
      </c>
      <c r="CL37" s="519">
        <v>0</v>
      </c>
      <c r="CM37" s="519">
        <v>0</v>
      </c>
      <c r="CN37" s="519">
        <v>0</v>
      </c>
      <c r="CO37" s="519">
        <v>0</v>
      </c>
      <c r="CP37" s="519">
        <v>0</v>
      </c>
      <c r="CQ37" s="519">
        <v>0</v>
      </c>
      <c r="CR37" s="519">
        <v>0</v>
      </c>
      <c r="CS37" s="519">
        <v>0</v>
      </c>
      <c r="CT37" s="519">
        <v>0</v>
      </c>
      <c r="CU37" s="520">
        <v>1</v>
      </c>
      <c r="CV37" s="520">
        <v>1</v>
      </c>
      <c r="CW37" s="553" t="s">
        <v>1312</v>
      </c>
      <c r="CX37" s="553" t="s">
        <v>1313</v>
      </c>
      <c r="CY37" s="519">
        <v>0</v>
      </c>
      <c r="CZ37" s="519">
        <v>3</v>
      </c>
      <c r="DA37" s="519">
        <v>2</v>
      </c>
      <c r="DB37" s="519">
        <v>0</v>
      </c>
      <c r="DC37" s="519">
        <v>0</v>
      </c>
      <c r="DD37" s="519">
        <v>1</v>
      </c>
      <c r="DE37" s="520">
        <v>0</v>
      </c>
      <c r="DF37" s="520">
        <v>0</v>
      </c>
      <c r="DG37" s="520">
        <v>1</v>
      </c>
      <c r="DH37" s="520">
        <v>0</v>
      </c>
      <c r="DI37" s="522">
        <v>0</v>
      </c>
      <c r="DJ37" s="522">
        <v>1</v>
      </c>
      <c r="DK37" s="522">
        <v>1</v>
      </c>
      <c r="DL37" s="522">
        <v>1</v>
      </c>
      <c r="DM37" s="522">
        <v>0</v>
      </c>
      <c r="DN37" s="522">
        <v>1</v>
      </c>
      <c r="DO37" s="522">
        <v>0</v>
      </c>
    </row>
    <row r="38" spans="1:119">
      <c r="A38" s="513">
        <v>31</v>
      </c>
      <c r="B38" s="514">
        <v>40795</v>
      </c>
      <c r="C38" s="515">
        <v>6</v>
      </c>
      <c r="D38" s="515" t="s">
        <v>301</v>
      </c>
      <c r="E38" s="515" t="s">
        <v>302</v>
      </c>
      <c r="F38" s="515" t="s">
        <v>305</v>
      </c>
      <c r="G38" s="515" t="s">
        <v>217</v>
      </c>
      <c r="H38" s="604" t="s">
        <v>306</v>
      </c>
      <c r="I38" s="349" t="s">
        <v>1270</v>
      </c>
      <c r="J38" s="517">
        <v>1</v>
      </c>
      <c r="K38" s="517">
        <v>0</v>
      </c>
      <c r="L38" s="517">
        <v>0</v>
      </c>
      <c r="M38" s="517">
        <v>0</v>
      </c>
      <c r="N38" s="517">
        <v>1</v>
      </c>
      <c r="O38" s="517">
        <v>0</v>
      </c>
      <c r="P38" s="517">
        <v>1</v>
      </c>
      <c r="Q38" s="517">
        <v>0</v>
      </c>
      <c r="R38" s="517">
        <v>0</v>
      </c>
      <c r="S38" s="349" t="s">
        <v>1273</v>
      </c>
      <c r="T38" s="170">
        <v>0</v>
      </c>
      <c r="U38" s="170">
        <v>0</v>
      </c>
      <c r="V38" s="170">
        <v>0</v>
      </c>
      <c r="W38" s="170">
        <v>0</v>
      </c>
      <c r="X38" s="170">
        <v>0</v>
      </c>
      <c r="Y38" s="170">
        <v>3</v>
      </c>
      <c r="Z38" s="170">
        <v>2</v>
      </c>
      <c r="AA38" s="170">
        <v>0</v>
      </c>
      <c r="AB38" s="170">
        <v>0</v>
      </c>
      <c r="AC38" s="170">
        <v>0</v>
      </c>
      <c r="AD38" s="170">
        <v>0</v>
      </c>
      <c r="AE38" s="170">
        <v>1</v>
      </c>
      <c r="AF38" s="168">
        <v>1</v>
      </c>
      <c r="AG38" s="274" t="s">
        <v>1281</v>
      </c>
      <c r="AH38" s="274" t="s">
        <v>1277</v>
      </c>
      <c r="AI38" s="172">
        <v>1</v>
      </c>
      <c r="AJ38" s="172">
        <v>0</v>
      </c>
      <c r="AK38" s="172">
        <v>0</v>
      </c>
      <c r="AL38" s="172">
        <v>0</v>
      </c>
      <c r="AM38" s="172">
        <v>0</v>
      </c>
      <c r="AN38" s="172">
        <v>0</v>
      </c>
      <c r="AO38" s="172">
        <v>0</v>
      </c>
      <c r="AP38" s="172">
        <v>0</v>
      </c>
      <c r="AQ38" s="172">
        <v>0</v>
      </c>
      <c r="AR38" s="172">
        <v>0</v>
      </c>
      <c r="AS38" s="372">
        <v>3</v>
      </c>
      <c r="AT38" s="170">
        <v>0</v>
      </c>
      <c r="AU38" s="170">
        <v>0</v>
      </c>
      <c r="AV38" s="170">
        <v>0</v>
      </c>
      <c r="AW38" s="170">
        <v>0</v>
      </c>
      <c r="AX38" s="170">
        <v>0</v>
      </c>
      <c r="AY38" s="170">
        <v>0</v>
      </c>
      <c r="AZ38" s="170">
        <v>0</v>
      </c>
      <c r="BA38" s="170">
        <v>0</v>
      </c>
      <c r="BB38" s="170">
        <v>2</v>
      </c>
      <c r="BC38" s="170">
        <v>0</v>
      </c>
      <c r="BD38" s="170">
        <v>0</v>
      </c>
      <c r="BE38" s="170">
        <v>0</v>
      </c>
      <c r="BF38" s="170">
        <v>0</v>
      </c>
      <c r="BG38" s="170">
        <v>0</v>
      </c>
      <c r="BH38" s="170">
        <v>5</v>
      </c>
      <c r="BI38" s="170">
        <v>0</v>
      </c>
      <c r="BJ38" s="170">
        <v>4</v>
      </c>
      <c r="BK38" s="170">
        <v>0</v>
      </c>
      <c r="BL38" s="170">
        <v>0</v>
      </c>
      <c r="BM38" s="170">
        <v>0</v>
      </c>
      <c r="BN38" s="170">
        <v>0</v>
      </c>
      <c r="BO38" s="170">
        <v>1</v>
      </c>
      <c r="BP38" s="170">
        <v>3</v>
      </c>
      <c r="BQ38" s="357" t="s">
        <v>1305</v>
      </c>
      <c r="BR38" s="167">
        <v>1</v>
      </c>
      <c r="BS38" s="519">
        <v>0</v>
      </c>
      <c r="BT38" s="519">
        <v>0</v>
      </c>
      <c r="BU38" s="519">
        <v>0</v>
      </c>
      <c r="BV38" s="519">
        <v>0</v>
      </c>
      <c r="BW38" s="519">
        <v>0</v>
      </c>
      <c r="BX38" s="519">
        <v>2</v>
      </c>
      <c r="BY38" s="519">
        <v>3</v>
      </c>
      <c r="BZ38" s="519">
        <v>0</v>
      </c>
      <c r="CA38" s="519">
        <v>1</v>
      </c>
      <c r="CB38" s="519">
        <v>0</v>
      </c>
      <c r="CC38" s="519">
        <v>0</v>
      </c>
      <c r="CD38" s="519">
        <v>0</v>
      </c>
      <c r="CE38" s="520">
        <v>0</v>
      </c>
      <c r="CF38" s="520">
        <v>1</v>
      </c>
      <c r="CG38" s="553" t="s">
        <v>1308</v>
      </c>
      <c r="CH38" s="520">
        <v>1</v>
      </c>
      <c r="CI38" s="552" t="s">
        <v>1281</v>
      </c>
      <c r="CJ38" s="552" t="s">
        <v>1277</v>
      </c>
      <c r="CK38" s="520">
        <v>1</v>
      </c>
      <c r="CL38" s="519">
        <v>0</v>
      </c>
      <c r="CM38" s="519">
        <v>0</v>
      </c>
      <c r="CN38" s="519">
        <v>0</v>
      </c>
      <c r="CO38" s="519">
        <v>0</v>
      </c>
      <c r="CP38" s="519">
        <v>0</v>
      </c>
      <c r="CQ38" s="519">
        <v>0</v>
      </c>
      <c r="CR38" s="519">
        <v>0</v>
      </c>
      <c r="CS38" s="519">
        <v>0</v>
      </c>
      <c r="CT38" s="519">
        <v>0</v>
      </c>
      <c r="CU38" s="520">
        <v>1</v>
      </c>
      <c r="CV38" s="520">
        <v>0</v>
      </c>
      <c r="CW38" s="553" t="s">
        <v>1312</v>
      </c>
      <c r="CX38" s="553" t="s">
        <v>1315</v>
      </c>
      <c r="CY38" s="519">
        <v>0</v>
      </c>
      <c r="CZ38" s="519">
        <v>2</v>
      </c>
      <c r="DA38" s="519">
        <v>3</v>
      </c>
      <c r="DB38" s="519">
        <v>0</v>
      </c>
      <c r="DC38" s="519">
        <v>0</v>
      </c>
      <c r="DD38" s="519">
        <v>1</v>
      </c>
      <c r="DE38" s="520">
        <v>1</v>
      </c>
      <c r="DF38" s="520">
        <v>1</v>
      </c>
      <c r="DG38" s="520">
        <v>0</v>
      </c>
      <c r="DH38" s="520">
        <v>0</v>
      </c>
      <c r="DI38" s="522">
        <v>0</v>
      </c>
      <c r="DJ38" s="522">
        <v>1</v>
      </c>
      <c r="DK38" s="522">
        <v>1</v>
      </c>
      <c r="DL38" s="522">
        <v>1</v>
      </c>
      <c r="DM38" s="522">
        <v>0</v>
      </c>
      <c r="DN38" s="522">
        <v>0</v>
      </c>
      <c r="DO38" s="522">
        <v>0</v>
      </c>
    </row>
    <row r="39" spans="1:119">
      <c r="A39" s="513">
        <v>32</v>
      </c>
      <c r="B39" s="514">
        <v>40796</v>
      </c>
      <c r="C39" s="515">
        <v>6</v>
      </c>
      <c r="D39" s="515" t="s">
        <v>301</v>
      </c>
      <c r="E39" s="515" t="s">
        <v>302</v>
      </c>
      <c r="F39" s="515" t="s">
        <v>308</v>
      </c>
      <c r="G39" s="515" t="s">
        <v>217</v>
      </c>
      <c r="H39" s="604" t="s">
        <v>309</v>
      </c>
      <c r="I39" s="349" t="s">
        <v>1266</v>
      </c>
      <c r="J39" s="517">
        <v>0</v>
      </c>
      <c r="K39" s="517">
        <v>0</v>
      </c>
      <c r="L39" s="517">
        <v>0</v>
      </c>
      <c r="M39" s="517">
        <v>0</v>
      </c>
      <c r="N39" s="517">
        <v>1</v>
      </c>
      <c r="O39" s="517">
        <v>1</v>
      </c>
      <c r="P39" s="517">
        <v>1</v>
      </c>
      <c r="Q39" s="517">
        <v>1</v>
      </c>
      <c r="R39" s="517">
        <v>0</v>
      </c>
      <c r="S39" s="349" t="s">
        <v>1271</v>
      </c>
      <c r="T39" s="170">
        <v>3</v>
      </c>
      <c r="U39" s="170">
        <v>0</v>
      </c>
      <c r="V39" s="170">
        <v>1</v>
      </c>
      <c r="W39" s="170">
        <v>0</v>
      </c>
      <c r="X39" s="170">
        <v>0</v>
      </c>
      <c r="Y39" s="170">
        <v>2</v>
      </c>
      <c r="Z39" s="170">
        <v>0</v>
      </c>
      <c r="AA39" s="170">
        <v>0</v>
      </c>
      <c r="AB39" s="170">
        <v>0</v>
      </c>
      <c r="AC39" s="170">
        <v>0</v>
      </c>
      <c r="AD39" s="170">
        <v>0</v>
      </c>
      <c r="AE39" s="170">
        <v>0</v>
      </c>
      <c r="AF39" s="168">
        <v>1</v>
      </c>
      <c r="AG39" s="274" t="s">
        <v>1281</v>
      </c>
      <c r="AH39" s="274" t="s">
        <v>1280</v>
      </c>
      <c r="AI39" s="172">
        <v>1</v>
      </c>
      <c r="AJ39" s="172">
        <v>0</v>
      </c>
      <c r="AK39" s="172">
        <v>1</v>
      </c>
      <c r="AL39" s="172">
        <v>0</v>
      </c>
      <c r="AM39" s="172">
        <v>0</v>
      </c>
      <c r="AN39" s="172">
        <v>0</v>
      </c>
      <c r="AO39" s="172">
        <v>0</v>
      </c>
      <c r="AP39" s="172">
        <v>0</v>
      </c>
      <c r="AQ39" s="172">
        <v>0</v>
      </c>
      <c r="AR39" s="172">
        <v>0</v>
      </c>
      <c r="AS39" s="372">
        <v>0</v>
      </c>
      <c r="AT39" s="170">
        <v>0</v>
      </c>
      <c r="AU39" s="170">
        <v>3</v>
      </c>
      <c r="AV39" s="170">
        <v>2</v>
      </c>
      <c r="AW39" s="170">
        <v>0</v>
      </c>
      <c r="AX39" s="170">
        <v>0</v>
      </c>
      <c r="AY39" s="170">
        <v>0</v>
      </c>
      <c r="AZ39" s="170">
        <v>0</v>
      </c>
      <c r="BA39" s="170">
        <v>1</v>
      </c>
      <c r="BB39" s="170">
        <v>5</v>
      </c>
      <c r="BC39" s="170">
        <v>4</v>
      </c>
      <c r="BD39" s="170">
        <v>0</v>
      </c>
      <c r="BE39" s="170">
        <v>0</v>
      </c>
      <c r="BF39" s="170">
        <v>0</v>
      </c>
      <c r="BG39" s="170">
        <v>1</v>
      </c>
      <c r="BH39" s="170">
        <v>3</v>
      </c>
      <c r="BI39" s="170">
        <v>0</v>
      </c>
      <c r="BJ39" s="170">
        <v>0</v>
      </c>
      <c r="BK39" s="170">
        <v>2</v>
      </c>
      <c r="BL39" s="170">
        <v>0</v>
      </c>
      <c r="BM39" s="170">
        <v>0</v>
      </c>
      <c r="BN39" s="170">
        <v>0</v>
      </c>
      <c r="BO39" s="170">
        <v>0</v>
      </c>
      <c r="BP39" s="170">
        <v>0</v>
      </c>
      <c r="BQ39" s="357" t="s">
        <v>1304</v>
      </c>
      <c r="BR39" s="167">
        <v>1</v>
      </c>
      <c r="BS39" s="519">
        <v>0</v>
      </c>
      <c r="BT39" s="519">
        <v>0</v>
      </c>
      <c r="BU39" s="519">
        <v>3</v>
      </c>
      <c r="BV39" s="519">
        <v>0</v>
      </c>
      <c r="BW39" s="519">
        <v>0</v>
      </c>
      <c r="BX39" s="519">
        <v>1</v>
      </c>
      <c r="BY39" s="519">
        <v>2</v>
      </c>
      <c r="BZ39" s="519">
        <v>0</v>
      </c>
      <c r="CA39" s="519">
        <v>0</v>
      </c>
      <c r="CB39" s="519">
        <v>0</v>
      </c>
      <c r="CC39" s="519">
        <v>0</v>
      </c>
      <c r="CD39" s="519">
        <v>0</v>
      </c>
      <c r="CE39" s="520">
        <v>0</v>
      </c>
      <c r="CF39" s="520">
        <v>0</v>
      </c>
      <c r="CG39" s="553" t="s">
        <v>1308</v>
      </c>
      <c r="CH39" s="520">
        <v>1</v>
      </c>
      <c r="CI39" s="552" t="s">
        <v>1281</v>
      </c>
      <c r="CJ39" s="552" t="s">
        <v>1280</v>
      </c>
      <c r="CK39" s="520">
        <v>1</v>
      </c>
      <c r="CL39" s="519">
        <v>0</v>
      </c>
      <c r="CM39" s="519">
        <v>0</v>
      </c>
      <c r="CN39" s="519">
        <v>2</v>
      </c>
      <c r="CO39" s="519">
        <v>3</v>
      </c>
      <c r="CP39" s="519">
        <v>0</v>
      </c>
      <c r="CQ39" s="519">
        <v>1</v>
      </c>
      <c r="CR39" s="519">
        <v>0</v>
      </c>
      <c r="CS39" s="519">
        <v>0</v>
      </c>
      <c r="CT39" s="519">
        <v>0</v>
      </c>
      <c r="CU39" s="520">
        <v>1</v>
      </c>
      <c r="CV39" s="520">
        <v>0</v>
      </c>
      <c r="CW39" s="553" t="s">
        <v>1304</v>
      </c>
      <c r="CX39" s="553" t="s">
        <v>1314</v>
      </c>
      <c r="CY39" s="519">
        <v>0</v>
      </c>
      <c r="CZ39" s="519">
        <v>3</v>
      </c>
      <c r="DA39" s="519">
        <v>2</v>
      </c>
      <c r="DB39" s="519">
        <v>1</v>
      </c>
      <c r="DC39" s="519">
        <v>0</v>
      </c>
      <c r="DD39" s="519">
        <v>0</v>
      </c>
      <c r="DE39" s="520">
        <v>0</v>
      </c>
      <c r="DF39" s="520">
        <v>1</v>
      </c>
      <c r="DG39" s="520">
        <v>1</v>
      </c>
      <c r="DH39" s="520">
        <v>0</v>
      </c>
      <c r="DI39" s="522">
        <v>0</v>
      </c>
      <c r="DJ39" s="522">
        <v>1</v>
      </c>
      <c r="DK39" s="522">
        <v>1</v>
      </c>
      <c r="DL39" s="522">
        <v>0</v>
      </c>
      <c r="DM39" s="522">
        <v>1</v>
      </c>
      <c r="DN39" s="522">
        <v>1</v>
      </c>
      <c r="DO39" s="522">
        <v>0</v>
      </c>
    </row>
    <row r="40" spans="1:119">
      <c r="A40" s="513">
        <v>33</v>
      </c>
      <c r="B40" s="514">
        <v>40796</v>
      </c>
      <c r="C40" s="515">
        <v>6</v>
      </c>
      <c r="D40" s="515" t="s">
        <v>301</v>
      </c>
      <c r="E40" s="515" t="s">
        <v>302</v>
      </c>
      <c r="F40" s="515" t="s">
        <v>308</v>
      </c>
      <c r="G40" s="515" t="s">
        <v>217</v>
      </c>
      <c r="H40" s="604" t="s">
        <v>309</v>
      </c>
      <c r="I40" s="349" t="s">
        <v>1268</v>
      </c>
      <c r="J40" s="517">
        <v>1</v>
      </c>
      <c r="K40" s="517">
        <v>0</v>
      </c>
      <c r="L40" s="517">
        <v>0</v>
      </c>
      <c r="M40" s="517">
        <v>0</v>
      </c>
      <c r="N40" s="517">
        <v>1</v>
      </c>
      <c r="O40" s="517">
        <v>1</v>
      </c>
      <c r="P40" s="517">
        <v>1</v>
      </c>
      <c r="Q40" s="517">
        <v>1</v>
      </c>
      <c r="R40" s="517">
        <v>0</v>
      </c>
      <c r="S40" s="349" t="s">
        <v>1271</v>
      </c>
      <c r="T40" s="170">
        <v>1</v>
      </c>
      <c r="U40" s="170">
        <v>0</v>
      </c>
      <c r="V40" s="170">
        <v>3</v>
      </c>
      <c r="W40" s="170">
        <v>0</v>
      </c>
      <c r="X40" s="170">
        <v>0</v>
      </c>
      <c r="Y40" s="170">
        <v>2</v>
      </c>
      <c r="Z40" s="170">
        <v>0</v>
      </c>
      <c r="AA40" s="170">
        <v>0</v>
      </c>
      <c r="AB40" s="170">
        <v>0</v>
      </c>
      <c r="AC40" s="170">
        <v>0</v>
      </c>
      <c r="AD40" s="170">
        <v>0</v>
      </c>
      <c r="AE40" s="170">
        <v>0</v>
      </c>
      <c r="AF40" s="168">
        <v>1</v>
      </c>
      <c r="AG40" s="274" t="s">
        <v>1281</v>
      </c>
      <c r="AH40" s="274" t="s">
        <v>1277</v>
      </c>
      <c r="AI40" s="172">
        <v>1</v>
      </c>
      <c r="AJ40" s="172">
        <v>0</v>
      </c>
      <c r="AK40" s="172">
        <v>1</v>
      </c>
      <c r="AL40" s="172">
        <v>1</v>
      </c>
      <c r="AM40" s="172">
        <v>0</v>
      </c>
      <c r="AN40" s="172">
        <v>0</v>
      </c>
      <c r="AO40" s="172">
        <v>0</v>
      </c>
      <c r="AP40" s="172">
        <v>0</v>
      </c>
      <c r="AQ40" s="172">
        <v>0</v>
      </c>
      <c r="AR40" s="172">
        <v>0</v>
      </c>
      <c r="AS40" s="372">
        <v>0</v>
      </c>
      <c r="AT40" s="170">
        <v>0</v>
      </c>
      <c r="AU40" s="170">
        <v>0</v>
      </c>
      <c r="AV40" s="170">
        <v>0</v>
      </c>
      <c r="AW40" s="170">
        <v>0</v>
      </c>
      <c r="AX40" s="170">
        <v>0</v>
      </c>
      <c r="AY40" s="170">
        <v>0</v>
      </c>
      <c r="AZ40" s="170">
        <v>0</v>
      </c>
      <c r="BA40" s="170">
        <v>0</v>
      </c>
      <c r="BB40" s="170">
        <v>5</v>
      </c>
      <c r="BC40" s="170">
        <v>4</v>
      </c>
      <c r="BD40" s="170">
        <v>0</v>
      </c>
      <c r="BE40" s="170">
        <v>0</v>
      </c>
      <c r="BF40" s="170">
        <v>0</v>
      </c>
      <c r="BG40" s="170">
        <v>0</v>
      </c>
      <c r="BH40" s="170">
        <v>0</v>
      </c>
      <c r="BI40" s="170">
        <v>0</v>
      </c>
      <c r="BJ40" s="170">
        <v>3</v>
      </c>
      <c r="BK40" s="170">
        <v>2</v>
      </c>
      <c r="BL40" s="170">
        <v>0</v>
      </c>
      <c r="BM40" s="170">
        <v>0</v>
      </c>
      <c r="BN40" s="170">
        <v>0</v>
      </c>
      <c r="BO40" s="170">
        <v>1</v>
      </c>
      <c r="BP40" s="170">
        <v>0</v>
      </c>
      <c r="BQ40" s="357" t="s">
        <v>1305</v>
      </c>
      <c r="BR40" s="167"/>
      <c r="BS40" s="519">
        <v>0</v>
      </c>
      <c r="BT40" s="519">
        <v>0</v>
      </c>
      <c r="BU40" s="519">
        <v>3</v>
      </c>
      <c r="BV40" s="519">
        <v>0</v>
      </c>
      <c r="BW40" s="519">
        <v>0</v>
      </c>
      <c r="BX40" s="519">
        <v>1</v>
      </c>
      <c r="BY40" s="519">
        <v>2</v>
      </c>
      <c r="BZ40" s="519">
        <v>0</v>
      </c>
      <c r="CA40" s="519">
        <v>0</v>
      </c>
      <c r="CB40" s="519">
        <v>0</v>
      </c>
      <c r="CC40" s="519">
        <v>0</v>
      </c>
      <c r="CD40" s="519">
        <v>0</v>
      </c>
      <c r="CE40" s="520">
        <v>0</v>
      </c>
      <c r="CF40" s="520">
        <v>1</v>
      </c>
      <c r="CG40" s="553" t="s">
        <v>1308</v>
      </c>
      <c r="CH40" s="520">
        <v>1</v>
      </c>
      <c r="CI40" s="552" t="s">
        <v>1277</v>
      </c>
      <c r="CJ40" s="552" t="s">
        <v>1277</v>
      </c>
      <c r="CK40" s="520">
        <v>1</v>
      </c>
      <c r="CL40" s="519">
        <v>0</v>
      </c>
      <c r="CM40" s="519">
        <v>0</v>
      </c>
      <c r="CN40" s="519">
        <v>3</v>
      </c>
      <c r="CO40" s="519">
        <v>2</v>
      </c>
      <c r="CP40" s="519">
        <v>0</v>
      </c>
      <c r="CQ40" s="519">
        <v>1</v>
      </c>
      <c r="CR40" s="519">
        <v>0</v>
      </c>
      <c r="CS40" s="519">
        <v>0</v>
      </c>
      <c r="CT40" s="519">
        <v>0</v>
      </c>
      <c r="CU40" s="520">
        <v>1</v>
      </c>
      <c r="CV40" s="520">
        <v>0</v>
      </c>
      <c r="CW40" s="553" t="s">
        <v>1302</v>
      </c>
      <c r="CX40" s="553" t="s">
        <v>1314</v>
      </c>
      <c r="CY40" s="519">
        <v>0</v>
      </c>
      <c r="CZ40" s="519">
        <v>1</v>
      </c>
      <c r="DA40" s="519">
        <v>2</v>
      </c>
      <c r="DB40" s="519">
        <v>3</v>
      </c>
      <c r="DC40" s="519">
        <v>0</v>
      </c>
      <c r="DD40" s="519">
        <v>0</v>
      </c>
      <c r="DE40" s="520">
        <v>0</v>
      </c>
      <c r="DF40" s="520">
        <v>1</v>
      </c>
      <c r="DG40" s="520">
        <v>1</v>
      </c>
      <c r="DH40" s="520">
        <v>0</v>
      </c>
      <c r="DI40" s="522">
        <v>0</v>
      </c>
      <c r="DJ40" s="522">
        <v>1</v>
      </c>
      <c r="DK40" s="522">
        <v>1</v>
      </c>
      <c r="DL40" s="522">
        <v>1</v>
      </c>
      <c r="DM40" s="522">
        <v>1</v>
      </c>
      <c r="DN40" s="522">
        <v>1</v>
      </c>
      <c r="DO40" s="522">
        <v>0</v>
      </c>
    </row>
    <row r="41" spans="1:119">
      <c r="A41" s="513">
        <v>34</v>
      </c>
      <c r="B41" s="514">
        <v>40796</v>
      </c>
      <c r="C41" s="515">
        <v>6</v>
      </c>
      <c r="D41" s="515" t="s">
        <v>301</v>
      </c>
      <c r="E41" s="515" t="s">
        <v>302</v>
      </c>
      <c r="F41" s="515" t="s">
        <v>311</v>
      </c>
      <c r="G41" s="515" t="s">
        <v>217</v>
      </c>
      <c r="H41" s="604" t="s">
        <v>312</v>
      </c>
      <c r="I41" s="349" t="s">
        <v>1270</v>
      </c>
      <c r="J41" s="517">
        <v>1</v>
      </c>
      <c r="K41" s="517">
        <v>0</v>
      </c>
      <c r="L41" s="517">
        <v>1</v>
      </c>
      <c r="M41" s="517">
        <v>0</v>
      </c>
      <c r="N41" s="517">
        <v>1</v>
      </c>
      <c r="O41" s="517">
        <v>1</v>
      </c>
      <c r="P41" s="517">
        <v>1</v>
      </c>
      <c r="Q41" s="517">
        <v>1</v>
      </c>
      <c r="R41" s="517">
        <v>1</v>
      </c>
      <c r="S41" s="349" t="s">
        <v>1274</v>
      </c>
      <c r="T41" s="170">
        <v>1</v>
      </c>
      <c r="U41" s="170">
        <v>0</v>
      </c>
      <c r="V41" s="170">
        <v>3</v>
      </c>
      <c r="W41" s="170">
        <v>0</v>
      </c>
      <c r="X41" s="170">
        <v>0</v>
      </c>
      <c r="Y41" s="170">
        <v>2</v>
      </c>
      <c r="Z41" s="170">
        <v>0</v>
      </c>
      <c r="AA41" s="170">
        <v>0</v>
      </c>
      <c r="AB41" s="170">
        <v>0</v>
      </c>
      <c r="AC41" s="170">
        <v>0</v>
      </c>
      <c r="AD41" s="170">
        <v>0</v>
      </c>
      <c r="AE41" s="170">
        <v>0</v>
      </c>
      <c r="AF41" s="168">
        <v>1</v>
      </c>
      <c r="AG41" s="274" t="s">
        <v>1281</v>
      </c>
      <c r="AH41" s="274" t="s">
        <v>1278</v>
      </c>
      <c r="AI41" s="172">
        <v>1</v>
      </c>
      <c r="AJ41" s="172">
        <v>0</v>
      </c>
      <c r="AK41" s="172">
        <v>0</v>
      </c>
      <c r="AL41" s="172">
        <v>0</v>
      </c>
      <c r="AM41" s="172">
        <v>0</v>
      </c>
      <c r="AN41" s="172">
        <v>0</v>
      </c>
      <c r="AO41" s="172">
        <v>0</v>
      </c>
      <c r="AP41" s="172">
        <v>0</v>
      </c>
      <c r="AQ41" s="172">
        <v>0</v>
      </c>
      <c r="AR41" s="172">
        <v>0</v>
      </c>
      <c r="AS41" s="372">
        <v>1</v>
      </c>
      <c r="AT41" s="170">
        <v>0</v>
      </c>
      <c r="AU41" s="170">
        <v>3</v>
      </c>
      <c r="AV41" s="170">
        <v>2</v>
      </c>
      <c r="AW41" s="170">
        <v>0</v>
      </c>
      <c r="AX41" s="170">
        <v>0</v>
      </c>
      <c r="AY41" s="170">
        <v>0</v>
      </c>
      <c r="AZ41" s="170">
        <v>0</v>
      </c>
      <c r="BA41" s="170">
        <v>0</v>
      </c>
      <c r="BB41" s="170">
        <v>3</v>
      </c>
      <c r="BC41" s="170">
        <v>2</v>
      </c>
      <c r="BD41" s="170">
        <v>0</v>
      </c>
      <c r="BE41" s="170">
        <v>0</v>
      </c>
      <c r="BF41" s="170">
        <v>0</v>
      </c>
      <c r="BG41" s="170">
        <v>0</v>
      </c>
      <c r="BH41" s="170">
        <v>5</v>
      </c>
      <c r="BI41" s="170">
        <v>0</v>
      </c>
      <c r="BJ41" s="170">
        <v>0</v>
      </c>
      <c r="BK41" s="170">
        <v>4</v>
      </c>
      <c r="BL41" s="170">
        <v>0</v>
      </c>
      <c r="BM41" s="170">
        <v>0</v>
      </c>
      <c r="BN41" s="170">
        <v>0</v>
      </c>
      <c r="BO41" s="170">
        <v>0</v>
      </c>
      <c r="BP41" s="170">
        <v>0</v>
      </c>
      <c r="BQ41" s="357" t="s">
        <v>1302</v>
      </c>
      <c r="BR41" s="167">
        <v>1</v>
      </c>
      <c r="BS41" s="519">
        <v>0</v>
      </c>
      <c r="BT41" s="519">
        <v>0</v>
      </c>
      <c r="BU41" s="519">
        <v>3</v>
      </c>
      <c r="BV41" s="519">
        <v>0</v>
      </c>
      <c r="BW41" s="519">
        <v>0</v>
      </c>
      <c r="BX41" s="519">
        <v>2</v>
      </c>
      <c r="BY41" s="519">
        <v>1</v>
      </c>
      <c r="BZ41" s="519">
        <v>0</v>
      </c>
      <c r="CA41" s="519">
        <v>0</v>
      </c>
      <c r="CB41" s="519">
        <v>0</v>
      </c>
      <c r="CC41" s="519">
        <v>0</v>
      </c>
      <c r="CD41" s="519">
        <v>0</v>
      </c>
      <c r="CE41" s="520">
        <v>0</v>
      </c>
      <c r="CF41" s="520">
        <v>1</v>
      </c>
      <c r="CG41" s="553" t="s">
        <v>1308</v>
      </c>
      <c r="CH41" s="520">
        <v>1</v>
      </c>
      <c r="CI41" s="552" t="s">
        <v>1281</v>
      </c>
      <c r="CJ41" s="552" t="s">
        <v>1279</v>
      </c>
      <c r="CK41" s="520">
        <v>1</v>
      </c>
      <c r="CL41" s="519">
        <v>2</v>
      </c>
      <c r="CM41" s="519">
        <v>0</v>
      </c>
      <c r="CN41" s="519">
        <v>3</v>
      </c>
      <c r="CO41" s="519">
        <v>1</v>
      </c>
      <c r="CP41" s="519">
        <v>0</v>
      </c>
      <c r="CQ41" s="519">
        <v>0</v>
      </c>
      <c r="CR41" s="519">
        <v>0</v>
      </c>
      <c r="CS41" s="519">
        <v>0</v>
      </c>
      <c r="CT41" s="519">
        <v>0</v>
      </c>
      <c r="CU41" s="520">
        <v>1</v>
      </c>
      <c r="CV41" s="520">
        <v>0</v>
      </c>
      <c r="CW41" s="553" t="s">
        <v>1302</v>
      </c>
      <c r="CX41" s="553" t="s">
        <v>1314</v>
      </c>
      <c r="CY41" s="519">
        <v>0</v>
      </c>
      <c r="CZ41" s="519">
        <v>3</v>
      </c>
      <c r="DA41" s="519">
        <v>1</v>
      </c>
      <c r="DB41" s="519">
        <v>2</v>
      </c>
      <c r="DC41" s="519">
        <v>0</v>
      </c>
      <c r="DD41" s="519">
        <v>0</v>
      </c>
      <c r="DE41" s="520">
        <v>1</v>
      </c>
      <c r="DF41" s="520">
        <v>1</v>
      </c>
      <c r="DG41" s="520">
        <v>1</v>
      </c>
      <c r="DH41" s="520">
        <v>0</v>
      </c>
      <c r="DI41" s="522">
        <v>0</v>
      </c>
      <c r="DJ41" s="522">
        <v>1</v>
      </c>
      <c r="DK41" s="522">
        <v>1</v>
      </c>
      <c r="DL41" s="522">
        <v>1</v>
      </c>
      <c r="DM41" s="522">
        <v>0</v>
      </c>
      <c r="DN41" s="522">
        <v>1</v>
      </c>
      <c r="DO41" s="522">
        <v>0</v>
      </c>
    </row>
    <row r="42" spans="1:119">
      <c r="A42" s="513">
        <v>35</v>
      </c>
      <c r="B42" s="514">
        <v>40796</v>
      </c>
      <c r="C42" s="515">
        <v>6</v>
      </c>
      <c r="D42" s="515" t="s">
        <v>301</v>
      </c>
      <c r="E42" s="515" t="s">
        <v>302</v>
      </c>
      <c r="F42" s="515" t="s">
        <v>313</v>
      </c>
      <c r="G42" s="515" t="s">
        <v>217</v>
      </c>
      <c r="H42" s="604" t="s">
        <v>314</v>
      </c>
      <c r="I42" s="349" t="s">
        <v>1267</v>
      </c>
      <c r="J42" s="517">
        <v>1</v>
      </c>
      <c r="K42" s="517">
        <v>1</v>
      </c>
      <c r="L42" s="517">
        <v>0</v>
      </c>
      <c r="M42" s="517">
        <v>0</v>
      </c>
      <c r="N42" s="517">
        <v>1</v>
      </c>
      <c r="O42" s="517">
        <v>1</v>
      </c>
      <c r="P42" s="517">
        <v>0</v>
      </c>
      <c r="Q42" s="517">
        <v>1</v>
      </c>
      <c r="R42" s="517">
        <v>0</v>
      </c>
      <c r="S42" s="349" t="s">
        <v>1274</v>
      </c>
      <c r="T42" s="170">
        <v>1</v>
      </c>
      <c r="U42" s="170">
        <v>0</v>
      </c>
      <c r="V42" s="170">
        <v>3</v>
      </c>
      <c r="W42" s="170">
        <v>0</v>
      </c>
      <c r="X42" s="170">
        <v>0</v>
      </c>
      <c r="Y42" s="170">
        <v>2</v>
      </c>
      <c r="Z42" s="170">
        <v>0</v>
      </c>
      <c r="AA42" s="170">
        <v>0</v>
      </c>
      <c r="AB42" s="170">
        <v>0</v>
      </c>
      <c r="AC42" s="170">
        <v>0</v>
      </c>
      <c r="AD42" s="170">
        <v>0</v>
      </c>
      <c r="AE42" s="170">
        <v>0</v>
      </c>
      <c r="AF42" s="168">
        <v>0</v>
      </c>
      <c r="AG42" s="274" t="s">
        <v>1281</v>
      </c>
      <c r="AH42" s="274" t="s">
        <v>1278</v>
      </c>
      <c r="AI42" s="172">
        <v>1</v>
      </c>
      <c r="AJ42" s="172">
        <v>0</v>
      </c>
      <c r="AK42" s="172">
        <v>1</v>
      </c>
      <c r="AL42" s="172">
        <v>0</v>
      </c>
      <c r="AM42" s="172">
        <v>0</v>
      </c>
      <c r="AN42" s="172">
        <v>0</v>
      </c>
      <c r="AO42" s="172">
        <v>0</v>
      </c>
      <c r="AP42" s="172">
        <v>0</v>
      </c>
      <c r="AQ42" s="172">
        <v>0</v>
      </c>
      <c r="AR42" s="172">
        <v>0</v>
      </c>
      <c r="AS42" s="372">
        <v>3</v>
      </c>
      <c r="AT42" s="170">
        <v>0</v>
      </c>
      <c r="AU42" s="170">
        <v>2</v>
      </c>
      <c r="AV42" s="170">
        <v>0</v>
      </c>
      <c r="AW42" s="170">
        <v>0</v>
      </c>
      <c r="AX42" s="170">
        <v>0</v>
      </c>
      <c r="AY42" s="170">
        <v>0</v>
      </c>
      <c r="AZ42" s="170">
        <v>0</v>
      </c>
      <c r="BA42" s="170">
        <v>0</v>
      </c>
      <c r="BB42" s="170">
        <v>5</v>
      </c>
      <c r="BC42" s="170">
        <v>4</v>
      </c>
      <c r="BD42" s="170">
        <v>0</v>
      </c>
      <c r="BE42" s="170">
        <v>0</v>
      </c>
      <c r="BF42" s="170">
        <v>0</v>
      </c>
      <c r="BG42" s="170">
        <v>0</v>
      </c>
      <c r="BH42" s="170">
        <v>0</v>
      </c>
      <c r="BI42" s="170">
        <v>0</v>
      </c>
      <c r="BJ42" s="170">
        <v>0</v>
      </c>
      <c r="BK42" s="170">
        <v>3</v>
      </c>
      <c r="BL42" s="170">
        <v>0</v>
      </c>
      <c r="BM42" s="170">
        <v>0</v>
      </c>
      <c r="BN42" s="170">
        <v>0</v>
      </c>
      <c r="BO42" s="170">
        <v>0</v>
      </c>
      <c r="BP42" s="170">
        <v>0</v>
      </c>
      <c r="BQ42" s="357" t="s">
        <v>1304</v>
      </c>
      <c r="BR42" s="167">
        <v>1</v>
      </c>
      <c r="BS42" s="519">
        <v>0</v>
      </c>
      <c r="BT42" s="519">
        <v>0</v>
      </c>
      <c r="BU42" s="519">
        <v>3</v>
      </c>
      <c r="BV42" s="519">
        <v>0</v>
      </c>
      <c r="BW42" s="519">
        <v>0</v>
      </c>
      <c r="BX42" s="519">
        <v>2</v>
      </c>
      <c r="BY42" s="519">
        <v>1</v>
      </c>
      <c r="BZ42" s="519">
        <v>0</v>
      </c>
      <c r="CA42" s="519">
        <v>0</v>
      </c>
      <c r="CB42" s="519">
        <v>0</v>
      </c>
      <c r="CC42" s="519">
        <v>0</v>
      </c>
      <c r="CD42" s="519">
        <v>0</v>
      </c>
      <c r="CE42" s="520">
        <v>0</v>
      </c>
      <c r="CF42" s="520">
        <v>1</v>
      </c>
      <c r="CG42" s="553" t="s">
        <v>1308</v>
      </c>
      <c r="CH42" s="520">
        <v>1</v>
      </c>
      <c r="CI42" s="552" t="s">
        <v>1281</v>
      </c>
      <c r="CJ42" s="552" t="s">
        <v>1278</v>
      </c>
      <c r="CK42" s="520">
        <v>1</v>
      </c>
      <c r="CL42" s="519">
        <v>0</v>
      </c>
      <c r="CM42" s="519">
        <v>0</v>
      </c>
      <c r="CN42" s="519">
        <v>3</v>
      </c>
      <c r="CO42" s="519">
        <v>2</v>
      </c>
      <c r="CP42" s="519">
        <v>0</v>
      </c>
      <c r="CQ42" s="519">
        <v>1</v>
      </c>
      <c r="CR42" s="519">
        <v>0</v>
      </c>
      <c r="CS42" s="519">
        <v>0</v>
      </c>
      <c r="CT42" s="519">
        <v>0</v>
      </c>
      <c r="CU42" s="520">
        <v>1</v>
      </c>
      <c r="CV42" s="520">
        <v>0</v>
      </c>
      <c r="CW42" s="553" t="s">
        <v>1302</v>
      </c>
      <c r="CX42" s="553" t="s">
        <v>1313</v>
      </c>
      <c r="CY42" s="519">
        <v>0</v>
      </c>
      <c r="CZ42" s="519">
        <v>3</v>
      </c>
      <c r="DA42" s="519">
        <v>2</v>
      </c>
      <c r="DB42" s="519">
        <v>1</v>
      </c>
      <c r="DC42" s="519">
        <v>0</v>
      </c>
      <c r="DD42" s="519">
        <v>0</v>
      </c>
      <c r="DE42" s="520">
        <v>0</v>
      </c>
      <c r="DF42" s="520">
        <v>1</v>
      </c>
      <c r="DG42" s="520">
        <v>1</v>
      </c>
      <c r="DH42" s="520">
        <v>0</v>
      </c>
      <c r="DI42" s="522">
        <v>0</v>
      </c>
      <c r="DJ42" s="522">
        <v>1</v>
      </c>
      <c r="DK42" s="522">
        <v>1</v>
      </c>
      <c r="DL42" s="522">
        <v>1</v>
      </c>
      <c r="DM42" s="522">
        <v>1</v>
      </c>
      <c r="DN42" s="522">
        <v>1</v>
      </c>
      <c r="DO42" s="522">
        <v>0</v>
      </c>
    </row>
    <row r="43" spans="1:119">
      <c r="A43" s="513">
        <v>36</v>
      </c>
      <c r="B43" s="514">
        <v>40796</v>
      </c>
      <c r="C43" s="515">
        <v>6</v>
      </c>
      <c r="D43" s="515" t="s">
        <v>301</v>
      </c>
      <c r="E43" s="515" t="s">
        <v>302</v>
      </c>
      <c r="F43" s="515" t="s">
        <v>313</v>
      </c>
      <c r="G43" s="515" t="s">
        <v>217</v>
      </c>
      <c r="H43" s="604" t="s">
        <v>315</v>
      </c>
      <c r="I43" s="349" t="s">
        <v>1268</v>
      </c>
      <c r="J43" s="517">
        <v>1</v>
      </c>
      <c r="K43" s="517">
        <v>1</v>
      </c>
      <c r="L43" s="517">
        <v>1</v>
      </c>
      <c r="M43" s="517">
        <v>1</v>
      </c>
      <c r="N43" s="517">
        <v>1</v>
      </c>
      <c r="O43" s="517">
        <v>1</v>
      </c>
      <c r="P43" s="517">
        <v>1</v>
      </c>
      <c r="Q43" s="517">
        <v>0</v>
      </c>
      <c r="R43" s="517">
        <v>0</v>
      </c>
      <c r="S43" s="349" t="s">
        <v>1271</v>
      </c>
      <c r="T43" s="170">
        <v>0</v>
      </c>
      <c r="U43" s="170">
        <v>0</v>
      </c>
      <c r="V43" s="170">
        <v>0</v>
      </c>
      <c r="W43" s="170">
        <v>0</v>
      </c>
      <c r="X43" s="170">
        <v>0</v>
      </c>
      <c r="Y43" s="170">
        <v>3</v>
      </c>
      <c r="Z43" s="170">
        <v>0</v>
      </c>
      <c r="AA43" s="170">
        <v>0</v>
      </c>
      <c r="AB43" s="170">
        <v>0</v>
      </c>
      <c r="AC43" s="170">
        <v>0</v>
      </c>
      <c r="AD43" s="170">
        <v>0</v>
      </c>
      <c r="AE43" s="170">
        <v>0</v>
      </c>
      <c r="AF43" s="168">
        <v>0</v>
      </c>
      <c r="AG43" s="274" t="s">
        <v>1281</v>
      </c>
      <c r="AH43" s="274" t="s">
        <v>1278</v>
      </c>
      <c r="AI43" s="172">
        <v>1</v>
      </c>
      <c r="AJ43" s="172">
        <v>0</v>
      </c>
      <c r="AK43" s="172">
        <v>1</v>
      </c>
      <c r="AL43" s="172">
        <v>0</v>
      </c>
      <c r="AM43" s="172">
        <v>0</v>
      </c>
      <c r="AN43" s="172">
        <v>0</v>
      </c>
      <c r="AO43" s="172">
        <v>1</v>
      </c>
      <c r="AP43" s="172">
        <v>0</v>
      </c>
      <c r="AQ43" s="172">
        <v>0</v>
      </c>
      <c r="AR43" s="172">
        <v>0</v>
      </c>
      <c r="AS43" s="372">
        <v>3</v>
      </c>
      <c r="AT43" s="170">
        <v>0</v>
      </c>
      <c r="AU43" s="170">
        <v>0</v>
      </c>
      <c r="AV43" s="170">
        <v>2</v>
      </c>
      <c r="AW43" s="170">
        <v>0</v>
      </c>
      <c r="AX43" s="170">
        <v>3</v>
      </c>
      <c r="AY43" s="170">
        <v>0</v>
      </c>
      <c r="AZ43" s="170">
        <v>0</v>
      </c>
      <c r="BA43" s="170">
        <v>0</v>
      </c>
      <c r="BB43" s="170">
        <v>5</v>
      </c>
      <c r="BC43" s="170">
        <v>4</v>
      </c>
      <c r="BD43" s="170">
        <v>0</v>
      </c>
      <c r="BE43" s="170">
        <v>0</v>
      </c>
      <c r="BF43" s="170">
        <v>0</v>
      </c>
      <c r="BG43" s="170">
        <v>0</v>
      </c>
      <c r="BH43" s="170">
        <v>0</v>
      </c>
      <c r="BI43" s="170">
        <v>0</v>
      </c>
      <c r="BJ43" s="170">
        <v>2</v>
      </c>
      <c r="BK43" s="170">
        <v>3</v>
      </c>
      <c r="BL43" s="170">
        <v>0</v>
      </c>
      <c r="BM43" s="170">
        <v>0</v>
      </c>
      <c r="BN43" s="170">
        <v>0</v>
      </c>
      <c r="BO43" s="170">
        <v>0</v>
      </c>
      <c r="BP43" s="170">
        <v>0</v>
      </c>
      <c r="BQ43" s="357" t="s">
        <v>1305</v>
      </c>
      <c r="BR43" s="167"/>
      <c r="BS43" s="519">
        <v>0</v>
      </c>
      <c r="BT43" s="519">
        <v>0</v>
      </c>
      <c r="BU43" s="519">
        <v>3</v>
      </c>
      <c r="BV43" s="519">
        <v>0</v>
      </c>
      <c r="BW43" s="519">
        <v>0</v>
      </c>
      <c r="BX43" s="519">
        <v>2</v>
      </c>
      <c r="BY43" s="519">
        <v>1</v>
      </c>
      <c r="BZ43" s="519">
        <v>0</v>
      </c>
      <c r="CA43" s="519">
        <v>0</v>
      </c>
      <c r="CB43" s="519">
        <v>0</v>
      </c>
      <c r="CC43" s="519">
        <v>0</v>
      </c>
      <c r="CD43" s="519">
        <v>0</v>
      </c>
      <c r="CE43" s="520">
        <v>0</v>
      </c>
      <c r="CF43" s="520">
        <v>1</v>
      </c>
      <c r="CG43" s="553" t="s">
        <v>1308</v>
      </c>
      <c r="CH43" s="520">
        <v>1</v>
      </c>
      <c r="CI43" s="552" t="s">
        <v>1281</v>
      </c>
      <c r="CJ43" s="552" t="s">
        <v>1277</v>
      </c>
      <c r="CK43" s="520">
        <v>1</v>
      </c>
      <c r="CL43" s="519">
        <v>0</v>
      </c>
      <c r="CM43" s="519">
        <v>0</v>
      </c>
      <c r="CN43" s="519">
        <v>3</v>
      </c>
      <c r="CO43" s="519">
        <v>2</v>
      </c>
      <c r="CP43" s="519">
        <v>0</v>
      </c>
      <c r="CQ43" s="519">
        <v>0</v>
      </c>
      <c r="CR43" s="519">
        <v>0</v>
      </c>
      <c r="CS43" s="519">
        <v>0</v>
      </c>
      <c r="CT43" s="519">
        <v>1</v>
      </c>
      <c r="CU43" s="520">
        <v>1</v>
      </c>
      <c r="CV43" s="520">
        <v>0</v>
      </c>
      <c r="CW43" s="553" t="s">
        <v>1302</v>
      </c>
      <c r="CX43" s="553" t="s">
        <v>1315</v>
      </c>
      <c r="CY43" s="519">
        <v>0</v>
      </c>
      <c r="CZ43" s="519">
        <v>1</v>
      </c>
      <c r="DA43" s="519">
        <v>0</v>
      </c>
      <c r="DB43" s="519">
        <v>3</v>
      </c>
      <c r="DC43" s="519">
        <v>0</v>
      </c>
      <c r="DD43" s="519">
        <v>2</v>
      </c>
      <c r="DE43" s="520">
        <v>1</v>
      </c>
      <c r="DF43" s="520">
        <v>1</v>
      </c>
      <c r="DG43" s="520">
        <v>1</v>
      </c>
      <c r="DH43" s="520">
        <v>0</v>
      </c>
      <c r="DI43" s="522">
        <v>0</v>
      </c>
      <c r="DJ43" s="522">
        <v>1</v>
      </c>
      <c r="DK43" s="522">
        <v>1</v>
      </c>
      <c r="DL43" s="522">
        <v>1</v>
      </c>
      <c r="DM43" s="522">
        <v>1</v>
      </c>
      <c r="DN43" s="522">
        <v>1</v>
      </c>
      <c r="DO43" s="522">
        <v>0</v>
      </c>
    </row>
    <row r="44" spans="1:119">
      <c r="A44" s="513">
        <v>37</v>
      </c>
      <c r="B44" s="514">
        <v>40796</v>
      </c>
      <c r="C44" s="515">
        <v>5</v>
      </c>
      <c r="D44" s="515" t="s">
        <v>301</v>
      </c>
      <c r="E44" s="515" t="s">
        <v>317</v>
      </c>
      <c r="F44" s="515" t="s">
        <v>311</v>
      </c>
      <c r="G44" s="515" t="s">
        <v>217</v>
      </c>
      <c r="H44" s="604" t="s">
        <v>318</v>
      </c>
      <c r="I44" s="349" t="s">
        <v>1266</v>
      </c>
      <c r="J44" s="517">
        <v>1</v>
      </c>
      <c r="K44" s="517">
        <v>1</v>
      </c>
      <c r="L44" s="517">
        <v>1</v>
      </c>
      <c r="M44" s="517">
        <v>0</v>
      </c>
      <c r="N44" s="517">
        <v>0</v>
      </c>
      <c r="O44" s="517">
        <v>0</v>
      </c>
      <c r="P44" s="517">
        <v>1</v>
      </c>
      <c r="Q44" s="517">
        <v>1</v>
      </c>
      <c r="R44" s="517">
        <v>0</v>
      </c>
      <c r="S44" s="349" t="s">
        <v>1271</v>
      </c>
      <c r="T44" s="170">
        <v>1</v>
      </c>
      <c r="U44" s="170">
        <v>0</v>
      </c>
      <c r="V44" s="170">
        <v>2</v>
      </c>
      <c r="W44" s="170">
        <v>0</v>
      </c>
      <c r="X44" s="170">
        <v>0</v>
      </c>
      <c r="Y44" s="170">
        <v>3</v>
      </c>
      <c r="Z44" s="170">
        <v>0</v>
      </c>
      <c r="AA44" s="170">
        <v>0</v>
      </c>
      <c r="AB44" s="170">
        <v>0</v>
      </c>
      <c r="AC44" s="170">
        <v>0</v>
      </c>
      <c r="AD44" s="170">
        <v>0</v>
      </c>
      <c r="AE44" s="170">
        <v>0</v>
      </c>
      <c r="AF44" s="168"/>
      <c r="AG44" s="274" t="s">
        <v>1281</v>
      </c>
      <c r="AH44" s="274" t="s">
        <v>1280</v>
      </c>
      <c r="AI44" s="172">
        <v>0</v>
      </c>
      <c r="AJ44" s="172">
        <v>0</v>
      </c>
      <c r="AK44" s="172">
        <v>1</v>
      </c>
      <c r="AL44" s="172">
        <v>1</v>
      </c>
      <c r="AM44" s="172">
        <v>1</v>
      </c>
      <c r="AN44" s="172">
        <v>0</v>
      </c>
      <c r="AO44" s="172">
        <v>0</v>
      </c>
      <c r="AP44" s="172">
        <v>1</v>
      </c>
      <c r="AQ44" s="172">
        <v>1</v>
      </c>
      <c r="AR44" s="172">
        <v>0</v>
      </c>
      <c r="AS44" s="372">
        <v>0</v>
      </c>
      <c r="AT44" s="170">
        <v>0</v>
      </c>
      <c r="AU44" s="170">
        <v>2</v>
      </c>
      <c r="AV44" s="170">
        <v>3</v>
      </c>
      <c r="AW44" s="170">
        <v>0</v>
      </c>
      <c r="AX44" s="170">
        <v>0</v>
      </c>
      <c r="AY44" s="170">
        <v>0</v>
      </c>
      <c r="AZ44" s="170">
        <v>1</v>
      </c>
      <c r="BA44" s="170">
        <v>0</v>
      </c>
      <c r="BB44" s="170">
        <v>3</v>
      </c>
      <c r="BC44" s="170">
        <v>0</v>
      </c>
      <c r="BD44" s="170">
        <v>0</v>
      </c>
      <c r="BE44" s="170">
        <v>0</v>
      </c>
      <c r="BF44" s="170">
        <v>0</v>
      </c>
      <c r="BG44" s="170">
        <v>0</v>
      </c>
      <c r="BH44" s="170">
        <v>5</v>
      </c>
      <c r="BI44" s="170">
        <v>4</v>
      </c>
      <c r="BJ44" s="170">
        <v>0</v>
      </c>
      <c r="BK44" s="170">
        <v>0</v>
      </c>
      <c r="BL44" s="170">
        <v>0</v>
      </c>
      <c r="BM44" s="170">
        <v>0</v>
      </c>
      <c r="BN44" s="170">
        <v>2</v>
      </c>
      <c r="BO44" s="170">
        <v>1</v>
      </c>
      <c r="BP44" s="170">
        <v>0</v>
      </c>
      <c r="BQ44" s="357" t="s">
        <v>1303</v>
      </c>
      <c r="BR44" s="167">
        <v>0</v>
      </c>
      <c r="BS44" s="519">
        <v>0</v>
      </c>
      <c r="BT44" s="519">
        <v>0</v>
      </c>
      <c r="BU44" s="519">
        <v>2</v>
      </c>
      <c r="BV44" s="519">
        <v>0</v>
      </c>
      <c r="BW44" s="519">
        <v>1</v>
      </c>
      <c r="BX44" s="519">
        <v>3</v>
      </c>
      <c r="BY44" s="519">
        <v>0</v>
      </c>
      <c r="BZ44" s="519">
        <v>0</v>
      </c>
      <c r="CA44" s="519">
        <v>0</v>
      </c>
      <c r="CB44" s="519">
        <v>0</v>
      </c>
      <c r="CC44" s="519">
        <v>0</v>
      </c>
      <c r="CD44" s="519">
        <v>0</v>
      </c>
      <c r="CE44" s="520">
        <v>0</v>
      </c>
      <c r="CF44" s="520">
        <v>0</v>
      </c>
      <c r="CG44" s="553" t="s">
        <v>1308</v>
      </c>
      <c r="CH44" s="520">
        <v>1</v>
      </c>
      <c r="CI44" s="552" t="s">
        <v>1281</v>
      </c>
      <c r="CJ44" s="552" t="s">
        <v>1280</v>
      </c>
      <c r="CK44" s="520">
        <v>1</v>
      </c>
      <c r="CL44" s="519">
        <v>0</v>
      </c>
      <c r="CM44" s="519">
        <v>0</v>
      </c>
      <c r="CN44" s="519">
        <v>3</v>
      </c>
      <c r="CO44" s="519">
        <v>2</v>
      </c>
      <c r="CP44" s="519">
        <v>0</v>
      </c>
      <c r="CQ44" s="519">
        <v>3</v>
      </c>
      <c r="CR44" s="519">
        <v>0</v>
      </c>
      <c r="CS44" s="519">
        <v>0</v>
      </c>
      <c r="CT44" s="519">
        <v>0</v>
      </c>
      <c r="CU44" s="520">
        <v>1</v>
      </c>
      <c r="CV44" s="520">
        <v>0</v>
      </c>
      <c r="CW44" s="553" t="s">
        <v>1302</v>
      </c>
      <c r="CX44" s="553" t="s">
        <v>1314</v>
      </c>
      <c r="CY44" s="519">
        <v>0</v>
      </c>
      <c r="CZ44" s="519">
        <v>3</v>
      </c>
      <c r="DA44" s="519">
        <v>2</v>
      </c>
      <c r="DB44" s="519">
        <v>0</v>
      </c>
      <c r="DC44" s="519">
        <v>0</v>
      </c>
      <c r="DD44" s="519">
        <v>1</v>
      </c>
      <c r="DE44" s="520">
        <v>0</v>
      </c>
      <c r="DF44" s="520">
        <v>1</v>
      </c>
      <c r="DG44" s="520">
        <v>0</v>
      </c>
      <c r="DH44" s="520">
        <v>0</v>
      </c>
      <c r="DI44" s="522">
        <v>0</v>
      </c>
      <c r="DJ44" s="522">
        <v>1</v>
      </c>
      <c r="DK44" s="522">
        <v>1</v>
      </c>
      <c r="DL44" s="522">
        <v>1</v>
      </c>
      <c r="DM44" s="522">
        <v>1</v>
      </c>
      <c r="DN44" s="522">
        <v>1</v>
      </c>
      <c r="DO44" s="522">
        <v>0</v>
      </c>
    </row>
    <row r="45" spans="1:119">
      <c r="A45" s="513">
        <v>38</v>
      </c>
      <c r="B45" s="514">
        <v>40797</v>
      </c>
      <c r="C45" s="515">
        <v>5</v>
      </c>
      <c r="D45" s="515" t="s">
        <v>301</v>
      </c>
      <c r="E45" s="515" t="s">
        <v>317</v>
      </c>
      <c r="F45" s="515" t="s">
        <v>319</v>
      </c>
      <c r="G45" s="515" t="s">
        <v>217</v>
      </c>
      <c r="H45" s="604" t="s">
        <v>320</v>
      </c>
      <c r="I45" s="349" t="s">
        <v>1268</v>
      </c>
      <c r="J45" s="517">
        <v>0</v>
      </c>
      <c r="K45" s="517">
        <v>0</v>
      </c>
      <c r="L45" s="517">
        <v>1</v>
      </c>
      <c r="M45" s="517">
        <v>0</v>
      </c>
      <c r="N45" s="517">
        <v>1</v>
      </c>
      <c r="O45" s="517">
        <v>1</v>
      </c>
      <c r="P45" s="517">
        <v>1</v>
      </c>
      <c r="Q45" s="517">
        <v>1</v>
      </c>
      <c r="R45" s="517">
        <v>0</v>
      </c>
      <c r="S45" s="349" t="s">
        <v>1272</v>
      </c>
      <c r="T45" s="170">
        <v>1</v>
      </c>
      <c r="U45" s="170">
        <v>0</v>
      </c>
      <c r="V45" s="170">
        <v>2</v>
      </c>
      <c r="W45" s="170">
        <v>0</v>
      </c>
      <c r="X45" s="170">
        <v>0</v>
      </c>
      <c r="Y45" s="170">
        <v>3</v>
      </c>
      <c r="Z45" s="170">
        <v>0</v>
      </c>
      <c r="AA45" s="170">
        <v>0</v>
      </c>
      <c r="AB45" s="170">
        <v>0</v>
      </c>
      <c r="AC45" s="170">
        <v>0</v>
      </c>
      <c r="AD45" s="170">
        <v>0</v>
      </c>
      <c r="AE45" s="170">
        <v>0</v>
      </c>
      <c r="AF45" s="168">
        <v>1</v>
      </c>
      <c r="AG45" s="274" t="s">
        <v>1281</v>
      </c>
      <c r="AH45" s="274" t="s">
        <v>1281</v>
      </c>
      <c r="AI45" s="172">
        <v>0</v>
      </c>
      <c r="AJ45" s="172">
        <v>0</v>
      </c>
      <c r="AK45" s="172">
        <v>1</v>
      </c>
      <c r="AL45" s="172">
        <v>1</v>
      </c>
      <c r="AM45" s="172">
        <v>0</v>
      </c>
      <c r="AN45" s="172">
        <v>0</v>
      </c>
      <c r="AO45" s="172">
        <v>0</v>
      </c>
      <c r="AP45" s="172">
        <v>0</v>
      </c>
      <c r="AQ45" s="172">
        <v>0</v>
      </c>
      <c r="AR45" s="172">
        <v>0</v>
      </c>
      <c r="AS45" s="372">
        <v>0</v>
      </c>
      <c r="AT45" s="170">
        <v>0</v>
      </c>
      <c r="AU45" s="170">
        <v>0</v>
      </c>
      <c r="AV45" s="170">
        <v>3</v>
      </c>
      <c r="AW45" s="170">
        <v>0</v>
      </c>
      <c r="AX45" s="170">
        <v>2</v>
      </c>
      <c r="AY45" s="170">
        <v>0</v>
      </c>
      <c r="AZ45" s="170">
        <v>1</v>
      </c>
      <c r="BA45" s="170">
        <v>0</v>
      </c>
      <c r="BB45" s="170">
        <v>5</v>
      </c>
      <c r="BC45" s="170">
        <v>4</v>
      </c>
      <c r="BD45" s="170">
        <v>0</v>
      </c>
      <c r="BE45" s="170">
        <v>0</v>
      </c>
      <c r="BF45" s="170">
        <v>0</v>
      </c>
      <c r="BG45" s="170">
        <v>0</v>
      </c>
      <c r="BH45" s="170">
        <v>3</v>
      </c>
      <c r="BI45" s="170">
        <v>0</v>
      </c>
      <c r="BJ45" s="170">
        <v>2</v>
      </c>
      <c r="BK45" s="170">
        <v>0</v>
      </c>
      <c r="BL45" s="170">
        <v>0</v>
      </c>
      <c r="BM45" s="170">
        <v>0</v>
      </c>
      <c r="BN45" s="170">
        <v>1</v>
      </c>
      <c r="BO45" s="170">
        <v>0</v>
      </c>
      <c r="BP45" s="170">
        <v>0</v>
      </c>
      <c r="BQ45" s="357" t="s">
        <v>1305</v>
      </c>
      <c r="BR45" s="167"/>
      <c r="BS45" s="519">
        <v>0</v>
      </c>
      <c r="BT45" s="519">
        <v>0</v>
      </c>
      <c r="BU45" s="519">
        <v>2</v>
      </c>
      <c r="BV45" s="519">
        <v>0</v>
      </c>
      <c r="BW45" s="519">
        <v>0</v>
      </c>
      <c r="BX45" s="519">
        <v>3</v>
      </c>
      <c r="BY45" s="519">
        <v>0</v>
      </c>
      <c r="BZ45" s="519">
        <v>0</v>
      </c>
      <c r="CA45" s="519">
        <v>0</v>
      </c>
      <c r="CB45" s="519">
        <v>1</v>
      </c>
      <c r="CC45" s="519">
        <v>0</v>
      </c>
      <c r="CD45" s="519">
        <v>0</v>
      </c>
      <c r="CE45" s="520">
        <v>0</v>
      </c>
      <c r="CF45" s="520">
        <v>0</v>
      </c>
      <c r="CG45" s="553" t="s">
        <v>1308</v>
      </c>
      <c r="CH45" s="520">
        <v>0</v>
      </c>
      <c r="CI45" s="552" t="s">
        <v>1281</v>
      </c>
      <c r="CJ45" s="552" t="s">
        <v>1281</v>
      </c>
      <c r="CK45" s="520">
        <v>1</v>
      </c>
      <c r="CL45" s="519">
        <v>0</v>
      </c>
      <c r="CM45" s="519">
        <v>0</v>
      </c>
      <c r="CN45" s="519">
        <v>0</v>
      </c>
      <c r="CO45" s="519">
        <v>3</v>
      </c>
      <c r="CP45" s="519">
        <v>2</v>
      </c>
      <c r="CQ45" s="519">
        <v>0</v>
      </c>
      <c r="CR45" s="519">
        <v>0</v>
      </c>
      <c r="CS45" s="519">
        <v>0</v>
      </c>
      <c r="CT45" s="519">
        <v>1</v>
      </c>
      <c r="CU45" s="520">
        <v>1</v>
      </c>
      <c r="CV45" s="520">
        <v>1</v>
      </c>
      <c r="CW45" s="553" t="s">
        <v>1312</v>
      </c>
      <c r="CX45" s="553" t="s">
        <v>1313</v>
      </c>
      <c r="CY45" s="519">
        <v>0</v>
      </c>
      <c r="CZ45" s="519">
        <v>2</v>
      </c>
      <c r="DA45" s="519">
        <v>3</v>
      </c>
      <c r="DB45" s="519">
        <v>1</v>
      </c>
      <c r="DC45" s="519">
        <v>0</v>
      </c>
      <c r="DD45" s="519">
        <v>0</v>
      </c>
      <c r="DE45" s="520">
        <v>0</v>
      </c>
      <c r="DF45" s="520">
        <v>1</v>
      </c>
      <c r="DG45" s="520">
        <v>0</v>
      </c>
      <c r="DH45" s="520">
        <v>0</v>
      </c>
      <c r="DI45" s="522">
        <v>0</v>
      </c>
      <c r="DJ45" s="522">
        <v>1</v>
      </c>
      <c r="DK45" s="522">
        <v>1</v>
      </c>
      <c r="DL45" s="522">
        <v>1</v>
      </c>
      <c r="DM45" s="522">
        <v>0</v>
      </c>
      <c r="DN45" s="522">
        <v>0</v>
      </c>
      <c r="DO45" s="522">
        <v>0</v>
      </c>
    </row>
    <row r="46" spans="1:119">
      <c r="A46" s="513">
        <v>39</v>
      </c>
      <c r="B46" s="514">
        <v>40797</v>
      </c>
      <c r="C46" s="515">
        <v>5</v>
      </c>
      <c r="D46" s="515" t="s">
        <v>301</v>
      </c>
      <c r="E46" s="515" t="s">
        <v>317</v>
      </c>
      <c r="F46" s="515" t="s">
        <v>319</v>
      </c>
      <c r="G46" s="515" t="s">
        <v>217</v>
      </c>
      <c r="H46" s="604" t="s">
        <v>321</v>
      </c>
      <c r="I46" s="349" t="s">
        <v>1269</v>
      </c>
      <c r="J46" s="517">
        <v>1</v>
      </c>
      <c r="K46" s="517">
        <v>0</v>
      </c>
      <c r="L46" s="517">
        <v>0</v>
      </c>
      <c r="M46" s="517">
        <v>0</v>
      </c>
      <c r="N46" s="517">
        <v>0</v>
      </c>
      <c r="O46" s="517">
        <v>1</v>
      </c>
      <c r="P46" s="517">
        <v>1</v>
      </c>
      <c r="Q46" s="517">
        <v>1</v>
      </c>
      <c r="R46" s="517">
        <v>0</v>
      </c>
      <c r="S46" s="349" t="s">
        <v>1272</v>
      </c>
      <c r="T46" s="170">
        <v>0</v>
      </c>
      <c r="U46" s="170">
        <v>2</v>
      </c>
      <c r="V46" s="170">
        <v>0</v>
      </c>
      <c r="W46" s="170">
        <v>0</v>
      </c>
      <c r="X46" s="170">
        <v>1</v>
      </c>
      <c r="Y46" s="170">
        <v>3</v>
      </c>
      <c r="Z46" s="170">
        <v>0</v>
      </c>
      <c r="AA46" s="170">
        <v>0</v>
      </c>
      <c r="AB46" s="170">
        <v>0</v>
      </c>
      <c r="AC46" s="170">
        <v>0</v>
      </c>
      <c r="AD46" s="170">
        <v>0</v>
      </c>
      <c r="AE46" s="170">
        <v>0</v>
      </c>
      <c r="AF46" s="168">
        <v>0</v>
      </c>
      <c r="AG46" s="274" t="s">
        <v>1281</v>
      </c>
      <c r="AH46" s="274" t="s">
        <v>1281</v>
      </c>
      <c r="AI46" s="172">
        <v>1</v>
      </c>
      <c r="AJ46" s="172">
        <v>0</v>
      </c>
      <c r="AK46" s="172">
        <v>0</v>
      </c>
      <c r="AL46" s="172">
        <v>0</v>
      </c>
      <c r="AM46" s="172">
        <v>0</v>
      </c>
      <c r="AN46" s="172">
        <v>0</v>
      </c>
      <c r="AO46" s="172">
        <v>1</v>
      </c>
      <c r="AP46" s="172">
        <v>0</v>
      </c>
      <c r="AQ46" s="172">
        <v>0</v>
      </c>
      <c r="AR46" s="172">
        <v>0</v>
      </c>
      <c r="AS46" s="372">
        <v>0</v>
      </c>
      <c r="AT46" s="170">
        <v>0</v>
      </c>
      <c r="AU46" s="170">
        <v>0</v>
      </c>
      <c r="AV46" s="170">
        <v>0</v>
      </c>
      <c r="AW46" s="170">
        <v>0</v>
      </c>
      <c r="AX46" s="170">
        <v>0</v>
      </c>
      <c r="AY46" s="170">
        <v>0</v>
      </c>
      <c r="AZ46" s="170">
        <v>0</v>
      </c>
      <c r="BA46" s="170">
        <v>0</v>
      </c>
      <c r="BB46" s="170">
        <v>0</v>
      </c>
      <c r="BC46" s="170">
        <v>0</v>
      </c>
      <c r="BD46" s="170">
        <v>0</v>
      </c>
      <c r="BE46" s="170">
        <v>0</v>
      </c>
      <c r="BF46" s="170">
        <v>0</v>
      </c>
      <c r="BG46" s="170">
        <v>0</v>
      </c>
      <c r="BH46" s="170">
        <v>0</v>
      </c>
      <c r="BI46" s="170">
        <v>0</v>
      </c>
      <c r="BJ46" s="170">
        <v>0</v>
      </c>
      <c r="BK46" s="170">
        <v>0</v>
      </c>
      <c r="BL46" s="170">
        <v>0</v>
      </c>
      <c r="BM46" s="170">
        <v>0</v>
      </c>
      <c r="BN46" s="170">
        <v>0</v>
      </c>
      <c r="BO46" s="170">
        <v>0</v>
      </c>
      <c r="BP46" s="170">
        <v>0</v>
      </c>
      <c r="BQ46" s="357" t="s">
        <v>1305</v>
      </c>
      <c r="BR46" s="167"/>
      <c r="BS46" s="519">
        <v>0</v>
      </c>
      <c r="BT46" s="519">
        <v>1</v>
      </c>
      <c r="BU46" s="519">
        <v>2</v>
      </c>
      <c r="BV46" s="519">
        <v>0</v>
      </c>
      <c r="BW46" s="519">
        <v>0</v>
      </c>
      <c r="BX46" s="519">
        <v>3</v>
      </c>
      <c r="BY46" s="519">
        <v>0</v>
      </c>
      <c r="BZ46" s="519">
        <v>0</v>
      </c>
      <c r="CA46" s="519">
        <v>0</v>
      </c>
      <c r="CB46" s="519">
        <v>0</v>
      </c>
      <c r="CC46" s="519">
        <v>0</v>
      </c>
      <c r="CD46" s="519">
        <v>0</v>
      </c>
      <c r="CE46" s="520">
        <v>0</v>
      </c>
      <c r="CF46" s="520">
        <v>0</v>
      </c>
      <c r="CG46" s="553" t="s">
        <v>1308</v>
      </c>
      <c r="CH46" s="520">
        <v>0</v>
      </c>
      <c r="CI46" s="552" t="s">
        <v>1281</v>
      </c>
      <c r="CJ46" s="552" t="s">
        <v>1281</v>
      </c>
      <c r="CK46" s="520">
        <v>0</v>
      </c>
      <c r="CL46" s="519">
        <v>0</v>
      </c>
      <c r="CM46" s="519">
        <v>0</v>
      </c>
      <c r="CN46" s="519">
        <v>0</v>
      </c>
      <c r="CO46" s="519">
        <v>3</v>
      </c>
      <c r="CP46" s="519">
        <v>2</v>
      </c>
      <c r="CQ46" s="519">
        <v>0</v>
      </c>
      <c r="CR46" s="519">
        <v>0</v>
      </c>
      <c r="CS46" s="519">
        <v>0</v>
      </c>
      <c r="CT46" s="519">
        <v>1</v>
      </c>
      <c r="CU46" s="520">
        <v>1</v>
      </c>
      <c r="CV46" s="520">
        <v>0</v>
      </c>
      <c r="CW46" s="553" t="s">
        <v>1312</v>
      </c>
      <c r="CX46" s="553" t="s">
        <v>1311</v>
      </c>
      <c r="CY46" s="519">
        <v>0</v>
      </c>
      <c r="CZ46" s="519">
        <v>2</v>
      </c>
      <c r="DA46" s="519">
        <v>3</v>
      </c>
      <c r="DB46" s="519">
        <v>0</v>
      </c>
      <c r="DC46" s="519">
        <v>0</v>
      </c>
      <c r="DD46" s="519">
        <v>1</v>
      </c>
      <c r="DE46" s="520">
        <v>0</v>
      </c>
      <c r="DF46" s="520">
        <v>1</v>
      </c>
      <c r="DG46" s="520">
        <v>0</v>
      </c>
      <c r="DH46" s="520">
        <v>0</v>
      </c>
      <c r="DI46" s="522">
        <v>0</v>
      </c>
      <c r="DJ46" s="522">
        <v>1</v>
      </c>
      <c r="DK46" s="522">
        <v>1</v>
      </c>
      <c r="DL46" s="522">
        <v>0</v>
      </c>
      <c r="DM46" s="522">
        <v>0</v>
      </c>
      <c r="DN46" s="522">
        <v>0</v>
      </c>
      <c r="DO46" s="522">
        <v>0</v>
      </c>
    </row>
    <row r="47" spans="1:119">
      <c r="A47" s="513">
        <v>40</v>
      </c>
      <c r="B47" s="514">
        <v>40797</v>
      </c>
      <c r="C47" s="515">
        <v>5</v>
      </c>
      <c r="D47" s="515" t="s">
        <v>301</v>
      </c>
      <c r="E47" s="515" t="s">
        <v>317</v>
      </c>
      <c r="F47" s="515" t="s">
        <v>322</v>
      </c>
      <c r="G47" s="515" t="s">
        <v>217</v>
      </c>
      <c r="H47" s="604" t="s">
        <v>323</v>
      </c>
      <c r="I47" s="349" t="s">
        <v>1267</v>
      </c>
      <c r="J47" s="517">
        <v>1</v>
      </c>
      <c r="K47" s="517">
        <v>0</v>
      </c>
      <c r="L47" s="517">
        <v>0</v>
      </c>
      <c r="M47" s="517">
        <v>0</v>
      </c>
      <c r="N47" s="517">
        <v>0</v>
      </c>
      <c r="O47" s="517">
        <v>1</v>
      </c>
      <c r="P47" s="517">
        <v>0</v>
      </c>
      <c r="Q47" s="517">
        <v>0</v>
      </c>
      <c r="R47" s="517">
        <v>0</v>
      </c>
      <c r="S47" s="349" t="s">
        <v>1273</v>
      </c>
      <c r="T47" s="170">
        <v>1</v>
      </c>
      <c r="U47" s="170">
        <v>0</v>
      </c>
      <c r="V47" s="170">
        <v>2</v>
      </c>
      <c r="W47" s="170">
        <v>0</v>
      </c>
      <c r="X47" s="170">
        <v>0</v>
      </c>
      <c r="Y47" s="170">
        <v>3</v>
      </c>
      <c r="Z47" s="170">
        <v>0</v>
      </c>
      <c r="AA47" s="170">
        <v>0</v>
      </c>
      <c r="AB47" s="170">
        <v>0</v>
      </c>
      <c r="AC47" s="170">
        <v>0</v>
      </c>
      <c r="AD47" s="170">
        <v>0</v>
      </c>
      <c r="AE47" s="170">
        <v>0</v>
      </c>
      <c r="AF47" s="168">
        <v>0</v>
      </c>
      <c r="AG47" s="274" t="s">
        <v>1281</v>
      </c>
      <c r="AH47" s="274" t="s">
        <v>1277</v>
      </c>
      <c r="AI47" s="172">
        <v>0</v>
      </c>
      <c r="AJ47" s="172">
        <v>0</v>
      </c>
      <c r="AK47" s="172">
        <v>1</v>
      </c>
      <c r="AL47" s="172">
        <v>1</v>
      </c>
      <c r="AM47" s="172">
        <v>0</v>
      </c>
      <c r="AN47" s="172">
        <v>0</v>
      </c>
      <c r="AO47" s="172">
        <v>1</v>
      </c>
      <c r="AP47" s="172">
        <v>0</v>
      </c>
      <c r="AQ47" s="172">
        <v>1</v>
      </c>
      <c r="AR47" s="172">
        <v>0</v>
      </c>
      <c r="AS47" s="372">
        <v>0</v>
      </c>
      <c r="AT47" s="170">
        <v>0</v>
      </c>
      <c r="AU47" s="170">
        <v>3</v>
      </c>
      <c r="AV47" s="170">
        <v>2</v>
      </c>
      <c r="AW47" s="170">
        <v>0</v>
      </c>
      <c r="AX47" s="170">
        <v>0</v>
      </c>
      <c r="AY47" s="170">
        <v>0</v>
      </c>
      <c r="AZ47" s="170">
        <v>0</v>
      </c>
      <c r="BA47" s="170">
        <v>0</v>
      </c>
      <c r="BB47" s="170">
        <v>4</v>
      </c>
      <c r="BC47" s="170">
        <v>5</v>
      </c>
      <c r="BD47" s="170">
        <v>0</v>
      </c>
      <c r="BE47" s="170">
        <v>0</v>
      </c>
      <c r="BF47" s="170">
        <v>0</v>
      </c>
      <c r="BG47" s="170">
        <v>1</v>
      </c>
      <c r="BH47" s="170">
        <v>0</v>
      </c>
      <c r="BI47" s="170">
        <v>0</v>
      </c>
      <c r="BJ47" s="170">
        <v>3</v>
      </c>
      <c r="BK47" s="170">
        <v>0</v>
      </c>
      <c r="BL47" s="170">
        <v>0</v>
      </c>
      <c r="BM47" s="170">
        <v>0</v>
      </c>
      <c r="BN47" s="170">
        <v>2</v>
      </c>
      <c r="BO47" s="170">
        <v>0</v>
      </c>
      <c r="BP47" s="170">
        <v>0</v>
      </c>
      <c r="BQ47" s="357" t="s">
        <v>1303</v>
      </c>
      <c r="BR47" s="167">
        <v>0</v>
      </c>
      <c r="BS47" s="519">
        <v>0</v>
      </c>
      <c r="BT47" s="519">
        <v>0</v>
      </c>
      <c r="BU47" s="519">
        <v>2</v>
      </c>
      <c r="BV47" s="519">
        <v>0</v>
      </c>
      <c r="BW47" s="519">
        <v>0</v>
      </c>
      <c r="BX47" s="519">
        <v>3</v>
      </c>
      <c r="BY47" s="519">
        <v>0</v>
      </c>
      <c r="BZ47" s="519">
        <v>0</v>
      </c>
      <c r="CA47" s="519">
        <v>0</v>
      </c>
      <c r="CB47" s="519">
        <v>0</v>
      </c>
      <c r="CC47" s="519">
        <v>0</v>
      </c>
      <c r="CD47" s="519">
        <v>1</v>
      </c>
      <c r="CE47" s="520">
        <v>0</v>
      </c>
      <c r="CF47" s="520">
        <v>0</v>
      </c>
      <c r="CG47" s="553" t="s">
        <v>1308</v>
      </c>
      <c r="CH47" s="520">
        <v>1</v>
      </c>
      <c r="CI47" s="552" t="s">
        <v>1281</v>
      </c>
      <c r="CJ47" s="552" t="s">
        <v>1277</v>
      </c>
      <c r="CK47" s="520">
        <v>1</v>
      </c>
      <c r="CL47" s="519">
        <v>0</v>
      </c>
      <c r="CM47" s="519">
        <v>0</v>
      </c>
      <c r="CN47" s="519">
        <v>3</v>
      </c>
      <c r="CO47" s="519">
        <v>2</v>
      </c>
      <c r="CP47" s="519">
        <v>0</v>
      </c>
      <c r="CQ47" s="519">
        <v>1</v>
      </c>
      <c r="CR47" s="519">
        <v>0</v>
      </c>
      <c r="CS47" s="519">
        <v>0</v>
      </c>
      <c r="CT47" s="519">
        <v>0</v>
      </c>
      <c r="CU47" s="520">
        <v>1</v>
      </c>
      <c r="CV47" s="520">
        <v>1</v>
      </c>
      <c r="CW47" s="553" t="s">
        <v>1302</v>
      </c>
      <c r="CX47" s="553" t="s">
        <v>1311</v>
      </c>
      <c r="CY47" s="519">
        <v>0</v>
      </c>
      <c r="CZ47" s="519">
        <v>3</v>
      </c>
      <c r="DA47" s="519">
        <v>2</v>
      </c>
      <c r="DB47" s="519">
        <v>0</v>
      </c>
      <c r="DC47" s="519">
        <v>0</v>
      </c>
      <c r="DD47" s="519">
        <v>1</v>
      </c>
      <c r="DE47" s="520">
        <v>0</v>
      </c>
      <c r="DF47" s="520">
        <v>1</v>
      </c>
      <c r="DG47" s="520">
        <v>0</v>
      </c>
      <c r="DH47" s="520">
        <v>0</v>
      </c>
      <c r="DI47" s="522">
        <v>0</v>
      </c>
      <c r="DJ47" s="522">
        <v>1</v>
      </c>
      <c r="DK47" s="522">
        <v>1</v>
      </c>
      <c r="DL47" s="522">
        <v>1</v>
      </c>
      <c r="DM47" s="522">
        <v>1</v>
      </c>
      <c r="DN47" s="522">
        <v>0</v>
      </c>
      <c r="DO47" s="522">
        <v>0</v>
      </c>
    </row>
    <row r="48" spans="1:119">
      <c r="A48" s="513">
        <v>41</v>
      </c>
      <c r="B48" s="514">
        <v>40795</v>
      </c>
      <c r="C48" s="515">
        <v>5</v>
      </c>
      <c r="D48" s="515" t="s">
        <v>301</v>
      </c>
      <c r="E48" s="515" t="s">
        <v>317</v>
      </c>
      <c r="F48" s="515" t="s">
        <v>322</v>
      </c>
      <c r="G48" s="515" t="s">
        <v>217</v>
      </c>
      <c r="H48" s="604" t="s">
        <v>324</v>
      </c>
      <c r="I48" s="349" t="s">
        <v>1270</v>
      </c>
      <c r="J48" s="517">
        <v>1</v>
      </c>
      <c r="K48" s="517">
        <v>1</v>
      </c>
      <c r="L48" s="517">
        <v>1</v>
      </c>
      <c r="M48" s="517">
        <v>0</v>
      </c>
      <c r="N48" s="517">
        <v>0</v>
      </c>
      <c r="O48" s="517">
        <v>1</v>
      </c>
      <c r="P48" s="517">
        <v>0</v>
      </c>
      <c r="Q48" s="517">
        <v>1</v>
      </c>
      <c r="R48" s="517">
        <v>0</v>
      </c>
      <c r="S48" s="349" t="s">
        <v>1271</v>
      </c>
      <c r="T48" s="170">
        <v>0</v>
      </c>
      <c r="U48" s="170">
        <v>0</v>
      </c>
      <c r="V48" s="170">
        <v>2</v>
      </c>
      <c r="W48" s="170">
        <v>0</v>
      </c>
      <c r="X48" s="170">
        <v>0</v>
      </c>
      <c r="Y48" s="170">
        <v>3</v>
      </c>
      <c r="Z48" s="170">
        <v>0</v>
      </c>
      <c r="AA48" s="170">
        <v>0</v>
      </c>
      <c r="AB48" s="170">
        <v>0</v>
      </c>
      <c r="AC48" s="170">
        <v>1</v>
      </c>
      <c r="AD48" s="170">
        <v>0</v>
      </c>
      <c r="AE48" s="170">
        <v>0</v>
      </c>
      <c r="AF48" s="168"/>
      <c r="AG48" s="274" t="s">
        <v>1281</v>
      </c>
      <c r="AH48" s="274" t="s">
        <v>1277</v>
      </c>
      <c r="AI48" s="172">
        <v>0</v>
      </c>
      <c r="AJ48" s="172">
        <v>0</v>
      </c>
      <c r="AK48" s="172">
        <v>1</v>
      </c>
      <c r="AL48" s="172">
        <v>1</v>
      </c>
      <c r="AM48" s="172">
        <v>0</v>
      </c>
      <c r="AN48" s="172">
        <v>1</v>
      </c>
      <c r="AO48" s="172">
        <v>1</v>
      </c>
      <c r="AP48" s="172">
        <v>0</v>
      </c>
      <c r="AQ48" s="172">
        <v>1</v>
      </c>
      <c r="AR48" s="172">
        <v>0</v>
      </c>
      <c r="AS48" s="372">
        <v>1</v>
      </c>
      <c r="AT48" s="170">
        <v>0</v>
      </c>
      <c r="AU48" s="170">
        <v>0</v>
      </c>
      <c r="AV48" s="170">
        <v>3</v>
      </c>
      <c r="AW48" s="170">
        <v>0</v>
      </c>
      <c r="AX48" s="170">
        <v>0</v>
      </c>
      <c r="AY48" s="170">
        <v>0</v>
      </c>
      <c r="AZ48" s="170">
        <v>2</v>
      </c>
      <c r="BA48" s="170">
        <v>0</v>
      </c>
      <c r="BB48" s="170">
        <v>2</v>
      </c>
      <c r="BC48" s="170">
        <v>0</v>
      </c>
      <c r="BD48" s="170">
        <v>0</v>
      </c>
      <c r="BE48" s="170">
        <v>0</v>
      </c>
      <c r="BF48" s="170">
        <v>0</v>
      </c>
      <c r="BG48" s="170">
        <v>0</v>
      </c>
      <c r="BH48" s="170">
        <v>5</v>
      </c>
      <c r="BI48" s="170">
        <v>0</v>
      </c>
      <c r="BJ48" s="170">
        <v>1</v>
      </c>
      <c r="BK48" s="170">
        <v>4</v>
      </c>
      <c r="BL48" s="170">
        <v>0</v>
      </c>
      <c r="BM48" s="170">
        <v>0</v>
      </c>
      <c r="BN48" s="170">
        <v>3</v>
      </c>
      <c r="BO48" s="170">
        <v>0</v>
      </c>
      <c r="BP48" s="170">
        <v>0</v>
      </c>
      <c r="BQ48" s="357" t="s">
        <v>1303</v>
      </c>
      <c r="BR48" s="167">
        <v>0</v>
      </c>
      <c r="BS48" s="519">
        <v>0</v>
      </c>
      <c r="BT48" s="519">
        <v>0</v>
      </c>
      <c r="BU48" s="519">
        <v>2</v>
      </c>
      <c r="BV48" s="519">
        <v>0</v>
      </c>
      <c r="BW48" s="519">
        <v>3</v>
      </c>
      <c r="BX48" s="519">
        <v>0</v>
      </c>
      <c r="BY48" s="519">
        <v>1</v>
      </c>
      <c r="BZ48" s="519">
        <v>0</v>
      </c>
      <c r="CA48" s="519">
        <v>0</v>
      </c>
      <c r="CB48" s="519">
        <v>0</v>
      </c>
      <c r="CC48" s="519">
        <v>0</v>
      </c>
      <c r="CD48" s="519">
        <v>0</v>
      </c>
      <c r="CE48" s="520">
        <v>0</v>
      </c>
      <c r="CF48" s="520">
        <v>1</v>
      </c>
      <c r="CG48" s="553" t="s">
        <v>1308</v>
      </c>
      <c r="CH48" s="520">
        <v>1</v>
      </c>
      <c r="CI48" s="552" t="s">
        <v>1281</v>
      </c>
      <c r="CJ48" s="552" t="s">
        <v>1277</v>
      </c>
      <c r="CK48" s="520">
        <v>1</v>
      </c>
      <c r="CL48" s="519">
        <v>0</v>
      </c>
      <c r="CM48" s="519">
        <v>0</v>
      </c>
      <c r="CN48" s="519">
        <v>0</v>
      </c>
      <c r="CO48" s="519">
        <v>3</v>
      </c>
      <c r="CP48" s="519">
        <v>0</v>
      </c>
      <c r="CQ48" s="519">
        <v>0</v>
      </c>
      <c r="CR48" s="519">
        <v>2</v>
      </c>
      <c r="CS48" s="519">
        <v>1</v>
      </c>
      <c r="CT48" s="519">
        <v>0</v>
      </c>
      <c r="CU48" s="520">
        <v>1</v>
      </c>
      <c r="CV48" s="520">
        <v>0</v>
      </c>
      <c r="CW48" s="553" t="s">
        <v>1312</v>
      </c>
      <c r="CX48" s="553" t="s">
        <v>1315</v>
      </c>
      <c r="CY48" s="519">
        <v>0</v>
      </c>
      <c r="CZ48" s="519">
        <v>1</v>
      </c>
      <c r="DA48" s="519">
        <v>3</v>
      </c>
      <c r="DB48" s="519">
        <v>2</v>
      </c>
      <c r="DC48" s="519">
        <v>0</v>
      </c>
      <c r="DD48" s="519">
        <v>0</v>
      </c>
      <c r="DE48" s="520">
        <v>0</v>
      </c>
      <c r="DF48" s="520">
        <v>1</v>
      </c>
      <c r="DG48" s="520">
        <v>0</v>
      </c>
      <c r="DH48" s="520">
        <v>0</v>
      </c>
      <c r="DI48" s="522">
        <v>0</v>
      </c>
      <c r="DJ48" s="522">
        <v>1</v>
      </c>
      <c r="DK48" s="522">
        <v>1</v>
      </c>
      <c r="DL48" s="522">
        <v>1</v>
      </c>
      <c r="DM48" s="522">
        <v>1</v>
      </c>
      <c r="DN48" s="522">
        <v>1</v>
      </c>
      <c r="DO48" s="522">
        <v>0</v>
      </c>
    </row>
    <row r="49" spans="1:119" ht="30">
      <c r="A49" s="513">
        <v>42</v>
      </c>
      <c r="B49" s="514">
        <v>40795</v>
      </c>
      <c r="C49" s="515">
        <v>4</v>
      </c>
      <c r="D49" s="515" t="s">
        <v>301</v>
      </c>
      <c r="E49" s="515" t="s">
        <v>325</v>
      </c>
      <c r="F49" s="515" t="s">
        <v>326</v>
      </c>
      <c r="G49" s="515" t="s">
        <v>217</v>
      </c>
      <c r="H49" s="604" t="s">
        <v>327</v>
      </c>
      <c r="I49" s="349" t="s">
        <v>1266</v>
      </c>
      <c r="J49" s="517">
        <v>0</v>
      </c>
      <c r="K49" s="517">
        <v>1</v>
      </c>
      <c r="L49" s="517">
        <v>0</v>
      </c>
      <c r="M49" s="517">
        <v>0</v>
      </c>
      <c r="N49" s="517">
        <v>1</v>
      </c>
      <c r="O49" s="517">
        <v>1</v>
      </c>
      <c r="P49" s="517">
        <v>0</v>
      </c>
      <c r="Q49" s="517">
        <v>0</v>
      </c>
      <c r="R49" s="517">
        <v>0</v>
      </c>
      <c r="S49" s="349" t="s">
        <v>1273</v>
      </c>
      <c r="T49" s="170">
        <v>2</v>
      </c>
      <c r="U49" s="170">
        <v>0</v>
      </c>
      <c r="V49" s="170">
        <v>3</v>
      </c>
      <c r="W49" s="170">
        <v>0</v>
      </c>
      <c r="X49" s="170">
        <v>1</v>
      </c>
      <c r="Y49" s="170">
        <v>0</v>
      </c>
      <c r="Z49" s="170">
        <v>0</v>
      </c>
      <c r="AA49" s="170">
        <v>0</v>
      </c>
      <c r="AB49" s="170">
        <v>0</v>
      </c>
      <c r="AC49" s="170">
        <v>0</v>
      </c>
      <c r="AD49" s="170">
        <v>0</v>
      </c>
      <c r="AE49" s="170">
        <v>0</v>
      </c>
      <c r="AF49" s="168">
        <v>0</v>
      </c>
      <c r="AG49" s="274" t="s">
        <v>1279</v>
      </c>
      <c r="AH49" s="274" t="s">
        <v>1280</v>
      </c>
      <c r="AI49" s="172">
        <v>0</v>
      </c>
      <c r="AJ49" s="172">
        <v>0</v>
      </c>
      <c r="AK49" s="172">
        <v>0</v>
      </c>
      <c r="AL49" s="172">
        <v>0</v>
      </c>
      <c r="AM49" s="172">
        <v>0</v>
      </c>
      <c r="AN49" s="172">
        <v>0</v>
      </c>
      <c r="AO49" s="172">
        <v>0</v>
      </c>
      <c r="AP49" s="172">
        <v>0</v>
      </c>
      <c r="AQ49" s="172">
        <v>0</v>
      </c>
      <c r="AR49" s="172">
        <v>1</v>
      </c>
      <c r="AS49" s="372">
        <v>3</v>
      </c>
      <c r="AT49" s="170">
        <v>0</v>
      </c>
      <c r="AU49" s="170">
        <v>2</v>
      </c>
      <c r="AV49" s="170">
        <v>1</v>
      </c>
      <c r="AW49" s="170">
        <v>0</v>
      </c>
      <c r="AX49" s="170">
        <v>0</v>
      </c>
      <c r="AY49" s="170">
        <v>0</v>
      </c>
      <c r="AZ49" s="170">
        <v>0</v>
      </c>
      <c r="BA49" s="170">
        <v>0</v>
      </c>
      <c r="BB49" s="170">
        <v>0</v>
      </c>
      <c r="BC49" s="170">
        <v>0</v>
      </c>
      <c r="BD49" s="170">
        <v>0</v>
      </c>
      <c r="BE49" s="170">
        <v>0</v>
      </c>
      <c r="BF49" s="170">
        <v>0</v>
      </c>
      <c r="BG49" s="170">
        <v>0</v>
      </c>
      <c r="BH49" s="170">
        <v>0</v>
      </c>
      <c r="BI49" s="170">
        <v>0</v>
      </c>
      <c r="BJ49" s="170">
        <v>5</v>
      </c>
      <c r="BK49" s="170">
        <v>3</v>
      </c>
      <c r="BL49" s="170">
        <v>4</v>
      </c>
      <c r="BM49" s="170">
        <v>2</v>
      </c>
      <c r="BN49" s="170">
        <v>0</v>
      </c>
      <c r="BO49" s="170">
        <v>0</v>
      </c>
      <c r="BP49" s="170">
        <v>0</v>
      </c>
      <c r="BQ49" s="357" t="s">
        <v>1303</v>
      </c>
      <c r="BR49" s="167">
        <v>1</v>
      </c>
      <c r="BS49" s="519">
        <v>0</v>
      </c>
      <c r="BT49" s="519">
        <v>1</v>
      </c>
      <c r="BU49" s="519">
        <v>2</v>
      </c>
      <c r="BV49" s="519">
        <v>0</v>
      </c>
      <c r="BW49" s="519">
        <v>0</v>
      </c>
      <c r="BX49" s="519">
        <v>3</v>
      </c>
      <c r="BY49" s="519">
        <v>0</v>
      </c>
      <c r="BZ49" s="519">
        <v>0</v>
      </c>
      <c r="CA49" s="519">
        <v>0</v>
      </c>
      <c r="CB49" s="519">
        <v>0</v>
      </c>
      <c r="CC49" s="519">
        <v>0</v>
      </c>
      <c r="CD49" s="519">
        <v>0</v>
      </c>
      <c r="CE49" s="520">
        <v>1</v>
      </c>
      <c r="CF49" s="520">
        <v>1</v>
      </c>
      <c r="CG49" s="553" t="s">
        <v>1308</v>
      </c>
      <c r="CH49" s="520">
        <v>1</v>
      </c>
      <c r="CI49" s="552" t="s">
        <v>1281</v>
      </c>
      <c r="CJ49" s="552" t="s">
        <v>1278</v>
      </c>
      <c r="CK49" s="520">
        <v>1</v>
      </c>
      <c r="CL49" s="519">
        <v>1</v>
      </c>
      <c r="CM49" s="519">
        <v>2</v>
      </c>
      <c r="CN49" s="519">
        <v>3</v>
      </c>
      <c r="CO49" s="519">
        <v>0</v>
      </c>
      <c r="CP49" s="519">
        <v>0</v>
      </c>
      <c r="CQ49" s="519">
        <v>0</v>
      </c>
      <c r="CR49" s="519">
        <v>0</v>
      </c>
      <c r="CS49" s="519">
        <v>0</v>
      </c>
      <c r="CT49" s="519">
        <v>0</v>
      </c>
      <c r="CU49" s="520">
        <v>1</v>
      </c>
      <c r="CV49" s="520">
        <v>0</v>
      </c>
      <c r="CW49" s="553" t="s">
        <v>1303</v>
      </c>
      <c r="CX49" s="553" t="s">
        <v>1314</v>
      </c>
      <c r="CY49" s="519">
        <v>0</v>
      </c>
      <c r="CZ49" s="519">
        <v>3</v>
      </c>
      <c r="DA49" s="519">
        <v>2</v>
      </c>
      <c r="DB49" s="519">
        <v>1</v>
      </c>
      <c r="DC49" s="519">
        <v>0</v>
      </c>
      <c r="DD49" s="519">
        <v>0</v>
      </c>
      <c r="DE49" s="520">
        <v>1</v>
      </c>
      <c r="DF49" s="520">
        <v>1</v>
      </c>
      <c r="DG49" s="520">
        <v>0</v>
      </c>
      <c r="DH49" s="520">
        <v>0</v>
      </c>
      <c r="DI49" s="522">
        <v>0</v>
      </c>
      <c r="DJ49" s="522">
        <v>1</v>
      </c>
      <c r="DK49" s="522">
        <v>1</v>
      </c>
      <c r="DL49" s="522">
        <v>0</v>
      </c>
      <c r="DM49" s="522">
        <v>0</v>
      </c>
      <c r="DN49" s="522">
        <v>1</v>
      </c>
      <c r="DO49" s="522">
        <v>0</v>
      </c>
    </row>
    <row r="50" spans="1:119">
      <c r="A50" s="513">
        <v>43</v>
      </c>
      <c r="B50" s="514">
        <v>40795</v>
      </c>
      <c r="C50" s="515">
        <v>4</v>
      </c>
      <c r="D50" s="515" t="s">
        <v>301</v>
      </c>
      <c r="E50" s="515" t="s">
        <v>325</v>
      </c>
      <c r="F50" s="515" t="s">
        <v>326</v>
      </c>
      <c r="G50" s="515" t="s">
        <v>217</v>
      </c>
      <c r="H50" s="604" t="s">
        <v>328</v>
      </c>
      <c r="I50" s="349" t="s">
        <v>1267</v>
      </c>
      <c r="J50" s="517">
        <v>0</v>
      </c>
      <c r="K50" s="517">
        <v>0</v>
      </c>
      <c r="L50" s="517">
        <v>1</v>
      </c>
      <c r="M50" s="517">
        <v>0</v>
      </c>
      <c r="N50" s="517">
        <v>1</v>
      </c>
      <c r="O50" s="517">
        <v>1</v>
      </c>
      <c r="P50" s="517">
        <v>0</v>
      </c>
      <c r="Q50" s="517">
        <v>0</v>
      </c>
      <c r="R50" s="517">
        <v>0</v>
      </c>
      <c r="S50" s="349" t="s">
        <v>1274</v>
      </c>
      <c r="T50" s="170">
        <v>0</v>
      </c>
      <c r="U50" s="170">
        <v>0</v>
      </c>
      <c r="V50" s="170">
        <v>0</v>
      </c>
      <c r="W50" s="170">
        <v>0</v>
      </c>
      <c r="X50" s="170">
        <v>1</v>
      </c>
      <c r="Y50" s="170">
        <v>2</v>
      </c>
      <c r="Z50" s="170">
        <v>0</v>
      </c>
      <c r="AA50" s="170">
        <v>0</v>
      </c>
      <c r="AB50" s="170">
        <v>0</v>
      </c>
      <c r="AC50" s="170">
        <v>0</v>
      </c>
      <c r="AD50" s="170">
        <v>0</v>
      </c>
      <c r="AE50" s="170">
        <v>3</v>
      </c>
      <c r="AF50" s="168">
        <v>0</v>
      </c>
      <c r="AG50" s="274" t="s">
        <v>1281</v>
      </c>
      <c r="AH50" s="274" t="s">
        <v>1278</v>
      </c>
      <c r="AI50" s="172">
        <v>1</v>
      </c>
      <c r="AJ50" s="172">
        <v>0</v>
      </c>
      <c r="AK50" s="172">
        <v>0</v>
      </c>
      <c r="AL50" s="172">
        <v>0</v>
      </c>
      <c r="AM50" s="172">
        <v>0</v>
      </c>
      <c r="AN50" s="172">
        <v>0</v>
      </c>
      <c r="AO50" s="172">
        <v>0</v>
      </c>
      <c r="AP50" s="172">
        <v>0</v>
      </c>
      <c r="AQ50" s="172">
        <v>0</v>
      </c>
      <c r="AR50" s="172">
        <v>0</v>
      </c>
      <c r="AS50" s="372">
        <v>3</v>
      </c>
      <c r="AT50" s="170">
        <v>0</v>
      </c>
      <c r="AU50" s="170">
        <v>0</v>
      </c>
      <c r="AV50" s="170">
        <v>2</v>
      </c>
      <c r="AW50" s="170">
        <v>0</v>
      </c>
      <c r="AX50" s="170">
        <v>0</v>
      </c>
      <c r="AY50" s="170">
        <v>0</v>
      </c>
      <c r="AZ50" s="170">
        <v>0</v>
      </c>
      <c r="BA50" s="170">
        <v>0</v>
      </c>
      <c r="BB50" s="170">
        <v>3</v>
      </c>
      <c r="BC50" s="170">
        <v>2</v>
      </c>
      <c r="BD50" s="170">
        <v>0</v>
      </c>
      <c r="BE50" s="170">
        <v>0</v>
      </c>
      <c r="BF50" s="170">
        <v>0</v>
      </c>
      <c r="BG50" s="170">
        <v>0</v>
      </c>
      <c r="BH50" s="170">
        <v>0</v>
      </c>
      <c r="BI50" s="170">
        <v>0</v>
      </c>
      <c r="BJ50" s="170">
        <v>5</v>
      </c>
      <c r="BK50" s="170">
        <v>4</v>
      </c>
      <c r="BL50" s="170">
        <v>0</v>
      </c>
      <c r="BM50" s="170">
        <v>0</v>
      </c>
      <c r="BN50" s="170">
        <v>0</v>
      </c>
      <c r="BO50" s="170">
        <v>0</v>
      </c>
      <c r="BP50" s="170">
        <v>0</v>
      </c>
      <c r="BQ50" s="357" t="s">
        <v>1303</v>
      </c>
      <c r="BR50" s="167">
        <v>1</v>
      </c>
      <c r="BS50" s="519">
        <v>0</v>
      </c>
      <c r="BT50" s="519">
        <v>0</v>
      </c>
      <c r="BU50" s="519">
        <v>2</v>
      </c>
      <c r="BV50" s="519">
        <v>0</v>
      </c>
      <c r="BW50" s="519">
        <v>0</v>
      </c>
      <c r="BX50" s="519">
        <v>3</v>
      </c>
      <c r="BY50" s="519">
        <v>0</v>
      </c>
      <c r="BZ50" s="519">
        <v>0</v>
      </c>
      <c r="CA50" s="519">
        <v>0</v>
      </c>
      <c r="CB50" s="519">
        <v>1</v>
      </c>
      <c r="CC50" s="519">
        <v>0</v>
      </c>
      <c r="CD50" s="519">
        <v>0</v>
      </c>
      <c r="CE50" s="520">
        <v>0</v>
      </c>
      <c r="CF50" s="520">
        <v>0</v>
      </c>
      <c r="CG50" s="553" t="s">
        <v>1308</v>
      </c>
      <c r="CH50" s="520">
        <v>1</v>
      </c>
      <c r="CI50" s="552" t="s">
        <v>1281</v>
      </c>
      <c r="CJ50" s="552" t="s">
        <v>1277</v>
      </c>
      <c r="CK50" s="520">
        <v>1</v>
      </c>
      <c r="CL50" s="519">
        <v>3</v>
      </c>
      <c r="CM50" s="519">
        <v>0</v>
      </c>
      <c r="CN50" s="519">
        <v>2</v>
      </c>
      <c r="CO50" s="519">
        <v>1</v>
      </c>
      <c r="CP50" s="519">
        <v>0</v>
      </c>
      <c r="CQ50" s="519">
        <v>0</v>
      </c>
      <c r="CR50" s="519">
        <v>0</v>
      </c>
      <c r="CS50" s="519">
        <v>0</v>
      </c>
      <c r="CT50" s="519">
        <v>0</v>
      </c>
      <c r="CU50" s="520">
        <v>1</v>
      </c>
      <c r="CV50" s="520">
        <v>1</v>
      </c>
      <c r="CW50" s="553" t="s">
        <v>1303</v>
      </c>
      <c r="CX50" s="553" t="s">
        <v>1315</v>
      </c>
      <c r="CY50" s="519">
        <v>0</v>
      </c>
      <c r="CZ50" s="519">
        <v>3</v>
      </c>
      <c r="DA50" s="519">
        <v>2</v>
      </c>
      <c r="DB50" s="519">
        <v>1</v>
      </c>
      <c r="DC50" s="519">
        <v>0</v>
      </c>
      <c r="DD50" s="519">
        <v>0</v>
      </c>
      <c r="DE50" s="520">
        <v>1</v>
      </c>
      <c r="DF50" s="520">
        <v>0</v>
      </c>
      <c r="DG50" s="520">
        <v>1</v>
      </c>
      <c r="DH50" s="520">
        <v>0</v>
      </c>
      <c r="DI50" s="522">
        <v>0</v>
      </c>
      <c r="DJ50" s="522">
        <v>1</v>
      </c>
      <c r="DK50" s="522">
        <v>1</v>
      </c>
      <c r="DL50" s="522">
        <v>1</v>
      </c>
      <c r="DM50" s="522">
        <v>1</v>
      </c>
      <c r="DN50" s="522">
        <v>1</v>
      </c>
      <c r="DO50" s="522">
        <v>0</v>
      </c>
    </row>
    <row r="51" spans="1:119">
      <c r="A51" s="513">
        <v>44</v>
      </c>
      <c r="B51" s="514">
        <v>40796</v>
      </c>
      <c r="C51" s="515">
        <v>4</v>
      </c>
      <c r="D51" s="515" t="s">
        <v>301</v>
      </c>
      <c r="E51" s="515" t="s">
        <v>325</v>
      </c>
      <c r="F51" s="515" t="s">
        <v>329</v>
      </c>
      <c r="G51" s="515" t="s">
        <v>217</v>
      </c>
      <c r="H51" s="604" t="s">
        <v>330</v>
      </c>
      <c r="I51" s="349" t="s">
        <v>1268</v>
      </c>
      <c r="J51" s="517">
        <v>1</v>
      </c>
      <c r="K51" s="517">
        <v>0</v>
      </c>
      <c r="L51" s="517">
        <v>0</v>
      </c>
      <c r="M51" s="517">
        <v>0</v>
      </c>
      <c r="N51" s="517">
        <v>1</v>
      </c>
      <c r="O51" s="517">
        <v>1</v>
      </c>
      <c r="P51" s="517">
        <v>1</v>
      </c>
      <c r="Q51" s="517">
        <v>0</v>
      </c>
      <c r="R51" s="517">
        <v>0</v>
      </c>
      <c r="S51" s="349" t="s">
        <v>1274</v>
      </c>
      <c r="T51" s="170">
        <v>0</v>
      </c>
      <c r="U51" s="170">
        <v>0</v>
      </c>
      <c r="V51" s="170">
        <v>0</v>
      </c>
      <c r="W51" s="170">
        <v>0</v>
      </c>
      <c r="X51" s="170">
        <v>3</v>
      </c>
      <c r="Y51" s="170">
        <v>1</v>
      </c>
      <c r="Z51" s="170">
        <v>0</v>
      </c>
      <c r="AA51" s="170">
        <v>0</v>
      </c>
      <c r="AB51" s="170">
        <v>0</v>
      </c>
      <c r="AC51" s="170">
        <v>0</v>
      </c>
      <c r="AD51" s="170">
        <v>0</v>
      </c>
      <c r="AE51" s="170">
        <v>2</v>
      </c>
      <c r="AF51" s="168">
        <v>1</v>
      </c>
      <c r="AG51" s="274" t="s">
        <v>1281</v>
      </c>
      <c r="AH51" s="274" t="s">
        <v>1278</v>
      </c>
      <c r="AI51" s="172">
        <v>0</v>
      </c>
      <c r="AJ51" s="172">
        <v>0</v>
      </c>
      <c r="AK51" s="172">
        <v>1</v>
      </c>
      <c r="AL51" s="172">
        <v>0</v>
      </c>
      <c r="AM51" s="172">
        <v>0</v>
      </c>
      <c r="AN51" s="172">
        <v>0</v>
      </c>
      <c r="AO51" s="172">
        <v>0</v>
      </c>
      <c r="AP51" s="172">
        <v>0</v>
      </c>
      <c r="AQ51" s="172">
        <v>0</v>
      </c>
      <c r="AR51" s="172">
        <v>0</v>
      </c>
      <c r="AS51" s="372">
        <v>0</v>
      </c>
      <c r="AT51" s="170">
        <v>0</v>
      </c>
      <c r="AU51" s="170">
        <v>0</v>
      </c>
      <c r="AV51" s="170">
        <v>3</v>
      </c>
      <c r="AW51" s="170">
        <v>0</v>
      </c>
      <c r="AX51" s="170">
        <v>0</v>
      </c>
      <c r="AY51" s="170">
        <v>0</v>
      </c>
      <c r="AZ51" s="170">
        <v>0</v>
      </c>
      <c r="BA51" s="170">
        <v>0</v>
      </c>
      <c r="BB51" s="170">
        <v>0</v>
      </c>
      <c r="BC51" s="170">
        <v>0</v>
      </c>
      <c r="BD51" s="170">
        <v>0</v>
      </c>
      <c r="BE51" s="170">
        <v>0</v>
      </c>
      <c r="BF51" s="170">
        <v>0</v>
      </c>
      <c r="BG51" s="170">
        <v>0</v>
      </c>
      <c r="BH51" s="170">
        <v>0</v>
      </c>
      <c r="BI51" s="170">
        <v>0</v>
      </c>
      <c r="BJ51" s="170">
        <v>5</v>
      </c>
      <c r="BK51" s="170">
        <v>4</v>
      </c>
      <c r="BL51" s="170">
        <v>0</v>
      </c>
      <c r="BM51" s="170">
        <v>0</v>
      </c>
      <c r="BN51" s="170">
        <v>0</v>
      </c>
      <c r="BO51" s="170">
        <v>0</v>
      </c>
      <c r="BP51" s="170">
        <v>0</v>
      </c>
      <c r="BQ51" s="357" t="s">
        <v>1302</v>
      </c>
      <c r="BR51" s="167">
        <v>1</v>
      </c>
      <c r="BS51" s="519">
        <v>0</v>
      </c>
      <c r="BT51" s="519">
        <v>1</v>
      </c>
      <c r="BU51" s="519">
        <v>0</v>
      </c>
      <c r="BV51" s="519">
        <v>0</v>
      </c>
      <c r="BW51" s="519">
        <v>0</v>
      </c>
      <c r="BX51" s="519">
        <v>3</v>
      </c>
      <c r="BY51" s="519">
        <v>2</v>
      </c>
      <c r="BZ51" s="519">
        <v>0</v>
      </c>
      <c r="CA51" s="519">
        <v>0</v>
      </c>
      <c r="CB51" s="519">
        <v>0</v>
      </c>
      <c r="CC51" s="519">
        <v>0</v>
      </c>
      <c r="CD51" s="519">
        <v>0</v>
      </c>
      <c r="CE51" s="520">
        <v>0</v>
      </c>
      <c r="CF51" s="520">
        <v>1</v>
      </c>
      <c r="CG51" s="553" t="s">
        <v>1308</v>
      </c>
      <c r="CH51" s="520">
        <v>1</v>
      </c>
      <c r="CI51" s="552" t="s">
        <v>1281</v>
      </c>
      <c r="CJ51" s="552" t="s">
        <v>1278</v>
      </c>
      <c r="CK51" s="520">
        <v>1</v>
      </c>
      <c r="CL51" s="519">
        <v>0</v>
      </c>
      <c r="CM51" s="519">
        <v>0</v>
      </c>
      <c r="CN51" s="519">
        <v>0</v>
      </c>
      <c r="CO51" s="519">
        <v>3</v>
      </c>
      <c r="CP51" s="519">
        <v>1</v>
      </c>
      <c r="CQ51" s="519">
        <v>2</v>
      </c>
      <c r="CR51" s="519">
        <v>0</v>
      </c>
      <c r="CS51" s="519">
        <v>0</v>
      </c>
      <c r="CT51" s="519">
        <v>0</v>
      </c>
      <c r="CU51" s="520">
        <v>1</v>
      </c>
      <c r="CV51" s="520">
        <v>1</v>
      </c>
      <c r="CW51" s="553" t="s">
        <v>1312</v>
      </c>
      <c r="CX51" s="553" t="s">
        <v>1313</v>
      </c>
      <c r="CY51" s="519">
        <v>0</v>
      </c>
      <c r="CZ51" s="519">
        <v>3</v>
      </c>
      <c r="DA51" s="519">
        <v>2</v>
      </c>
      <c r="DB51" s="519">
        <v>0</v>
      </c>
      <c r="DC51" s="519">
        <v>0</v>
      </c>
      <c r="DD51" s="519">
        <v>1</v>
      </c>
      <c r="DE51" s="520">
        <v>1</v>
      </c>
      <c r="DF51" s="520">
        <v>0</v>
      </c>
      <c r="DG51" s="520">
        <v>1</v>
      </c>
      <c r="DH51" s="520">
        <v>0</v>
      </c>
      <c r="DI51" s="522">
        <v>0</v>
      </c>
      <c r="DJ51" s="522">
        <v>1</v>
      </c>
      <c r="DK51" s="522">
        <v>1</v>
      </c>
      <c r="DL51" s="522">
        <v>0</v>
      </c>
      <c r="DM51" s="522">
        <v>0</v>
      </c>
      <c r="DN51" s="522">
        <v>1</v>
      </c>
      <c r="DO51" s="522">
        <v>0</v>
      </c>
    </row>
    <row r="52" spans="1:119">
      <c r="A52" s="513">
        <v>45</v>
      </c>
      <c r="B52" s="514">
        <v>40796</v>
      </c>
      <c r="C52" s="515">
        <v>4</v>
      </c>
      <c r="D52" s="515" t="s">
        <v>301</v>
      </c>
      <c r="E52" s="515" t="s">
        <v>325</v>
      </c>
      <c r="F52" s="515" t="s">
        <v>329</v>
      </c>
      <c r="G52" s="515" t="s">
        <v>217</v>
      </c>
      <c r="H52" s="604" t="s">
        <v>331</v>
      </c>
      <c r="I52" s="349" t="s">
        <v>1269</v>
      </c>
      <c r="J52" s="517">
        <v>0</v>
      </c>
      <c r="K52" s="517">
        <v>1</v>
      </c>
      <c r="L52" s="517">
        <v>0</v>
      </c>
      <c r="M52" s="517">
        <v>0</v>
      </c>
      <c r="N52" s="517">
        <v>1</v>
      </c>
      <c r="O52" s="517">
        <v>0</v>
      </c>
      <c r="P52" s="517">
        <v>1</v>
      </c>
      <c r="Q52" s="517">
        <v>0</v>
      </c>
      <c r="R52" s="517">
        <v>0</v>
      </c>
      <c r="S52" s="349" t="s">
        <v>1272</v>
      </c>
      <c r="T52" s="170">
        <v>3</v>
      </c>
      <c r="U52" s="170">
        <v>0</v>
      </c>
      <c r="V52" s="170">
        <v>0</v>
      </c>
      <c r="W52" s="170">
        <v>0</v>
      </c>
      <c r="X52" s="170">
        <v>0</v>
      </c>
      <c r="Y52" s="170">
        <v>0</v>
      </c>
      <c r="Z52" s="170">
        <v>0</v>
      </c>
      <c r="AA52" s="170">
        <v>0</v>
      </c>
      <c r="AB52" s="170">
        <v>0</v>
      </c>
      <c r="AC52" s="170">
        <v>0</v>
      </c>
      <c r="AD52" s="170">
        <v>0</v>
      </c>
      <c r="AE52" s="170">
        <v>2</v>
      </c>
      <c r="AF52" s="168">
        <v>0</v>
      </c>
      <c r="AG52" s="274" t="s">
        <v>1281</v>
      </c>
      <c r="AH52" s="274" t="s">
        <v>1281</v>
      </c>
      <c r="AI52" s="172">
        <v>0</v>
      </c>
      <c r="AJ52" s="172">
        <v>0</v>
      </c>
      <c r="AK52" s="172">
        <v>0</v>
      </c>
      <c r="AL52" s="172">
        <v>0</v>
      </c>
      <c r="AM52" s="172">
        <v>0</v>
      </c>
      <c r="AN52" s="172">
        <v>0</v>
      </c>
      <c r="AO52" s="172">
        <v>0</v>
      </c>
      <c r="AP52" s="172">
        <v>0</v>
      </c>
      <c r="AQ52" s="172">
        <v>0</v>
      </c>
      <c r="AR52" s="172">
        <v>0</v>
      </c>
      <c r="AS52" s="372">
        <v>0</v>
      </c>
      <c r="AT52" s="170">
        <v>0</v>
      </c>
      <c r="AU52" s="170">
        <v>0</v>
      </c>
      <c r="AV52" s="170">
        <v>0</v>
      </c>
      <c r="AW52" s="170">
        <v>0</v>
      </c>
      <c r="AX52" s="170">
        <v>0</v>
      </c>
      <c r="AY52" s="170">
        <v>0</v>
      </c>
      <c r="AZ52" s="170">
        <v>0</v>
      </c>
      <c r="BA52" s="170">
        <v>0</v>
      </c>
      <c r="BB52" s="170">
        <v>0</v>
      </c>
      <c r="BC52" s="170">
        <v>0</v>
      </c>
      <c r="BD52" s="170">
        <v>0</v>
      </c>
      <c r="BE52" s="170">
        <v>0</v>
      </c>
      <c r="BF52" s="170">
        <v>0</v>
      </c>
      <c r="BG52" s="170">
        <v>0</v>
      </c>
      <c r="BH52" s="170">
        <v>0</v>
      </c>
      <c r="BI52" s="170">
        <v>0</v>
      </c>
      <c r="BJ52" s="170">
        <v>4</v>
      </c>
      <c r="BK52" s="170">
        <v>3</v>
      </c>
      <c r="BL52" s="170">
        <v>0</v>
      </c>
      <c r="BM52" s="170">
        <v>0</v>
      </c>
      <c r="BN52" s="170">
        <v>5</v>
      </c>
      <c r="BO52" s="170">
        <v>0</v>
      </c>
      <c r="BP52" s="170">
        <v>0</v>
      </c>
      <c r="BQ52" s="357" t="s">
        <v>1303</v>
      </c>
      <c r="BR52" s="167"/>
      <c r="BS52" s="519">
        <v>3</v>
      </c>
      <c r="BT52" s="519">
        <v>2</v>
      </c>
      <c r="BU52" s="519">
        <v>0</v>
      </c>
      <c r="BV52" s="519">
        <v>0</v>
      </c>
      <c r="BW52" s="519">
        <v>0</v>
      </c>
      <c r="BX52" s="519">
        <v>0</v>
      </c>
      <c r="BY52" s="519">
        <v>0</v>
      </c>
      <c r="BZ52" s="519">
        <v>0</v>
      </c>
      <c r="CA52" s="519">
        <v>0</v>
      </c>
      <c r="CB52" s="519">
        <v>1</v>
      </c>
      <c r="CC52" s="519">
        <v>0</v>
      </c>
      <c r="CD52" s="519">
        <v>0</v>
      </c>
      <c r="CE52" s="520">
        <v>1</v>
      </c>
      <c r="CF52" s="520">
        <v>0</v>
      </c>
      <c r="CG52" s="553" t="s">
        <v>1308</v>
      </c>
      <c r="CH52" s="520">
        <v>0</v>
      </c>
      <c r="CI52" s="552" t="s">
        <v>1281</v>
      </c>
      <c r="CJ52" s="552" t="s">
        <v>1281</v>
      </c>
      <c r="CK52" s="520">
        <v>1</v>
      </c>
      <c r="CL52" s="519">
        <v>3</v>
      </c>
      <c r="CM52" s="519">
        <v>0</v>
      </c>
      <c r="CN52" s="519">
        <v>0</v>
      </c>
      <c r="CO52" s="519">
        <v>2</v>
      </c>
      <c r="CP52" s="519">
        <v>0</v>
      </c>
      <c r="CQ52" s="519">
        <v>0</v>
      </c>
      <c r="CR52" s="519">
        <v>0</v>
      </c>
      <c r="CS52" s="519">
        <v>0</v>
      </c>
      <c r="CT52" s="519">
        <v>1</v>
      </c>
      <c r="CU52" s="520">
        <v>1</v>
      </c>
      <c r="CV52" s="520">
        <v>1</v>
      </c>
      <c r="CW52" s="553" t="s">
        <v>1312</v>
      </c>
      <c r="CX52" s="553" t="s">
        <v>1314</v>
      </c>
      <c r="CY52" s="519">
        <v>0</v>
      </c>
      <c r="CZ52" s="519">
        <v>0</v>
      </c>
      <c r="DA52" s="519">
        <v>3</v>
      </c>
      <c r="DB52" s="519">
        <v>2</v>
      </c>
      <c r="DC52" s="519">
        <v>0</v>
      </c>
      <c r="DD52" s="519">
        <v>1</v>
      </c>
      <c r="DE52" s="520">
        <v>0</v>
      </c>
      <c r="DF52" s="520">
        <v>0</v>
      </c>
      <c r="DG52" s="520">
        <v>1</v>
      </c>
      <c r="DH52" s="520">
        <v>0</v>
      </c>
      <c r="DI52" s="522">
        <v>0</v>
      </c>
      <c r="DJ52" s="522">
        <v>1</v>
      </c>
      <c r="DK52" s="522">
        <v>1</v>
      </c>
      <c r="DL52" s="522">
        <v>0</v>
      </c>
      <c r="DM52" s="522">
        <v>0</v>
      </c>
      <c r="DN52" s="522">
        <v>0</v>
      </c>
      <c r="DO52" s="522">
        <v>0</v>
      </c>
    </row>
    <row r="53" spans="1:119" ht="30">
      <c r="A53" s="513">
        <v>46</v>
      </c>
      <c r="B53" s="514">
        <v>40795</v>
      </c>
      <c r="C53" s="515">
        <v>4</v>
      </c>
      <c r="D53" s="515" t="s">
        <v>301</v>
      </c>
      <c r="E53" s="515" t="s">
        <v>325</v>
      </c>
      <c r="F53" s="515" t="s">
        <v>332</v>
      </c>
      <c r="G53" s="515" t="s">
        <v>255</v>
      </c>
      <c r="H53" s="604" t="s">
        <v>333</v>
      </c>
      <c r="I53" s="349" t="s">
        <v>1270</v>
      </c>
      <c r="J53" s="517">
        <v>0</v>
      </c>
      <c r="K53" s="517">
        <v>0</v>
      </c>
      <c r="L53" s="517">
        <v>1</v>
      </c>
      <c r="M53" s="517">
        <v>0</v>
      </c>
      <c r="N53" s="517">
        <v>1</v>
      </c>
      <c r="O53" s="517">
        <v>1</v>
      </c>
      <c r="P53" s="517">
        <v>1</v>
      </c>
      <c r="Q53" s="517">
        <v>0</v>
      </c>
      <c r="R53" s="517">
        <v>0</v>
      </c>
      <c r="S53" s="349" t="s">
        <v>1272</v>
      </c>
      <c r="T53" s="170">
        <v>0</v>
      </c>
      <c r="U53" s="170">
        <v>0</v>
      </c>
      <c r="V53" s="170">
        <v>0</v>
      </c>
      <c r="W53" s="170">
        <v>0</v>
      </c>
      <c r="X53" s="170">
        <v>2</v>
      </c>
      <c r="Y53" s="170">
        <v>3</v>
      </c>
      <c r="Z53" s="170">
        <v>1</v>
      </c>
      <c r="AA53" s="170">
        <v>0</v>
      </c>
      <c r="AB53" s="170">
        <v>0</v>
      </c>
      <c r="AC53" s="170">
        <v>0</v>
      </c>
      <c r="AD53" s="170">
        <v>0</v>
      </c>
      <c r="AE53" s="170">
        <v>0</v>
      </c>
      <c r="AF53" s="168">
        <v>1</v>
      </c>
      <c r="AG53" s="274" t="s">
        <v>1281</v>
      </c>
      <c r="AH53" s="274" t="s">
        <v>1278</v>
      </c>
      <c r="AI53" s="172">
        <v>0</v>
      </c>
      <c r="AJ53" s="172">
        <v>0</v>
      </c>
      <c r="AK53" s="172">
        <v>0</v>
      </c>
      <c r="AL53" s="172">
        <v>0</v>
      </c>
      <c r="AM53" s="172">
        <v>0</v>
      </c>
      <c r="AN53" s="172">
        <v>0</v>
      </c>
      <c r="AO53" s="172">
        <v>0</v>
      </c>
      <c r="AP53" s="172">
        <v>0</v>
      </c>
      <c r="AQ53" s="172">
        <v>0</v>
      </c>
      <c r="AR53" s="172">
        <v>0</v>
      </c>
      <c r="AS53" s="372">
        <v>3</v>
      </c>
      <c r="AT53" s="170">
        <v>0</v>
      </c>
      <c r="AU53" s="170">
        <v>0</v>
      </c>
      <c r="AV53" s="170">
        <v>0</v>
      </c>
      <c r="AW53" s="170">
        <v>2</v>
      </c>
      <c r="AX53" s="170">
        <v>1</v>
      </c>
      <c r="AY53" s="170">
        <v>0</v>
      </c>
      <c r="AZ53" s="170">
        <v>0</v>
      </c>
      <c r="BA53" s="170">
        <v>0</v>
      </c>
      <c r="BB53" s="170">
        <v>0</v>
      </c>
      <c r="BC53" s="170">
        <v>0</v>
      </c>
      <c r="BD53" s="170">
        <v>0</v>
      </c>
      <c r="BE53" s="170">
        <v>0</v>
      </c>
      <c r="BF53" s="170">
        <v>0</v>
      </c>
      <c r="BG53" s="170">
        <v>0</v>
      </c>
      <c r="BH53" s="170">
        <v>0</v>
      </c>
      <c r="BI53" s="170">
        <v>0</v>
      </c>
      <c r="BJ53" s="170">
        <v>5</v>
      </c>
      <c r="BK53" s="170">
        <v>4</v>
      </c>
      <c r="BL53" s="170">
        <v>0</v>
      </c>
      <c r="BM53" s="170">
        <v>0</v>
      </c>
      <c r="BN53" s="170">
        <v>0</v>
      </c>
      <c r="BO53" s="170">
        <v>0</v>
      </c>
      <c r="BP53" s="170">
        <v>0</v>
      </c>
      <c r="BQ53" s="357" t="s">
        <v>1303</v>
      </c>
      <c r="BR53" s="167">
        <v>1</v>
      </c>
      <c r="BS53" s="519">
        <v>0</v>
      </c>
      <c r="BT53" s="519">
        <v>0</v>
      </c>
      <c r="BU53" s="519">
        <v>2</v>
      </c>
      <c r="BV53" s="519">
        <v>0</v>
      </c>
      <c r="BW53" s="519">
        <v>0</v>
      </c>
      <c r="BX53" s="519">
        <v>3</v>
      </c>
      <c r="BY53" s="519">
        <v>1</v>
      </c>
      <c r="BZ53" s="519">
        <v>0</v>
      </c>
      <c r="CA53" s="519">
        <v>0</v>
      </c>
      <c r="CB53" s="519">
        <v>0</v>
      </c>
      <c r="CC53" s="519">
        <v>0</v>
      </c>
      <c r="CD53" s="519">
        <v>0</v>
      </c>
      <c r="CE53" s="520">
        <v>1</v>
      </c>
      <c r="CF53" s="520">
        <v>1</v>
      </c>
      <c r="CG53" s="553" t="s">
        <v>1308</v>
      </c>
      <c r="CH53" s="520">
        <v>1</v>
      </c>
      <c r="CI53" s="552" t="s">
        <v>1281</v>
      </c>
      <c r="CJ53" s="552" t="s">
        <v>1277</v>
      </c>
      <c r="CK53" s="520">
        <v>1</v>
      </c>
      <c r="CL53" s="519">
        <v>0</v>
      </c>
      <c r="CM53" s="519">
        <v>0</v>
      </c>
      <c r="CN53" s="519">
        <v>0</v>
      </c>
      <c r="CO53" s="519">
        <v>3</v>
      </c>
      <c r="CP53" s="519">
        <v>1</v>
      </c>
      <c r="CQ53" s="519">
        <v>2</v>
      </c>
      <c r="CR53" s="519">
        <v>0</v>
      </c>
      <c r="CS53" s="519">
        <v>0</v>
      </c>
      <c r="CT53" s="519">
        <v>0</v>
      </c>
      <c r="CU53" s="520">
        <v>1</v>
      </c>
      <c r="CV53" s="520">
        <v>1</v>
      </c>
      <c r="CW53" s="553" t="s">
        <v>1312</v>
      </c>
      <c r="CX53" s="553" t="s">
        <v>1314</v>
      </c>
      <c r="CY53" s="519">
        <v>0</v>
      </c>
      <c r="CZ53" s="519">
        <v>2</v>
      </c>
      <c r="DA53" s="519">
        <v>3</v>
      </c>
      <c r="DB53" s="519">
        <v>1</v>
      </c>
      <c r="DC53" s="519">
        <v>0</v>
      </c>
      <c r="DD53" s="519">
        <v>0</v>
      </c>
      <c r="DE53" s="520">
        <v>0</v>
      </c>
      <c r="DF53" s="520">
        <v>1</v>
      </c>
      <c r="DG53" s="520">
        <v>1</v>
      </c>
      <c r="DH53" s="520">
        <v>0</v>
      </c>
      <c r="DI53" s="522">
        <v>0</v>
      </c>
      <c r="DJ53" s="522">
        <v>1</v>
      </c>
      <c r="DK53" s="522">
        <v>1</v>
      </c>
      <c r="DL53" s="522">
        <v>0</v>
      </c>
      <c r="DM53" s="522">
        <v>0</v>
      </c>
      <c r="DN53" s="522">
        <v>1</v>
      </c>
      <c r="DO53" s="522">
        <v>0</v>
      </c>
    </row>
    <row r="54" spans="1:119" ht="30">
      <c r="A54" s="513">
        <v>47</v>
      </c>
      <c r="B54" s="514">
        <v>40795</v>
      </c>
      <c r="C54" s="515">
        <v>3</v>
      </c>
      <c r="D54" s="515" t="s">
        <v>301</v>
      </c>
      <c r="E54" s="515" t="s">
        <v>334</v>
      </c>
      <c r="F54" s="515" t="s">
        <v>335</v>
      </c>
      <c r="G54" s="515" t="s">
        <v>217</v>
      </c>
      <c r="H54" s="604" t="s">
        <v>336</v>
      </c>
      <c r="I54" s="349" t="s">
        <v>1267</v>
      </c>
      <c r="J54" s="525">
        <v>1</v>
      </c>
      <c r="K54" s="525">
        <v>1</v>
      </c>
      <c r="L54" s="525">
        <v>1</v>
      </c>
      <c r="M54" s="525">
        <v>0</v>
      </c>
      <c r="N54" s="517">
        <v>1</v>
      </c>
      <c r="O54" s="517">
        <v>1</v>
      </c>
      <c r="P54" s="517">
        <v>1</v>
      </c>
      <c r="Q54" s="517">
        <v>0</v>
      </c>
      <c r="R54" s="517">
        <v>1</v>
      </c>
      <c r="S54" s="349" t="s">
        <v>1271</v>
      </c>
      <c r="T54" s="170">
        <v>1</v>
      </c>
      <c r="U54" s="170">
        <v>0</v>
      </c>
      <c r="V54" s="170">
        <v>2</v>
      </c>
      <c r="W54" s="170">
        <v>0</v>
      </c>
      <c r="X54" s="170">
        <v>0</v>
      </c>
      <c r="Y54" s="170">
        <v>3</v>
      </c>
      <c r="Z54" s="170">
        <v>0</v>
      </c>
      <c r="AA54" s="170">
        <v>0</v>
      </c>
      <c r="AB54" s="170">
        <v>0</v>
      </c>
      <c r="AC54" s="170">
        <v>0</v>
      </c>
      <c r="AD54" s="170">
        <v>0</v>
      </c>
      <c r="AE54" s="170">
        <v>0</v>
      </c>
      <c r="AF54" s="168">
        <v>0</v>
      </c>
      <c r="AG54" s="274" t="s">
        <v>1281</v>
      </c>
      <c r="AH54" s="274" t="s">
        <v>1277</v>
      </c>
      <c r="AI54" s="172">
        <v>0</v>
      </c>
      <c r="AJ54" s="172">
        <v>0</v>
      </c>
      <c r="AK54" s="172">
        <v>1</v>
      </c>
      <c r="AL54" s="172">
        <v>0</v>
      </c>
      <c r="AM54" s="172">
        <v>0</v>
      </c>
      <c r="AN54" s="172">
        <v>0</v>
      </c>
      <c r="AO54" s="172">
        <v>1</v>
      </c>
      <c r="AP54" s="172">
        <v>0</v>
      </c>
      <c r="AQ54" s="172">
        <v>0</v>
      </c>
      <c r="AR54" s="172">
        <v>0</v>
      </c>
      <c r="AS54" s="372">
        <v>0</v>
      </c>
      <c r="AT54" s="170">
        <v>0</v>
      </c>
      <c r="AU54" s="170">
        <v>3</v>
      </c>
      <c r="AV54" s="170">
        <v>2</v>
      </c>
      <c r="AW54" s="170">
        <v>0</v>
      </c>
      <c r="AX54" s="170">
        <v>1</v>
      </c>
      <c r="AY54" s="170">
        <v>0</v>
      </c>
      <c r="AZ54" s="170">
        <v>0</v>
      </c>
      <c r="BA54" s="170">
        <v>0</v>
      </c>
      <c r="BB54" s="170">
        <v>5</v>
      </c>
      <c r="BC54" s="170">
        <v>4</v>
      </c>
      <c r="BD54" s="170">
        <v>0</v>
      </c>
      <c r="BE54" s="170">
        <v>0</v>
      </c>
      <c r="BF54" s="170">
        <v>0</v>
      </c>
      <c r="BG54" s="170">
        <v>0</v>
      </c>
      <c r="BH54" s="170">
        <v>2</v>
      </c>
      <c r="BI54" s="170">
        <v>0</v>
      </c>
      <c r="BJ54" s="170">
        <v>1</v>
      </c>
      <c r="BK54" s="170">
        <v>3</v>
      </c>
      <c r="BL54" s="170">
        <v>0</v>
      </c>
      <c r="BM54" s="170">
        <v>0</v>
      </c>
      <c r="BN54" s="170">
        <v>0</v>
      </c>
      <c r="BO54" s="170">
        <v>0</v>
      </c>
      <c r="BP54" s="170">
        <v>0</v>
      </c>
      <c r="BQ54" s="357" t="s">
        <v>1303</v>
      </c>
      <c r="BR54" s="167">
        <v>1</v>
      </c>
      <c r="BS54" s="519">
        <v>0</v>
      </c>
      <c r="BT54" s="519">
        <v>2</v>
      </c>
      <c r="BU54" s="519">
        <v>0</v>
      </c>
      <c r="BV54" s="519">
        <v>0</v>
      </c>
      <c r="BW54" s="519">
        <v>0</v>
      </c>
      <c r="BX54" s="519">
        <v>3</v>
      </c>
      <c r="BY54" s="519">
        <v>0</v>
      </c>
      <c r="BZ54" s="519">
        <v>1</v>
      </c>
      <c r="CA54" s="519">
        <v>0</v>
      </c>
      <c r="CB54" s="519">
        <v>0</v>
      </c>
      <c r="CC54" s="519">
        <v>0</v>
      </c>
      <c r="CD54" s="519">
        <v>0</v>
      </c>
      <c r="CE54" s="520">
        <v>0</v>
      </c>
      <c r="CF54" s="520">
        <v>1</v>
      </c>
      <c r="CG54" s="553" t="s">
        <v>1308</v>
      </c>
      <c r="CH54" s="520">
        <v>1</v>
      </c>
      <c r="CI54" s="552" t="s">
        <v>1281</v>
      </c>
      <c r="CJ54" s="552" t="s">
        <v>1278</v>
      </c>
      <c r="CK54" s="520">
        <v>1</v>
      </c>
      <c r="CL54" s="519">
        <v>3</v>
      </c>
      <c r="CM54" s="519">
        <v>0</v>
      </c>
      <c r="CN54" s="519">
        <v>2</v>
      </c>
      <c r="CO54" s="519">
        <v>0</v>
      </c>
      <c r="CP54" s="519">
        <v>0</v>
      </c>
      <c r="CQ54" s="519">
        <v>1</v>
      </c>
      <c r="CR54" s="519">
        <v>0</v>
      </c>
      <c r="CS54" s="519">
        <v>0</v>
      </c>
      <c r="CT54" s="519">
        <v>0</v>
      </c>
      <c r="CU54" s="520">
        <v>1</v>
      </c>
      <c r="CV54" s="520">
        <v>0</v>
      </c>
      <c r="CW54" s="553" t="s">
        <v>1304</v>
      </c>
      <c r="CX54" s="553" t="s">
        <v>1314</v>
      </c>
      <c r="CY54" s="519">
        <v>0</v>
      </c>
      <c r="CZ54" s="519">
        <v>3</v>
      </c>
      <c r="DA54" s="519">
        <v>2</v>
      </c>
      <c r="DB54" s="519">
        <v>0</v>
      </c>
      <c r="DC54" s="519">
        <v>0</v>
      </c>
      <c r="DD54" s="519">
        <v>1</v>
      </c>
      <c r="DE54" s="520">
        <v>1</v>
      </c>
      <c r="DF54" s="520">
        <v>1</v>
      </c>
      <c r="DG54" s="520">
        <v>0</v>
      </c>
      <c r="DH54" s="520">
        <v>0</v>
      </c>
      <c r="DI54" s="522">
        <v>0</v>
      </c>
      <c r="DJ54" s="522">
        <v>1</v>
      </c>
      <c r="DK54" s="522">
        <v>1</v>
      </c>
      <c r="DL54" s="522">
        <v>1</v>
      </c>
      <c r="DM54" s="522">
        <v>0</v>
      </c>
      <c r="DN54" s="522">
        <v>1</v>
      </c>
      <c r="DO54" s="522">
        <v>0</v>
      </c>
    </row>
    <row r="55" spans="1:119">
      <c r="A55" s="513">
        <v>48</v>
      </c>
      <c r="B55" s="514">
        <v>40796</v>
      </c>
      <c r="C55" s="515">
        <v>3</v>
      </c>
      <c r="D55" s="515" t="s">
        <v>301</v>
      </c>
      <c r="E55" s="515" t="s">
        <v>334</v>
      </c>
      <c r="F55" s="515" t="s">
        <v>337</v>
      </c>
      <c r="G55" s="515" t="s">
        <v>217</v>
      </c>
      <c r="H55" s="604" t="s">
        <v>338</v>
      </c>
      <c r="I55" s="349" t="s">
        <v>1270</v>
      </c>
      <c r="J55" s="517">
        <v>1</v>
      </c>
      <c r="K55" s="517">
        <v>1</v>
      </c>
      <c r="L55" s="517">
        <v>1</v>
      </c>
      <c r="M55" s="517">
        <v>0</v>
      </c>
      <c r="N55" s="517">
        <v>1</v>
      </c>
      <c r="O55" s="517">
        <v>1</v>
      </c>
      <c r="P55" s="517">
        <v>1</v>
      </c>
      <c r="Q55" s="517">
        <v>1</v>
      </c>
      <c r="R55" s="517">
        <v>1</v>
      </c>
      <c r="S55" s="349" t="s">
        <v>1271</v>
      </c>
      <c r="T55" s="170">
        <v>1</v>
      </c>
      <c r="U55" s="170">
        <v>0</v>
      </c>
      <c r="V55" s="170">
        <v>3</v>
      </c>
      <c r="W55" s="170">
        <v>0</v>
      </c>
      <c r="X55" s="170">
        <v>0</v>
      </c>
      <c r="Y55" s="170">
        <v>2</v>
      </c>
      <c r="Z55" s="170">
        <v>0</v>
      </c>
      <c r="AA55" s="170">
        <v>0</v>
      </c>
      <c r="AB55" s="170">
        <v>0</v>
      </c>
      <c r="AC55" s="170">
        <v>0</v>
      </c>
      <c r="AD55" s="170">
        <v>0</v>
      </c>
      <c r="AE55" s="170">
        <v>0</v>
      </c>
      <c r="AF55" s="168">
        <v>1</v>
      </c>
      <c r="AG55" s="274" t="s">
        <v>1281</v>
      </c>
      <c r="AH55" s="274" t="s">
        <v>1277</v>
      </c>
      <c r="AI55" s="172">
        <v>1</v>
      </c>
      <c r="AJ55" s="172">
        <v>1</v>
      </c>
      <c r="AK55" s="172">
        <v>1</v>
      </c>
      <c r="AL55" s="172">
        <v>0</v>
      </c>
      <c r="AM55" s="172">
        <v>0</v>
      </c>
      <c r="AN55" s="172">
        <v>0</v>
      </c>
      <c r="AO55" s="172">
        <v>1</v>
      </c>
      <c r="AP55" s="172">
        <v>1</v>
      </c>
      <c r="AQ55" s="172">
        <v>0</v>
      </c>
      <c r="AR55" s="172">
        <v>0</v>
      </c>
      <c r="AS55" s="372">
        <v>0</v>
      </c>
      <c r="AT55" s="170">
        <v>1</v>
      </c>
      <c r="AU55" s="170">
        <v>0</v>
      </c>
      <c r="AV55" s="170">
        <v>3</v>
      </c>
      <c r="AW55" s="170">
        <v>0</v>
      </c>
      <c r="AX55" s="170">
        <v>2</v>
      </c>
      <c r="AY55" s="170">
        <v>0</v>
      </c>
      <c r="AZ55" s="170">
        <v>0</v>
      </c>
      <c r="BA55" s="170">
        <v>0</v>
      </c>
      <c r="BB55" s="170">
        <v>5</v>
      </c>
      <c r="BC55" s="170">
        <v>1</v>
      </c>
      <c r="BD55" s="170">
        <v>4</v>
      </c>
      <c r="BE55" s="170">
        <v>0</v>
      </c>
      <c r="BF55" s="170">
        <v>0</v>
      </c>
      <c r="BG55" s="170">
        <v>0</v>
      </c>
      <c r="BH55" s="170">
        <v>0</v>
      </c>
      <c r="BI55" s="170">
        <v>0</v>
      </c>
      <c r="BJ55" s="170">
        <v>2</v>
      </c>
      <c r="BK55" s="170">
        <v>3</v>
      </c>
      <c r="BL55" s="170">
        <v>0</v>
      </c>
      <c r="BM55" s="170">
        <v>0</v>
      </c>
      <c r="BN55" s="170">
        <v>0</v>
      </c>
      <c r="BO55" s="170">
        <v>0</v>
      </c>
      <c r="BP55" s="170">
        <v>0</v>
      </c>
      <c r="BQ55" s="357" t="s">
        <v>1304</v>
      </c>
      <c r="BR55" s="167"/>
      <c r="BS55" s="519">
        <v>0</v>
      </c>
      <c r="BT55" s="519">
        <v>0</v>
      </c>
      <c r="BU55" s="519">
        <v>1</v>
      </c>
      <c r="BV55" s="519">
        <v>0</v>
      </c>
      <c r="BW55" s="519">
        <v>0</v>
      </c>
      <c r="BX55" s="519">
        <v>3</v>
      </c>
      <c r="BY55" s="519">
        <v>2</v>
      </c>
      <c r="BZ55" s="519">
        <v>0</v>
      </c>
      <c r="CA55" s="519">
        <v>0</v>
      </c>
      <c r="CB55" s="519">
        <v>0</v>
      </c>
      <c r="CC55" s="519">
        <v>0</v>
      </c>
      <c r="CD55" s="519">
        <v>0</v>
      </c>
      <c r="CE55" s="520">
        <v>0</v>
      </c>
      <c r="CF55" s="520">
        <v>1</v>
      </c>
      <c r="CG55" s="553" t="s">
        <v>1308</v>
      </c>
      <c r="CH55" s="520">
        <v>1</v>
      </c>
      <c r="CI55" s="552" t="s">
        <v>1277</v>
      </c>
      <c r="CJ55" s="552" t="s">
        <v>1277</v>
      </c>
      <c r="CK55" s="520">
        <v>1</v>
      </c>
      <c r="CL55" s="519">
        <v>0</v>
      </c>
      <c r="CM55" s="519">
        <v>0</v>
      </c>
      <c r="CN55" s="519">
        <v>0</v>
      </c>
      <c r="CO55" s="519">
        <v>3</v>
      </c>
      <c r="CP55" s="519">
        <v>0</v>
      </c>
      <c r="CQ55" s="519">
        <v>2</v>
      </c>
      <c r="CR55" s="519">
        <v>1</v>
      </c>
      <c r="CS55" s="519">
        <v>0</v>
      </c>
      <c r="CT55" s="519">
        <v>0</v>
      </c>
      <c r="CU55" s="520">
        <v>1</v>
      </c>
      <c r="CV55" s="520">
        <v>0</v>
      </c>
      <c r="CW55" s="553" t="s">
        <v>1304</v>
      </c>
      <c r="CX55" s="553" t="s">
        <v>1311</v>
      </c>
      <c r="CY55" s="519">
        <v>0</v>
      </c>
      <c r="CZ55" s="519">
        <v>0</v>
      </c>
      <c r="DA55" s="519">
        <v>3</v>
      </c>
      <c r="DB55" s="519">
        <v>0</v>
      </c>
      <c r="DC55" s="519">
        <v>1</v>
      </c>
      <c r="DD55" s="519">
        <v>2</v>
      </c>
      <c r="DE55" s="520">
        <v>0</v>
      </c>
      <c r="DF55" s="520">
        <v>0</v>
      </c>
      <c r="DG55" s="520">
        <v>0</v>
      </c>
      <c r="DH55" s="520">
        <v>0</v>
      </c>
      <c r="DI55" s="522">
        <v>0</v>
      </c>
      <c r="DJ55" s="522">
        <v>1</v>
      </c>
      <c r="DK55" s="522">
        <v>1</v>
      </c>
      <c r="DL55" s="522">
        <v>1</v>
      </c>
      <c r="DM55" s="522">
        <v>1</v>
      </c>
      <c r="DN55" s="522">
        <v>1</v>
      </c>
      <c r="DO55" s="522">
        <v>0</v>
      </c>
    </row>
    <row r="56" spans="1:119">
      <c r="A56" s="513">
        <v>49</v>
      </c>
      <c r="B56" s="514">
        <v>40796</v>
      </c>
      <c r="C56" s="515">
        <v>3</v>
      </c>
      <c r="D56" s="515" t="s">
        <v>301</v>
      </c>
      <c r="E56" s="515" t="s">
        <v>334</v>
      </c>
      <c r="F56" s="515" t="s">
        <v>339</v>
      </c>
      <c r="G56" s="515" t="s">
        <v>217</v>
      </c>
      <c r="H56" s="604" t="s">
        <v>340</v>
      </c>
      <c r="I56" s="349" t="s">
        <v>1269</v>
      </c>
      <c r="J56" s="517">
        <v>0</v>
      </c>
      <c r="K56" s="517">
        <v>0</v>
      </c>
      <c r="L56" s="517">
        <v>0</v>
      </c>
      <c r="M56" s="517">
        <v>0</v>
      </c>
      <c r="N56" s="517">
        <v>1</v>
      </c>
      <c r="O56" s="517">
        <v>1</v>
      </c>
      <c r="P56" s="517">
        <v>1</v>
      </c>
      <c r="Q56" s="517">
        <v>0</v>
      </c>
      <c r="R56" s="517">
        <v>0</v>
      </c>
      <c r="S56" s="349" t="s">
        <v>1271</v>
      </c>
      <c r="T56" s="170">
        <v>3</v>
      </c>
      <c r="U56" s="170">
        <v>0</v>
      </c>
      <c r="V56" s="170">
        <v>0</v>
      </c>
      <c r="W56" s="170">
        <v>0</v>
      </c>
      <c r="X56" s="170">
        <v>0</v>
      </c>
      <c r="Y56" s="170">
        <v>1</v>
      </c>
      <c r="Z56" s="170">
        <v>0</v>
      </c>
      <c r="AA56" s="170">
        <v>0</v>
      </c>
      <c r="AB56" s="170">
        <v>0</v>
      </c>
      <c r="AC56" s="170">
        <v>2</v>
      </c>
      <c r="AD56" s="170">
        <v>0</v>
      </c>
      <c r="AE56" s="170">
        <v>0</v>
      </c>
      <c r="AF56" s="168">
        <v>0</v>
      </c>
      <c r="AG56" s="274" t="s">
        <v>1281</v>
      </c>
      <c r="AH56" s="274" t="s">
        <v>1280</v>
      </c>
      <c r="AI56" s="172">
        <v>0</v>
      </c>
      <c r="AJ56" s="172">
        <v>0</v>
      </c>
      <c r="AK56" s="172">
        <v>1</v>
      </c>
      <c r="AL56" s="172">
        <v>0</v>
      </c>
      <c r="AM56" s="172">
        <v>0</v>
      </c>
      <c r="AN56" s="172">
        <v>0</v>
      </c>
      <c r="AO56" s="172">
        <v>1</v>
      </c>
      <c r="AP56" s="172">
        <v>0</v>
      </c>
      <c r="AQ56" s="172">
        <v>0</v>
      </c>
      <c r="AR56" s="172">
        <v>0</v>
      </c>
      <c r="AS56" s="372">
        <v>0</v>
      </c>
      <c r="AT56" s="170">
        <v>0</v>
      </c>
      <c r="AU56" s="170">
        <v>0</v>
      </c>
      <c r="AV56" s="170">
        <v>3</v>
      </c>
      <c r="AW56" s="170">
        <v>0</v>
      </c>
      <c r="AX56" s="170">
        <v>2</v>
      </c>
      <c r="AY56" s="170">
        <v>0</v>
      </c>
      <c r="AZ56" s="170">
        <v>0</v>
      </c>
      <c r="BA56" s="170">
        <v>0</v>
      </c>
      <c r="BB56" s="170">
        <v>5</v>
      </c>
      <c r="BC56" s="170">
        <v>4</v>
      </c>
      <c r="BD56" s="170">
        <v>4</v>
      </c>
      <c r="BE56" s="170">
        <v>0</v>
      </c>
      <c r="BF56" s="170">
        <v>0</v>
      </c>
      <c r="BG56" s="170">
        <v>0</v>
      </c>
      <c r="BH56" s="170">
        <v>3</v>
      </c>
      <c r="BI56" s="170">
        <v>0</v>
      </c>
      <c r="BJ56" s="170">
        <v>1</v>
      </c>
      <c r="BK56" s="170">
        <v>2</v>
      </c>
      <c r="BL56" s="170">
        <v>0</v>
      </c>
      <c r="BM56" s="170">
        <v>0</v>
      </c>
      <c r="BN56" s="170">
        <v>0</v>
      </c>
      <c r="BO56" s="170">
        <v>0</v>
      </c>
      <c r="BP56" s="170">
        <v>0</v>
      </c>
      <c r="BQ56" s="357" t="s">
        <v>1304</v>
      </c>
      <c r="BR56" s="167"/>
      <c r="BS56" s="519">
        <v>0</v>
      </c>
      <c r="BT56" s="519">
        <v>0</v>
      </c>
      <c r="BU56" s="519">
        <v>0</v>
      </c>
      <c r="BV56" s="519">
        <v>1</v>
      </c>
      <c r="BW56" s="519">
        <v>0</v>
      </c>
      <c r="BX56" s="519">
        <v>3</v>
      </c>
      <c r="BY56" s="519">
        <v>2</v>
      </c>
      <c r="BZ56" s="519">
        <v>0</v>
      </c>
      <c r="CA56" s="519">
        <v>0</v>
      </c>
      <c r="CB56" s="519">
        <v>0</v>
      </c>
      <c r="CC56" s="519">
        <v>0</v>
      </c>
      <c r="CD56" s="519">
        <v>0</v>
      </c>
      <c r="CE56" s="520">
        <v>0</v>
      </c>
      <c r="CF56" s="520">
        <v>1</v>
      </c>
      <c r="CG56" s="553" t="s">
        <v>1307</v>
      </c>
      <c r="CH56" s="520">
        <v>1</v>
      </c>
      <c r="CI56" s="552" t="s">
        <v>1277</v>
      </c>
      <c r="CJ56" s="552" t="s">
        <v>1277</v>
      </c>
      <c r="CK56" s="520">
        <v>1</v>
      </c>
      <c r="CL56" s="519">
        <v>0</v>
      </c>
      <c r="CM56" s="519">
        <v>0</v>
      </c>
      <c r="CN56" s="519">
        <v>0</v>
      </c>
      <c r="CO56" s="519">
        <v>3</v>
      </c>
      <c r="CP56" s="519">
        <v>0</v>
      </c>
      <c r="CQ56" s="519">
        <v>0</v>
      </c>
      <c r="CR56" s="519">
        <v>2</v>
      </c>
      <c r="CS56" s="519">
        <v>1</v>
      </c>
      <c r="CT56" s="519">
        <v>0</v>
      </c>
      <c r="CU56" s="520">
        <v>1</v>
      </c>
      <c r="CV56" s="520">
        <v>0</v>
      </c>
      <c r="CW56" s="553" t="s">
        <v>1312</v>
      </c>
      <c r="CX56" s="553" t="s">
        <v>1310</v>
      </c>
      <c r="CY56" s="519">
        <v>0</v>
      </c>
      <c r="CZ56" s="519">
        <v>3</v>
      </c>
      <c r="DA56" s="519">
        <v>2</v>
      </c>
      <c r="DB56" s="519">
        <v>0</v>
      </c>
      <c r="DC56" s="519">
        <v>0</v>
      </c>
      <c r="DD56" s="519">
        <v>1</v>
      </c>
      <c r="DE56" s="520">
        <v>1</v>
      </c>
      <c r="DF56" s="520">
        <v>1</v>
      </c>
      <c r="DG56" s="520">
        <v>0</v>
      </c>
      <c r="DH56" s="520">
        <v>0</v>
      </c>
      <c r="DI56" s="522">
        <v>0</v>
      </c>
      <c r="DJ56" s="522">
        <v>1</v>
      </c>
      <c r="DK56" s="522">
        <v>1</v>
      </c>
      <c r="DL56" s="522">
        <v>0</v>
      </c>
      <c r="DM56" s="522">
        <v>0</v>
      </c>
      <c r="DN56" s="522">
        <v>1</v>
      </c>
      <c r="DO56" s="522">
        <v>0</v>
      </c>
    </row>
    <row r="57" spans="1:119" ht="30">
      <c r="A57" s="513">
        <v>50</v>
      </c>
      <c r="B57" s="514">
        <v>40795</v>
      </c>
      <c r="C57" s="515">
        <v>3</v>
      </c>
      <c r="D57" s="515" t="s">
        <v>301</v>
      </c>
      <c r="E57" s="515" t="s">
        <v>334</v>
      </c>
      <c r="F57" s="515" t="s">
        <v>341</v>
      </c>
      <c r="G57" s="515" t="s">
        <v>217</v>
      </c>
      <c r="H57" s="604" t="s">
        <v>342</v>
      </c>
      <c r="I57" s="349" t="s">
        <v>1268</v>
      </c>
      <c r="J57" s="517">
        <v>1</v>
      </c>
      <c r="K57" s="517">
        <v>1</v>
      </c>
      <c r="L57" s="517">
        <v>0</v>
      </c>
      <c r="M57" s="517">
        <v>1</v>
      </c>
      <c r="N57" s="517">
        <v>1</v>
      </c>
      <c r="O57" s="517">
        <v>1</v>
      </c>
      <c r="P57" s="517">
        <v>1</v>
      </c>
      <c r="Q57" s="517">
        <v>0</v>
      </c>
      <c r="R57" s="517">
        <v>1</v>
      </c>
      <c r="S57" s="349" t="s">
        <v>1271</v>
      </c>
      <c r="T57" s="170">
        <v>0</v>
      </c>
      <c r="U57" s="170">
        <v>0</v>
      </c>
      <c r="V57" s="170">
        <v>1</v>
      </c>
      <c r="W57" s="170">
        <v>0</v>
      </c>
      <c r="X57" s="170">
        <v>0</v>
      </c>
      <c r="Y57" s="170">
        <v>2</v>
      </c>
      <c r="Z57" s="170">
        <v>0</v>
      </c>
      <c r="AA57" s="170">
        <v>0</v>
      </c>
      <c r="AB57" s="170">
        <v>0</v>
      </c>
      <c r="AC57" s="170">
        <v>0</v>
      </c>
      <c r="AD57" s="170">
        <v>3</v>
      </c>
      <c r="AE57" s="170">
        <v>0</v>
      </c>
      <c r="AF57" s="168">
        <v>0</v>
      </c>
      <c r="AG57" s="274" t="s">
        <v>1281</v>
      </c>
      <c r="AH57" s="274" t="s">
        <v>1277</v>
      </c>
      <c r="AI57" s="172">
        <v>1</v>
      </c>
      <c r="AJ57" s="172">
        <v>0</v>
      </c>
      <c r="AK57" s="172">
        <v>0</v>
      </c>
      <c r="AL57" s="172">
        <v>0</v>
      </c>
      <c r="AM57" s="172">
        <v>0</v>
      </c>
      <c r="AN57" s="172">
        <v>0</v>
      </c>
      <c r="AO57" s="172">
        <v>0</v>
      </c>
      <c r="AP57" s="172">
        <v>0</v>
      </c>
      <c r="AQ57" s="172">
        <v>0</v>
      </c>
      <c r="AR57" s="172">
        <v>0</v>
      </c>
      <c r="AS57" s="372">
        <v>3</v>
      </c>
      <c r="AT57" s="170">
        <v>1</v>
      </c>
      <c r="AU57" s="170">
        <v>0</v>
      </c>
      <c r="AV57" s="170">
        <v>2</v>
      </c>
      <c r="AW57" s="170">
        <v>0</v>
      </c>
      <c r="AX57" s="170">
        <v>0</v>
      </c>
      <c r="AY57" s="170">
        <v>0</v>
      </c>
      <c r="AZ57" s="170">
        <v>0</v>
      </c>
      <c r="BA57" s="170">
        <v>0</v>
      </c>
      <c r="BB57" s="170">
        <v>3</v>
      </c>
      <c r="BC57" s="170">
        <v>5</v>
      </c>
      <c r="BD57" s="170">
        <v>0</v>
      </c>
      <c r="BE57" s="170">
        <v>0</v>
      </c>
      <c r="BF57" s="170">
        <v>0</v>
      </c>
      <c r="BG57" s="170">
        <v>0</v>
      </c>
      <c r="BH57" s="170">
        <v>1</v>
      </c>
      <c r="BI57" s="170">
        <v>0</v>
      </c>
      <c r="BJ57" s="170">
        <v>4</v>
      </c>
      <c r="BK57" s="170">
        <v>2</v>
      </c>
      <c r="BL57" s="170">
        <v>0</v>
      </c>
      <c r="BM57" s="170">
        <v>0</v>
      </c>
      <c r="BN57" s="170">
        <v>0</v>
      </c>
      <c r="BO57" s="170">
        <v>0</v>
      </c>
      <c r="BP57" s="170">
        <v>0</v>
      </c>
      <c r="BQ57" s="357" t="s">
        <v>1303</v>
      </c>
      <c r="BR57" s="167"/>
      <c r="BS57" s="519">
        <v>0</v>
      </c>
      <c r="BT57" s="519">
        <v>0</v>
      </c>
      <c r="BU57" s="519">
        <v>2</v>
      </c>
      <c r="BV57" s="519">
        <v>0</v>
      </c>
      <c r="BW57" s="519">
        <v>0</v>
      </c>
      <c r="BX57" s="519">
        <v>1</v>
      </c>
      <c r="BY57" s="519">
        <v>0</v>
      </c>
      <c r="BZ57" s="519">
        <v>0</v>
      </c>
      <c r="CA57" s="519">
        <v>0</v>
      </c>
      <c r="CB57" s="519">
        <v>0</v>
      </c>
      <c r="CC57" s="519">
        <v>0</v>
      </c>
      <c r="CD57" s="519">
        <v>3</v>
      </c>
      <c r="CE57" s="520">
        <v>0</v>
      </c>
      <c r="CF57" s="520">
        <v>1</v>
      </c>
      <c r="CG57" s="553" t="s">
        <v>1307</v>
      </c>
      <c r="CH57" s="520">
        <v>1</v>
      </c>
      <c r="CI57" s="552" t="s">
        <v>1281</v>
      </c>
      <c r="CJ57" s="552" t="s">
        <v>1277</v>
      </c>
      <c r="CK57" s="520">
        <v>1</v>
      </c>
      <c r="CL57" s="519">
        <v>0</v>
      </c>
      <c r="CM57" s="519">
        <v>0</v>
      </c>
      <c r="CN57" s="519">
        <v>0</v>
      </c>
      <c r="CO57" s="519">
        <v>3</v>
      </c>
      <c r="CP57" s="519">
        <v>0</v>
      </c>
      <c r="CQ57" s="519">
        <v>1</v>
      </c>
      <c r="CR57" s="519">
        <v>2</v>
      </c>
      <c r="CS57" s="519">
        <v>0</v>
      </c>
      <c r="CT57" s="519">
        <v>0</v>
      </c>
      <c r="CU57" s="520">
        <v>1</v>
      </c>
      <c r="CV57" s="520">
        <v>0</v>
      </c>
      <c r="CW57" s="553" t="s">
        <v>1312</v>
      </c>
      <c r="CX57" s="553" t="s">
        <v>1313</v>
      </c>
      <c r="CY57" s="519">
        <v>0</v>
      </c>
      <c r="CZ57" s="519">
        <v>2</v>
      </c>
      <c r="DA57" s="519">
        <v>3</v>
      </c>
      <c r="DB57" s="519">
        <v>1</v>
      </c>
      <c r="DC57" s="519">
        <v>0</v>
      </c>
      <c r="DD57" s="519">
        <v>0</v>
      </c>
      <c r="DE57" s="520">
        <v>1</v>
      </c>
      <c r="DF57" s="520">
        <v>1</v>
      </c>
      <c r="DG57" s="520">
        <v>0</v>
      </c>
      <c r="DH57" s="520">
        <v>0</v>
      </c>
      <c r="DI57" s="522">
        <v>0</v>
      </c>
      <c r="DJ57" s="522">
        <v>1</v>
      </c>
      <c r="DK57" s="522">
        <v>1</v>
      </c>
      <c r="DL57" s="522">
        <v>1</v>
      </c>
      <c r="DM57" s="522">
        <v>0</v>
      </c>
      <c r="DN57" s="522">
        <v>1</v>
      </c>
      <c r="DO57" s="522">
        <v>0</v>
      </c>
    </row>
    <row r="58" spans="1:119">
      <c r="A58" s="513">
        <v>51</v>
      </c>
      <c r="B58" s="514">
        <v>40795</v>
      </c>
      <c r="C58" s="515">
        <v>3</v>
      </c>
      <c r="D58" s="515" t="s">
        <v>301</v>
      </c>
      <c r="E58" s="515" t="s">
        <v>334</v>
      </c>
      <c r="F58" s="515" t="s">
        <v>343</v>
      </c>
      <c r="G58" s="515" t="s">
        <v>217</v>
      </c>
      <c r="H58" s="604" t="s">
        <v>344</v>
      </c>
      <c r="I58" s="349" t="s">
        <v>1266</v>
      </c>
      <c r="J58" s="517">
        <v>1</v>
      </c>
      <c r="K58" s="517">
        <v>1</v>
      </c>
      <c r="L58" s="517">
        <v>1</v>
      </c>
      <c r="M58" s="517">
        <v>0</v>
      </c>
      <c r="N58" s="517">
        <v>1</v>
      </c>
      <c r="O58" s="517">
        <v>1</v>
      </c>
      <c r="P58" s="517">
        <v>1</v>
      </c>
      <c r="Q58" s="517">
        <v>0</v>
      </c>
      <c r="R58" s="517">
        <v>1</v>
      </c>
      <c r="S58" s="349" t="s">
        <v>1271</v>
      </c>
      <c r="T58" s="170">
        <v>0</v>
      </c>
      <c r="U58" s="170">
        <v>0</v>
      </c>
      <c r="V58" s="170">
        <v>2</v>
      </c>
      <c r="W58" s="170">
        <v>1</v>
      </c>
      <c r="X58" s="170">
        <v>0</v>
      </c>
      <c r="Y58" s="170">
        <v>3</v>
      </c>
      <c r="Z58" s="170">
        <v>0</v>
      </c>
      <c r="AA58" s="170">
        <v>0</v>
      </c>
      <c r="AB58" s="170">
        <v>0</v>
      </c>
      <c r="AC58" s="170">
        <v>0</v>
      </c>
      <c r="AD58" s="170">
        <v>0</v>
      </c>
      <c r="AE58" s="170">
        <v>0</v>
      </c>
      <c r="AF58" s="168">
        <v>1</v>
      </c>
      <c r="AG58" s="274" t="s">
        <v>1281</v>
      </c>
      <c r="AH58" s="274" t="s">
        <v>1277</v>
      </c>
      <c r="AI58" s="172">
        <v>1</v>
      </c>
      <c r="AJ58" s="172">
        <v>0</v>
      </c>
      <c r="AK58" s="172">
        <v>1</v>
      </c>
      <c r="AL58" s="172">
        <v>0</v>
      </c>
      <c r="AM58" s="172">
        <v>0</v>
      </c>
      <c r="AN58" s="172">
        <v>0</v>
      </c>
      <c r="AO58" s="172">
        <v>0</v>
      </c>
      <c r="AP58" s="172">
        <v>0</v>
      </c>
      <c r="AQ58" s="172">
        <v>0</v>
      </c>
      <c r="AR58" s="172">
        <v>0</v>
      </c>
      <c r="AS58" s="372">
        <v>3</v>
      </c>
      <c r="AT58" s="170">
        <v>0</v>
      </c>
      <c r="AU58" s="170">
        <v>2</v>
      </c>
      <c r="AV58" s="170">
        <v>0</v>
      </c>
      <c r="AW58" s="170">
        <v>0</v>
      </c>
      <c r="AX58" s="170">
        <v>0</v>
      </c>
      <c r="AY58" s="170">
        <v>0</v>
      </c>
      <c r="AZ58" s="170">
        <v>0</v>
      </c>
      <c r="BA58" s="170">
        <v>0</v>
      </c>
      <c r="BB58" s="170">
        <v>5</v>
      </c>
      <c r="BC58" s="170">
        <v>4</v>
      </c>
      <c r="BD58" s="170">
        <v>2</v>
      </c>
      <c r="BE58" s="170">
        <v>0</v>
      </c>
      <c r="BF58" s="170">
        <v>0</v>
      </c>
      <c r="BG58" s="170">
        <v>0</v>
      </c>
      <c r="BH58" s="170">
        <v>0</v>
      </c>
      <c r="BI58" s="170">
        <v>0</v>
      </c>
      <c r="BJ58" s="170">
        <v>0</v>
      </c>
      <c r="BK58" s="170">
        <v>3</v>
      </c>
      <c r="BL58" s="170">
        <v>0</v>
      </c>
      <c r="BM58" s="170">
        <v>0</v>
      </c>
      <c r="BN58" s="170">
        <v>0</v>
      </c>
      <c r="BO58" s="170">
        <v>1</v>
      </c>
      <c r="BP58" s="170">
        <v>0</v>
      </c>
      <c r="BQ58" s="357" t="s">
        <v>1303</v>
      </c>
      <c r="BR58" s="167">
        <v>1</v>
      </c>
      <c r="BS58" s="519">
        <v>0</v>
      </c>
      <c r="BT58" s="519">
        <v>0</v>
      </c>
      <c r="BU58" s="519">
        <v>0</v>
      </c>
      <c r="BV58" s="519">
        <v>0</v>
      </c>
      <c r="BW58" s="519">
        <v>2</v>
      </c>
      <c r="BX58" s="519">
        <v>3</v>
      </c>
      <c r="BY58" s="519">
        <v>0</v>
      </c>
      <c r="BZ58" s="519">
        <v>0</v>
      </c>
      <c r="CA58" s="519">
        <v>0</v>
      </c>
      <c r="CB58" s="519">
        <v>0</v>
      </c>
      <c r="CC58" s="519">
        <v>1</v>
      </c>
      <c r="CD58" s="519">
        <v>0</v>
      </c>
      <c r="CE58" s="520">
        <v>0</v>
      </c>
      <c r="CF58" s="520">
        <v>1</v>
      </c>
      <c r="CG58" s="553" t="s">
        <v>1308</v>
      </c>
      <c r="CH58" s="520">
        <v>1</v>
      </c>
      <c r="CI58" s="552" t="s">
        <v>1281</v>
      </c>
      <c r="CJ58" s="552" t="s">
        <v>1277</v>
      </c>
      <c r="CK58" s="520">
        <v>1</v>
      </c>
      <c r="CL58" s="519">
        <v>0</v>
      </c>
      <c r="CM58" s="519">
        <v>0</v>
      </c>
      <c r="CN58" s="519">
        <v>3</v>
      </c>
      <c r="CO58" s="519">
        <v>0</v>
      </c>
      <c r="CP58" s="519">
        <v>0</v>
      </c>
      <c r="CQ58" s="519">
        <v>2</v>
      </c>
      <c r="CR58" s="519">
        <v>1</v>
      </c>
      <c r="CS58" s="519">
        <v>0</v>
      </c>
      <c r="CT58" s="519">
        <v>0</v>
      </c>
      <c r="CU58" s="520">
        <v>1</v>
      </c>
      <c r="CV58" s="520">
        <v>0</v>
      </c>
      <c r="CW58" s="553" t="s">
        <v>1302</v>
      </c>
      <c r="CX58" s="553" t="s">
        <v>1315</v>
      </c>
      <c r="CY58" s="519">
        <v>0</v>
      </c>
      <c r="CZ58" s="519">
        <v>0</v>
      </c>
      <c r="DA58" s="519">
        <v>3</v>
      </c>
      <c r="DB58" s="519">
        <v>2</v>
      </c>
      <c r="DC58" s="519">
        <v>1</v>
      </c>
      <c r="DD58" s="519">
        <v>0</v>
      </c>
      <c r="DE58" s="520">
        <v>0</v>
      </c>
      <c r="DF58" s="520">
        <v>0</v>
      </c>
      <c r="DG58" s="520">
        <v>0</v>
      </c>
      <c r="DH58" s="520">
        <v>0</v>
      </c>
      <c r="DI58" s="522">
        <v>0</v>
      </c>
      <c r="DJ58" s="522">
        <v>1</v>
      </c>
      <c r="DK58" s="522">
        <v>1</v>
      </c>
      <c r="DL58" s="522">
        <v>1</v>
      </c>
      <c r="DM58" s="522">
        <v>1</v>
      </c>
      <c r="DN58" s="522">
        <v>1</v>
      </c>
      <c r="DO58" s="522">
        <v>0</v>
      </c>
    </row>
    <row r="59" spans="1:119">
      <c r="A59" s="513">
        <v>52</v>
      </c>
      <c r="B59" s="514">
        <v>40796</v>
      </c>
      <c r="C59" s="515">
        <v>3</v>
      </c>
      <c r="D59" s="515" t="s">
        <v>301</v>
      </c>
      <c r="E59" s="515" t="s">
        <v>334</v>
      </c>
      <c r="F59" s="515" t="s">
        <v>343</v>
      </c>
      <c r="G59" s="515" t="s">
        <v>255</v>
      </c>
      <c r="H59" s="604" t="s">
        <v>344</v>
      </c>
      <c r="I59" s="349" t="s">
        <v>1267</v>
      </c>
      <c r="J59" s="517">
        <v>0</v>
      </c>
      <c r="K59" s="517">
        <v>0</v>
      </c>
      <c r="L59" s="517">
        <v>0</v>
      </c>
      <c r="M59" s="517">
        <v>0</v>
      </c>
      <c r="N59" s="517">
        <v>1</v>
      </c>
      <c r="O59" s="517">
        <v>1</v>
      </c>
      <c r="P59" s="517">
        <v>0</v>
      </c>
      <c r="Q59" s="517">
        <v>0</v>
      </c>
      <c r="R59" s="517">
        <v>1</v>
      </c>
      <c r="S59" s="349" t="s">
        <v>1271</v>
      </c>
      <c r="T59" s="170">
        <v>1</v>
      </c>
      <c r="U59" s="170">
        <v>0</v>
      </c>
      <c r="V59" s="170">
        <v>3</v>
      </c>
      <c r="W59" s="170">
        <v>0</v>
      </c>
      <c r="X59" s="170">
        <v>0</v>
      </c>
      <c r="Y59" s="170">
        <v>2</v>
      </c>
      <c r="Z59" s="170">
        <v>0</v>
      </c>
      <c r="AA59" s="170">
        <v>0</v>
      </c>
      <c r="AB59" s="170">
        <v>0</v>
      </c>
      <c r="AC59" s="170">
        <v>0</v>
      </c>
      <c r="AD59" s="170">
        <v>0</v>
      </c>
      <c r="AE59" s="170">
        <v>0</v>
      </c>
      <c r="AF59" s="168">
        <v>1</v>
      </c>
      <c r="AG59" s="274" t="s">
        <v>1281</v>
      </c>
      <c r="AH59" s="274" t="s">
        <v>1280</v>
      </c>
      <c r="AI59" s="172">
        <v>0</v>
      </c>
      <c r="AJ59" s="172">
        <v>0</v>
      </c>
      <c r="AK59" s="172">
        <v>1</v>
      </c>
      <c r="AL59" s="172">
        <v>0</v>
      </c>
      <c r="AM59" s="172">
        <v>0</v>
      </c>
      <c r="AN59" s="172">
        <v>0</v>
      </c>
      <c r="AO59" s="172">
        <v>1</v>
      </c>
      <c r="AP59" s="172">
        <v>0</v>
      </c>
      <c r="AQ59" s="172">
        <v>0</v>
      </c>
      <c r="AR59" s="172">
        <v>0</v>
      </c>
      <c r="AS59" s="372">
        <v>0</v>
      </c>
      <c r="AT59" s="170">
        <v>0</v>
      </c>
      <c r="AU59" s="170">
        <v>3</v>
      </c>
      <c r="AV59" s="170">
        <v>2</v>
      </c>
      <c r="AW59" s="170">
        <v>0</v>
      </c>
      <c r="AX59" s="170">
        <v>1</v>
      </c>
      <c r="AY59" s="170">
        <v>0</v>
      </c>
      <c r="AZ59" s="170">
        <v>0</v>
      </c>
      <c r="BA59" s="170">
        <v>0</v>
      </c>
      <c r="BB59" s="170">
        <v>5</v>
      </c>
      <c r="BC59" s="170">
        <v>4</v>
      </c>
      <c r="BD59" s="170">
        <v>0</v>
      </c>
      <c r="BE59" s="170">
        <v>0</v>
      </c>
      <c r="BF59" s="170">
        <v>0</v>
      </c>
      <c r="BG59" s="170">
        <v>0</v>
      </c>
      <c r="BH59" s="170">
        <v>0</v>
      </c>
      <c r="BI59" s="170">
        <v>0</v>
      </c>
      <c r="BJ59" s="170">
        <v>0</v>
      </c>
      <c r="BK59" s="170">
        <v>3</v>
      </c>
      <c r="BL59" s="170">
        <v>0</v>
      </c>
      <c r="BM59" s="170">
        <v>0</v>
      </c>
      <c r="BN59" s="170">
        <v>0</v>
      </c>
      <c r="BO59" s="170">
        <v>0</v>
      </c>
      <c r="BP59" s="170">
        <v>0</v>
      </c>
      <c r="BQ59" s="357" t="s">
        <v>1304</v>
      </c>
      <c r="BR59" s="167">
        <v>1</v>
      </c>
      <c r="BS59" s="519">
        <v>1</v>
      </c>
      <c r="BT59" s="519">
        <v>0</v>
      </c>
      <c r="BU59" s="519">
        <v>2</v>
      </c>
      <c r="BV59" s="519">
        <v>0</v>
      </c>
      <c r="BW59" s="519">
        <v>0</v>
      </c>
      <c r="BX59" s="519">
        <v>3</v>
      </c>
      <c r="BY59" s="519">
        <v>0</v>
      </c>
      <c r="BZ59" s="519">
        <v>0</v>
      </c>
      <c r="CA59" s="519">
        <v>0</v>
      </c>
      <c r="CB59" s="519">
        <v>0</v>
      </c>
      <c r="CC59" s="519">
        <v>0</v>
      </c>
      <c r="CD59" s="519">
        <v>0</v>
      </c>
      <c r="CE59" s="520">
        <v>0</v>
      </c>
      <c r="CF59" s="520">
        <v>0</v>
      </c>
      <c r="CG59" s="553" t="s">
        <v>1308</v>
      </c>
      <c r="CH59" s="520">
        <v>1</v>
      </c>
      <c r="CI59" s="552" t="s">
        <v>1281</v>
      </c>
      <c r="CJ59" s="552" t="s">
        <v>1278</v>
      </c>
      <c r="CK59" s="520">
        <v>1</v>
      </c>
      <c r="CL59" s="519">
        <v>0</v>
      </c>
      <c r="CM59" s="519">
        <v>0</v>
      </c>
      <c r="CN59" s="519">
        <v>3</v>
      </c>
      <c r="CO59" s="519">
        <v>2</v>
      </c>
      <c r="CP59" s="519">
        <v>0</v>
      </c>
      <c r="CQ59" s="519">
        <v>1</v>
      </c>
      <c r="CR59" s="519">
        <v>0</v>
      </c>
      <c r="CS59" s="519">
        <v>0</v>
      </c>
      <c r="CT59" s="519">
        <v>0</v>
      </c>
      <c r="CU59" s="520">
        <v>1</v>
      </c>
      <c r="CV59" s="520">
        <v>0</v>
      </c>
      <c r="CW59" s="553" t="s">
        <v>1304</v>
      </c>
      <c r="CX59" s="553" t="s">
        <v>1311</v>
      </c>
      <c r="CY59" s="519">
        <v>0</v>
      </c>
      <c r="CZ59" s="519">
        <v>1</v>
      </c>
      <c r="DA59" s="519">
        <v>3</v>
      </c>
      <c r="DB59" s="519">
        <v>0</v>
      </c>
      <c r="DC59" s="519">
        <v>0</v>
      </c>
      <c r="DD59" s="519">
        <v>2</v>
      </c>
      <c r="DE59" s="520">
        <v>0</v>
      </c>
      <c r="DF59" s="520">
        <v>1</v>
      </c>
      <c r="DG59" s="520">
        <v>1</v>
      </c>
      <c r="DH59" s="520">
        <v>0</v>
      </c>
      <c r="DI59" s="522">
        <v>0</v>
      </c>
      <c r="DJ59" s="522">
        <v>0</v>
      </c>
      <c r="DK59" s="522">
        <v>0</v>
      </c>
      <c r="DL59" s="522">
        <v>0</v>
      </c>
      <c r="DM59" s="522">
        <v>0</v>
      </c>
      <c r="DN59" s="522">
        <v>1</v>
      </c>
      <c r="DO59" s="522">
        <v>0</v>
      </c>
    </row>
    <row r="60" spans="1:119" ht="30">
      <c r="A60" s="513">
        <v>53</v>
      </c>
      <c r="B60" s="527">
        <v>40795</v>
      </c>
      <c r="C60" s="528">
        <v>1</v>
      </c>
      <c r="D60" s="528" t="s">
        <v>301</v>
      </c>
      <c r="E60" s="528" t="s">
        <v>345</v>
      </c>
      <c r="F60" s="528" t="s">
        <v>346</v>
      </c>
      <c r="G60" s="528" t="s">
        <v>217</v>
      </c>
      <c r="H60" s="604" t="s">
        <v>347</v>
      </c>
      <c r="I60" s="349" t="s">
        <v>1267</v>
      </c>
      <c r="J60" s="525">
        <v>1</v>
      </c>
      <c r="K60" s="525">
        <v>1</v>
      </c>
      <c r="L60" s="525">
        <v>1</v>
      </c>
      <c r="M60" s="525">
        <v>0</v>
      </c>
      <c r="N60" s="529">
        <v>1</v>
      </c>
      <c r="O60" s="529">
        <v>1</v>
      </c>
      <c r="P60" s="529">
        <v>1</v>
      </c>
      <c r="Q60" s="529">
        <v>1</v>
      </c>
      <c r="R60" s="529">
        <v>0</v>
      </c>
      <c r="S60" s="349" t="s">
        <v>1271</v>
      </c>
      <c r="T60" s="170">
        <v>0</v>
      </c>
      <c r="U60" s="170">
        <v>0</v>
      </c>
      <c r="V60" s="170">
        <v>2</v>
      </c>
      <c r="W60" s="170">
        <v>0</v>
      </c>
      <c r="X60" s="170">
        <v>0</v>
      </c>
      <c r="Y60" s="170">
        <v>3</v>
      </c>
      <c r="Z60" s="170">
        <v>0</v>
      </c>
      <c r="AA60" s="170">
        <v>0</v>
      </c>
      <c r="AB60" s="170">
        <v>0</v>
      </c>
      <c r="AC60" s="170">
        <v>1</v>
      </c>
      <c r="AD60" s="170">
        <v>0</v>
      </c>
      <c r="AE60" s="170">
        <v>0</v>
      </c>
      <c r="AF60" s="168">
        <v>0</v>
      </c>
      <c r="AG60" s="274" t="s">
        <v>1281</v>
      </c>
      <c r="AH60" s="274" t="s">
        <v>1280</v>
      </c>
      <c r="AI60" s="172">
        <v>0</v>
      </c>
      <c r="AJ60" s="172">
        <v>0</v>
      </c>
      <c r="AK60" s="172">
        <v>1</v>
      </c>
      <c r="AL60" s="172">
        <v>0</v>
      </c>
      <c r="AM60" s="172">
        <v>0</v>
      </c>
      <c r="AN60" s="172">
        <v>0</v>
      </c>
      <c r="AO60" s="172">
        <v>0</v>
      </c>
      <c r="AP60" s="172">
        <v>0</v>
      </c>
      <c r="AQ60" s="172">
        <v>1</v>
      </c>
      <c r="AR60" s="172">
        <v>0</v>
      </c>
      <c r="AS60" s="372">
        <v>1</v>
      </c>
      <c r="AT60" s="170">
        <v>0</v>
      </c>
      <c r="AU60" s="170">
        <v>3</v>
      </c>
      <c r="AV60" s="170">
        <v>2</v>
      </c>
      <c r="AW60" s="170">
        <v>0</v>
      </c>
      <c r="AX60" s="170">
        <v>0</v>
      </c>
      <c r="AY60" s="170">
        <v>0</v>
      </c>
      <c r="AZ60" s="170">
        <v>0</v>
      </c>
      <c r="BA60" s="170">
        <v>0</v>
      </c>
      <c r="BB60" s="170">
        <v>5</v>
      </c>
      <c r="BC60" s="170">
        <v>0</v>
      </c>
      <c r="BD60" s="170">
        <v>0</v>
      </c>
      <c r="BE60" s="170">
        <v>0</v>
      </c>
      <c r="BF60" s="170">
        <v>1</v>
      </c>
      <c r="BG60" s="170">
        <v>2</v>
      </c>
      <c r="BH60" s="170">
        <v>4</v>
      </c>
      <c r="BI60" s="170">
        <v>0</v>
      </c>
      <c r="BJ60" s="170">
        <v>3</v>
      </c>
      <c r="BK60" s="170">
        <v>0</v>
      </c>
      <c r="BL60" s="170">
        <v>0</v>
      </c>
      <c r="BM60" s="170">
        <v>0</v>
      </c>
      <c r="BN60" s="170">
        <v>0</v>
      </c>
      <c r="BO60" s="170">
        <v>0</v>
      </c>
      <c r="BP60" s="170">
        <v>0</v>
      </c>
      <c r="BQ60" s="357" t="s">
        <v>1303</v>
      </c>
      <c r="BR60" s="168">
        <v>1</v>
      </c>
      <c r="BS60" s="519">
        <v>0</v>
      </c>
      <c r="BT60" s="519">
        <v>0</v>
      </c>
      <c r="BU60" s="519">
        <v>0</v>
      </c>
      <c r="BV60" s="519">
        <v>0</v>
      </c>
      <c r="BW60" s="519">
        <v>1</v>
      </c>
      <c r="BX60" s="519">
        <v>3</v>
      </c>
      <c r="BY60" s="519">
        <v>2</v>
      </c>
      <c r="BZ60" s="519">
        <v>0</v>
      </c>
      <c r="CA60" s="519">
        <v>0</v>
      </c>
      <c r="CB60" s="519">
        <v>0</v>
      </c>
      <c r="CC60" s="519">
        <v>0</v>
      </c>
      <c r="CD60" s="519">
        <v>0</v>
      </c>
      <c r="CE60" s="520">
        <v>0</v>
      </c>
      <c r="CF60" s="520">
        <v>1</v>
      </c>
      <c r="CG60" s="553" t="s">
        <v>1308</v>
      </c>
      <c r="CH60" s="520">
        <v>1</v>
      </c>
      <c r="CI60" s="552" t="s">
        <v>1281</v>
      </c>
      <c r="CJ60" s="552" t="s">
        <v>1280</v>
      </c>
      <c r="CK60" s="520">
        <v>1</v>
      </c>
      <c r="CL60" s="519">
        <v>0</v>
      </c>
      <c r="CM60" s="519">
        <v>2</v>
      </c>
      <c r="CN60" s="519">
        <v>0</v>
      </c>
      <c r="CO60" s="519">
        <v>3</v>
      </c>
      <c r="CP60" s="519">
        <v>0</v>
      </c>
      <c r="CQ60" s="519">
        <v>0</v>
      </c>
      <c r="CR60" s="519">
        <v>1</v>
      </c>
      <c r="CS60" s="519">
        <v>0</v>
      </c>
      <c r="CT60" s="519">
        <v>0</v>
      </c>
      <c r="CU60" s="520">
        <v>1</v>
      </c>
      <c r="CV60" s="520">
        <v>0</v>
      </c>
      <c r="CW60" s="553" t="s">
        <v>1303</v>
      </c>
      <c r="CX60" s="553" t="s">
        <v>1313</v>
      </c>
      <c r="CY60" s="519">
        <v>0</v>
      </c>
      <c r="CZ60" s="519">
        <v>2</v>
      </c>
      <c r="DA60" s="519">
        <v>3</v>
      </c>
      <c r="DB60" s="519">
        <v>0</v>
      </c>
      <c r="DC60" s="519">
        <v>1</v>
      </c>
      <c r="DD60" s="519">
        <v>0</v>
      </c>
      <c r="DE60" s="520">
        <v>1</v>
      </c>
      <c r="DF60" s="520">
        <v>1</v>
      </c>
      <c r="DG60" s="520">
        <v>1</v>
      </c>
      <c r="DH60" s="520">
        <v>0</v>
      </c>
      <c r="DI60" s="522">
        <v>0</v>
      </c>
      <c r="DJ60" s="522">
        <v>1</v>
      </c>
      <c r="DK60" s="522">
        <v>1</v>
      </c>
      <c r="DL60" s="522">
        <v>1</v>
      </c>
      <c r="DM60" s="522">
        <v>1</v>
      </c>
      <c r="DN60" s="522">
        <v>1</v>
      </c>
      <c r="DO60" s="522">
        <v>0</v>
      </c>
    </row>
    <row r="61" spans="1:119">
      <c r="A61" s="513">
        <v>54</v>
      </c>
      <c r="B61" s="514">
        <v>40797</v>
      </c>
      <c r="C61" s="515">
        <v>2</v>
      </c>
      <c r="D61" s="515" t="s">
        <v>301</v>
      </c>
      <c r="E61" s="515" t="s">
        <v>345</v>
      </c>
      <c r="F61" s="515" t="s">
        <v>348</v>
      </c>
      <c r="G61" s="515" t="s">
        <v>217</v>
      </c>
      <c r="H61" s="604" t="s">
        <v>349</v>
      </c>
      <c r="I61" s="349" t="s">
        <v>1267</v>
      </c>
      <c r="J61" s="517">
        <v>1</v>
      </c>
      <c r="K61" s="517">
        <v>1</v>
      </c>
      <c r="L61" s="517">
        <v>1</v>
      </c>
      <c r="M61" s="517">
        <v>0</v>
      </c>
      <c r="N61" s="517">
        <v>1</v>
      </c>
      <c r="O61" s="517">
        <v>1</v>
      </c>
      <c r="P61" s="517">
        <v>1</v>
      </c>
      <c r="Q61" s="517">
        <v>0</v>
      </c>
      <c r="R61" s="517">
        <v>0</v>
      </c>
      <c r="S61" s="349" t="s">
        <v>1271</v>
      </c>
      <c r="T61" s="170">
        <v>0</v>
      </c>
      <c r="U61" s="170">
        <v>0</v>
      </c>
      <c r="V61" s="170">
        <v>2</v>
      </c>
      <c r="W61" s="170">
        <v>0</v>
      </c>
      <c r="X61" s="170">
        <v>0</v>
      </c>
      <c r="Y61" s="170">
        <v>3</v>
      </c>
      <c r="Z61" s="170">
        <v>0</v>
      </c>
      <c r="AA61" s="170">
        <v>0</v>
      </c>
      <c r="AB61" s="170">
        <v>0</v>
      </c>
      <c r="AC61" s="170">
        <v>1</v>
      </c>
      <c r="AD61" s="170">
        <v>0</v>
      </c>
      <c r="AE61" s="170">
        <v>0</v>
      </c>
      <c r="AF61" s="168">
        <v>1</v>
      </c>
      <c r="AG61" s="274" t="s">
        <v>1280</v>
      </c>
      <c r="AH61" s="274" t="s">
        <v>1277</v>
      </c>
      <c r="AI61" s="172">
        <v>1</v>
      </c>
      <c r="AJ61" s="172">
        <v>0</v>
      </c>
      <c r="AK61" s="172">
        <v>1</v>
      </c>
      <c r="AL61" s="172">
        <v>1</v>
      </c>
      <c r="AM61" s="172">
        <v>0</v>
      </c>
      <c r="AN61" s="172">
        <v>0</v>
      </c>
      <c r="AO61" s="172">
        <v>1</v>
      </c>
      <c r="AP61" s="172">
        <v>1</v>
      </c>
      <c r="AQ61" s="172">
        <v>1</v>
      </c>
      <c r="AR61" s="172">
        <v>0</v>
      </c>
      <c r="AS61" s="372">
        <v>3</v>
      </c>
      <c r="AT61" s="170">
        <v>0</v>
      </c>
      <c r="AU61" s="170">
        <v>2</v>
      </c>
      <c r="AV61" s="170">
        <v>1</v>
      </c>
      <c r="AW61" s="170">
        <v>0</v>
      </c>
      <c r="AX61" s="170">
        <v>0</v>
      </c>
      <c r="AY61" s="170">
        <v>0</v>
      </c>
      <c r="AZ61" s="170">
        <v>0</v>
      </c>
      <c r="BA61" s="170">
        <v>0</v>
      </c>
      <c r="BB61" s="170">
        <v>5</v>
      </c>
      <c r="BC61" s="170">
        <v>0</v>
      </c>
      <c r="BD61" s="170">
        <v>0</v>
      </c>
      <c r="BE61" s="170">
        <v>0</v>
      </c>
      <c r="BF61" s="170">
        <v>0</v>
      </c>
      <c r="BG61" s="170">
        <v>0</v>
      </c>
      <c r="BH61" s="170">
        <v>4</v>
      </c>
      <c r="BI61" s="170">
        <v>3</v>
      </c>
      <c r="BJ61" s="170">
        <v>1</v>
      </c>
      <c r="BK61" s="170">
        <v>0</v>
      </c>
      <c r="BL61" s="170">
        <v>0</v>
      </c>
      <c r="BM61" s="170">
        <v>2</v>
      </c>
      <c r="BN61" s="170">
        <v>1</v>
      </c>
      <c r="BO61" s="170">
        <v>0</v>
      </c>
      <c r="BP61" s="170">
        <v>0</v>
      </c>
      <c r="BQ61" s="357" t="s">
        <v>1303</v>
      </c>
      <c r="BR61" s="167">
        <v>1</v>
      </c>
      <c r="BS61" s="519">
        <v>0</v>
      </c>
      <c r="BT61" s="519">
        <v>0</v>
      </c>
      <c r="BU61" s="519">
        <v>3</v>
      </c>
      <c r="BV61" s="519">
        <v>0</v>
      </c>
      <c r="BW61" s="519">
        <v>0</v>
      </c>
      <c r="BX61" s="519">
        <v>2</v>
      </c>
      <c r="BY61" s="519">
        <v>1</v>
      </c>
      <c r="BZ61" s="519">
        <v>0</v>
      </c>
      <c r="CA61" s="519">
        <v>0</v>
      </c>
      <c r="CB61" s="519">
        <v>0</v>
      </c>
      <c r="CC61" s="519">
        <v>0</v>
      </c>
      <c r="CD61" s="519">
        <v>0</v>
      </c>
      <c r="CE61" s="520">
        <v>0</v>
      </c>
      <c r="CF61" s="520">
        <v>1</v>
      </c>
      <c r="CG61" s="553" t="s">
        <v>1308</v>
      </c>
      <c r="CH61" s="520">
        <v>1</v>
      </c>
      <c r="CI61" s="552" t="s">
        <v>1281</v>
      </c>
      <c r="CJ61" s="552" t="s">
        <v>1280</v>
      </c>
      <c r="CK61" s="520">
        <v>1</v>
      </c>
      <c r="CL61" s="519">
        <v>0</v>
      </c>
      <c r="CM61" s="519">
        <v>0</v>
      </c>
      <c r="CN61" s="519">
        <v>3</v>
      </c>
      <c r="CO61" s="519">
        <v>2</v>
      </c>
      <c r="CP61" s="519">
        <v>0</v>
      </c>
      <c r="CQ61" s="519">
        <v>0</v>
      </c>
      <c r="CR61" s="519">
        <v>1</v>
      </c>
      <c r="CS61" s="519">
        <v>0</v>
      </c>
      <c r="CT61" s="519">
        <v>0</v>
      </c>
      <c r="CU61" s="520">
        <v>1</v>
      </c>
      <c r="CV61" s="520">
        <v>0</v>
      </c>
      <c r="CW61" s="553" t="s">
        <v>1303</v>
      </c>
      <c r="CX61" s="553" t="s">
        <v>1314</v>
      </c>
      <c r="CY61" s="519">
        <v>0</v>
      </c>
      <c r="CZ61" s="519">
        <v>3</v>
      </c>
      <c r="DA61" s="519">
        <v>0</v>
      </c>
      <c r="DB61" s="519">
        <v>1</v>
      </c>
      <c r="DC61" s="519">
        <v>0</v>
      </c>
      <c r="DD61" s="519">
        <v>2</v>
      </c>
      <c r="DE61" s="520">
        <v>0</v>
      </c>
      <c r="DF61" s="520">
        <v>1</v>
      </c>
      <c r="DG61" s="520">
        <v>1</v>
      </c>
      <c r="DH61" s="520">
        <v>0</v>
      </c>
      <c r="DI61" s="522">
        <v>0</v>
      </c>
      <c r="DJ61" s="522">
        <v>1</v>
      </c>
      <c r="DK61" s="522">
        <v>1</v>
      </c>
      <c r="DL61" s="522">
        <v>0</v>
      </c>
      <c r="DM61" s="522">
        <v>0</v>
      </c>
      <c r="DN61" s="522">
        <v>1</v>
      </c>
      <c r="DO61" s="522">
        <v>0</v>
      </c>
    </row>
    <row r="62" spans="1:119">
      <c r="A62" s="513">
        <v>55</v>
      </c>
      <c r="B62" s="514">
        <v>40796</v>
      </c>
      <c r="C62" s="515">
        <v>2</v>
      </c>
      <c r="D62" s="515" t="s">
        <v>301</v>
      </c>
      <c r="E62" s="515" t="s">
        <v>345</v>
      </c>
      <c r="F62" s="515" t="s">
        <v>350</v>
      </c>
      <c r="G62" s="515" t="s">
        <v>217</v>
      </c>
      <c r="H62" s="604" t="s">
        <v>351</v>
      </c>
      <c r="I62" s="349" t="s">
        <v>1266</v>
      </c>
      <c r="J62" s="517">
        <v>1</v>
      </c>
      <c r="K62" s="517">
        <v>1</v>
      </c>
      <c r="L62" s="517">
        <v>0</v>
      </c>
      <c r="M62" s="517">
        <v>0</v>
      </c>
      <c r="N62" s="517">
        <v>1</v>
      </c>
      <c r="O62" s="517">
        <v>1</v>
      </c>
      <c r="P62" s="517">
        <v>1</v>
      </c>
      <c r="Q62" s="517">
        <v>1</v>
      </c>
      <c r="R62" s="517">
        <v>0</v>
      </c>
      <c r="S62" s="349" t="s">
        <v>1271</v>
      </c>
      <c r="T62" s="170">
        <v>1</v>
      </c>
      <c r="U62" s="170">
        <v>0</v>
      </c>
      <c r="V62" s="170">
        <v>3</v>
      </c>
      <c r="W62" s="170">
        <v>0</v>
      </c>
      <c r="X62" s="170">
        <v>0</v>
      </c>
      <c r="Y62" s="170">
        <v>2</v>
      </c>
      <c r="Z62" s="170">
        <v>0</v>
      </c>
      <c r="AA62" s="170">
        <v>0</v>
      </c>
      <c r="AB62" s="170">
        <v>0</v>
      </c>
      <c r="AC62" s="170">
        <v>0</v>
      </c>
      <c r="AD62" s="170">
        <v>0</v>
      </c>
      <c r="AE62" s="170">
        <v>0</v>
      </c>
      <c r="AF62" s="168">
        <v>1</v>
      </c>
      <c r="AG62" s="274" t="s">
        <v>1280</v>
      </c>
      <c r="AH62" s="274" t="s">
        <v>1280</v>
      </c>
      <c r="AI62" s="172">
        <v>0</v>
      </c>
      <c r="AJ62" s="172">
        <v>1</v>
      </c>
      <c r="AK62" s="172">
        <v>1</v>
      </c>
      <c r="AL62" s="172">
        <v>1</v>
      </c>
      <c r="AM62" s="172">
        <v>1</v>
      </c>
      <c r="AN62" s="172">
        <v>0</v>
      </c>
      <c r="AO62" s="172">
        <v>1</v>
      </c>
      <c r="AP62" s="172">
        <v>1</v>
      </c>
      <c r="AQ62" s="172">
        <v>0</v>
      </c>
      <c r="AR62" s="172">
        <v>0</v>
      </c>
      <c r="AS62" s="372">
        <v>2</v>
      </c>
      <c r="AT62" s="170">
        <v>0</v>
      </c>
      <c r="AU62" s="170">
        <v>3</v>
      </c>
      <c r="AV62" s="170">
        <v>1</v>
      </c>
      <c r="AW62" s="170">
        <v>0</v>
      </c>
      <c r="AX62" s="170">
        <v>0</v>
      </c>
      <c r="AY62" s="170">
        <v>0</v>
      </c>
      <c r="AZ62" s="170">
        <v>0</v>
      </c>
      <c r="BA62" s="170">
        <v>0</v>
      </c>
      <c r="BB62" s="170">
        <v>3</v>
      </c>
      <c r="BC62" s="170">
        <v>0</v>
      </c>
      <c r="BD62" s="170">
        <v>0</v>
      </c>
      <c r="BE62" s="170">
        <v>0</v>
      </c>
      <c r="BF62" s="170">
        <v>0</v>
      </c>
      <c r="BG62" s="170">
        <v>0</v>
      </c>
      <c r="BH62" s="170">
        <v>5</v>
      </c>
      <c r="BI62" s="170">
        <v>0</v>
      </c>
      <c r="BJ62" s="170">
        <v>0</v>
      </c>
      <c r="BK62" s="170">
        <v>2</v>
      </c>
      <c r="BL62" s="170">
        <v>0</v>
      </c>
      <c r="BM62" s="170">
        <v>4</v>
      </c>
      <c r="BN62" s="170">
        <v>0</v>
      </c>
      <c r="BO62" s="170">
        <v>1</v>
      </c>
      <c r="BP62" s="170">
        <v>0</v>
      </c>
      <c r="BQ62" s="357" t="s">
        <v>1302</v>
      </c>
      <c r="BR62" s="167">
        <v>1</v>
      </c>
      <c r="BS62" s="519">
        <v>0</v>
      </c>
      <c r="BT62" s="519">
        <v>0</v>
      </c>
      <c r="BU62" s="519">
        <v>3</v>
      </c>
      <c r="BV62" s="519">
        <v>0</v>
      </c>
      <c r="BW62" s="519">
        <v>0</v>
      </c>
      <c r="BX62" s="519">
        <v>1</v>
      </c>
      <c r="BY62" s="519">
        <v>0</v>
      </c>
      <c r="BZ62" s="519">
        <v>2</v>
      </c>
      <c r="CA62" s="519">
        <v>0</v>
      </c>
      <c r="CB62" s="519">
        <v>0</v>
      </c>
      <c r="CC62" s="519">
        <v>0</v>
      </c>
      <c r="CD62" s="519">
        <v>0</v>
      </c>
      <c r="CE62" s="520">
        <v>1</v>
      </c>
      <c r="CF62" s="520">
        <v>1</v>
      </c>
      <c r="CG62" s="553" t="s">
        <v>1308</v>
      </c>
      <c r="CH62" s="520">
        <v>1</v>
      </c>
      <c r="CI62" s="552" t="s">
        <v>1281</v>
      </c>
      <c r="CJ62" s="552" t="s">
        <v>1280</v>
      </c>
      <c r="CK62" s="520">
        <v>1</v>
      </c>
      <c r="CL62" s="519">
        <v>3</v>
      </c>
      <c r="CM62" s="519">
        <v>0</v>
      </c>
      <c r="CN62" s="519">
        <v>0</v>
      </c>
      <c r="CO62" s="519">
        <v>1</v>
      </c>
      <c r="CP62" s="519">
        <v>2</v>
      </c>
      <c r="CQ62" s="519">
        <v>0</v>
      </c>
      <c r="CR62" s="519">
        <v>0</v>
      </c>
      <c r="CS62" s="519">
        <v>0</v>
      </c>
      <c r="CT62" s="519">
        <v>0</v>
      </c>
      <c r="CU62" s="520">
        <v>1</v>
      </c>
      <c r="CV62" s="520">
        <v>0</v>
      </c>
      <c r="CW62" s="553" t="s">
        <v>1303</v>
      </c>
      <c r="CX62" s="553" t="s">
        <v>1311</v>
      </c>
      <c r="CY62" s="519">
        <v>0</v>
      </c>
      <c r="CZ62" s="519">
        <v>3</v>
      </c>
      <c r="DA62" s="519">
        <v>2</v>
      </c>
      <c r="DB62" s="519">
        <v>1</v>
      </c>
      <c r="DC62" s="519">
        <v>0</v>
      </c>
      <c r="DD62" s="519">
        <v>0</v>
      </c>
      <c r="DE62" s="520">
        <v>1</v>
      </c>
      <c r="DF62" s="520">
        <v>1</v>
      </c>
      <c r="DG62" s="520">
        <v>0</v>
      </c>
      <c r="DH62" s="520">
        <v>0</v>
      </c>
      <c r="DI62" s="522">
        <v>0</v>
      </c>
      <c r="DJ62" s="522">
        <v>1</v>
      </c>
      <c r="DK62" s="522">
        <v>0</v>
      </c>
      <c r="DL62" s="522">
        <v>0</v>
      </c>
      <c r="DM62" s="522">
        <v>0</v>
      </c>
      <c r="DN62" s="522">
        <v>0</v>
      </c>
      <c r="DO62" s="522">
        <v>0</v>
      </c>
    </row>
    <row r="63" spans="1:119">
      <c r="A63" s="513">
        <v>56</v>
      </c>
      <c r="B63" s="514">
        <v>40797</v>
      </c>
      <c r="C63" s="515">
        <v>2</v>
      </c>
      <c r="D63" s="515" t="s">
        <v>301</v>
      </c>
      <c r="E63" s="515" t="s">
        <v>345</v>
      </c>
      <c r="F63" s="515" t="s">
        <v>352</v>
      </c>
      <c r="G63" s="515" t="s">
        <v>217</v>
      </c>
      <c r="H63" s="604" t="s">
        <v>353</v>
      </c>
      <c r="I63" s="349" t="s">
        <v>1268</v>
      </c>
      <c r="J63" s="517">
        <v>1</v>
      </c>
      <c r="K63" s="517">
        <v>0</v>
      </c>
      <c r="L63" s="517">
        <v>1</v>
      </c>
      <c r="M63" s="517">
        <v>0</v>
      </c>
      <c r="N63" s="517">
        <v>1</v>
      </c>
      <c r="O63" s="517">
        <v>1</v>
      </c>
      <c r="P63" s="517">
        <v>1</v>
      </c>
      <c r="Q63" s="517">
        <v>0</v>
      </c>
      <c r="R63" s="517">
        <v>0</v>
      </c>
      <c r="S63" s="349" t="s">
        <v>1274</v>
      </c>
      <c r="T63" s="170">
        <v>0</v>
      </c>
      <c r="U63" s="170">
        <v>0</v>
      </c>
      <c r="V63" s="170">
        <v>0</v>
      </c>
      <c r="W63" s="170">
        <v>0</v>
      </c>
      <c r="X63" s="170">
        <v>0</v>
      </c>
      <c r="Y63" s="170">
        <v>2</v>
      </c>
      <c r="Z63" s="170">
        <v>0</v>
      </c>
      <c r="AA63" s="170">
        <v>0</v>
      </c>
      <c r="AB63" s="170">
        <v>0</v>
      </c>
      <c r="AC63" s="170">
        <v>1</v>
      </c>
      <c r="AD63" s="170">
        <v>0</v>
      </c>
      <c r="AE63" s="170">
        <v>3</v>
      </c>
      <c r="AF63" s="168">
        <v>1</v>
      </c>
      <c r="AG63" s="274" t="s">
        <v>1280</v>
      </c>
      <c r="AH63" s="274" t="s">
        <v>1277</v>
      </c>
      <c r="AI63" s="172">
        <v>0</v>
      </c>
      <c r="AJ63" s="172">
        <v>0</v>
      </c>
      <c r="AK63" s="172">
        <v>0</v>
      </c>
      <c r="AL63" s="172">
        <v>1</v>
      </c>
      <c r="AM63" s="172">
        <v>0</v>
      </c>
      <c r="AN63" s="172">
        <v>0</v>
      </c>
      <c r="AO63" s="172">
        <v>0</v>
      </c>
      <c r="AP63" s="172">
        <v>0</v>
      </c>
      <c r="AQ63" s="172">
        <v>0</v>
      </c>
      <c r="AR63" s="172">
        <v>0</v>
      </c>
      <c r="AS63" s="372">
        <v>0</v>
      </c>
      <c r="AT63" s="170">
        <v>1</v>
      </c>
      <c r="AU63" s="170">
        <v>0</v>
      </c>
      <c r="AV63" s="170">
        <v>3</v>
      </c>
      <c r="AW63" s="170">
        <v>0</v>
      </c>
      <c r="AX63" s="170">
        <v>0</v>
      </c>
      <c r="AY63" s="170">
        <v>0</v>
      </c>
      <c r="AZ63" s="170">
        <v>0</v>
      </c>
      <c r="BA63" s="170">
        <v>2</v>
      </c>
      <c r="BB63" s="170">
        <v>2</v>
      </c>
      <c r="BC63" s="170">
        <v>0</v>
      </c>
      <c r="BD63" s="170">
        <v>0</v>
      </c>
      <c r="BE63" s="170">
        <v>0</v>
      </c>
      <c r="BF63" s="170">
        <v>0</v>
      </c>
      <c r="BG63" s="170">
        <v>0</v>
      </c>
      <c r="BH63" s="170">
        <v>5</v>
      </c>
      <c r="BI63" s="170">
        <v>4</v>
      </c>
      <c r="BJ63" s="170">
        <v>0</v>
      </c>
      <c r="BK63" s="170">
        <v>0</v>
      </c>
      <c r="BL63" s="170">
        <v>0</v>
      </c>
      <c r="BM63" s="170">
        <v>0</v>
      </c>
      <c r="BN63" s="170">
        <v>1</v>
      </c>
      <c r="BO63" s="170">
        <v>0</v>
      </c>
      <c r="BP63" s="170">
        <v>0</v>
      </c>
      <c r="BQ63" s="357" t="s">
        <v>1303</v>
      </c>
      <c r="BR63" s="167"/>
      <c r="BS63" s="519">
        <v>3</v>
      </c>
      <c r="BT63" s="519">
        <v>0</v>
      </c>
      <c r="BU63" s="519">
        <v>0</v>
      </c>
      <c r="BV63" s="519">
        <v>0</v>
      </c>
      <c r="BW63" s="519">
        <v>2</v>
      </c>
      <c r="BX63" s="519">
        <v>1</v>
      </c>
      <c r="BY63" s="519">
        <v>0</v>
      </c>
      <c r="BZ63" s="519">
        <v>0</v>
      </c>
      <c r="CA63" s="519">
        <v>0</v>
      </c>
      <c r="CB63" s="519">
        <v>0</v>
      </c>
      <c r="CC63" s="519">
        <v>0</v>
      </c>
      <c r="CD63" s="519">
        <v>0</v>
      </c>
      <c r="CE63" s="520">
        <v>1</v>
      </c>
      <c r="CF63" s="520">
        <v>1</v>
      </c>
      <c r="CG63" s="553" t="s">
        <v>1308</v>
      </c>
      <c r="CH63" s="520">
        <v>1</v>
      </c>
      <c r="CI63" s="552" t="s">
        <v>1281</v>
      </c>
      <c r="CJ63" s="552" t="s">
        <v>1280</v>
      </c>
      <c r="CK63" s="520">
        <v>1</v>
      </c>
      <c r="CL63" s="519">
        <v>0</v>
      </c>
      <c r="CM63" s="519">
        <v>0</v>
      </c>
      <c r="CN63" s="519">
        <v>0</v>
      </c>
      <c r="CO63" s="519">
        <v>3</v>
      </c>
      <c r="CP63" s="519">
        <v>0</v>
      </c>
      <c r="CQ63" s="519">
        <v>1</v>
      </c>
      <c r="CR63" s="519">
        <v>2</v>
      </c>
      <c r="CS63" s="519">
        <v>0</v>
      </c>
      <c r="CT63" s="519">
        <v>0</v>
      </c>
      <c r="CU63" s="520">
        <v>1</v>
      </c>
      <c r="CV63" s="520">
        <v>0</v>
      </c>
      <c r="CW63" s="553" t="s">
        <v>1304</v>
      </c>
      <c r="CX63" s="553" t="s">
        <v>1315</v>
      </c>
      <c r="CY63" s="519">
        <v>0</v>
      </c>
      <c r="CZ63" s="519">
        <v>3</v>
      </c>
      <c r="DA63" s="519">
        <v>0</v>
      </c>
      <c r="DB63" s="519">
        <v>2</v>
      </c>
      <c r="DC63" s="519">
        <v>0</v>
      </c>
      <c r="DD63" s="519">
        <v>1</v>
      </c>
      <c r="DE63" s="520">
        <v>0</v>
      </c>
      <c r="DF63" s="520">
        <v>1</v>
      </c>
      <c r="DG63" s="520">
        <v>0</v>
      </c>
      <c r="DH63" s="520">
        <v>0</v>
      </c>
      <c r="DI63" s="522">
        <v>0</v>
      </c>
      <c r="DJ63" s="522">
        <v>1</v>
      </c>
      <c r="DK63" s="522">
        <v>1</v>
      </c>
      <c r="DL63" s="522">
        <v>0</v>
      </c>
      <c r="DM63" s="522">
        <v>0</v>
      </c>
      <c r="DN63" s="522">
        <v>0</v>
      </c>
      <c r="DO63" s="522">
        <v>0</v>
      </c>
    </row>
    <row r="64" spans="1:119">
      <c r="A64" s="513">
        <v>57</v>
      </c>
      <c r="B64" s="514">
        <v>40796</v>
      </c>
      <c r="C64" s="515">
        <v>2</v>
      </c>
      <c r="D64" s="515" t="s">
        <v>301</v>
      </c>
      <c r="E64" s="515" t="s">
        <v>345</v>
      </c>
      <c r="F64" s="515" t="s">
        <v>354</v>
      </c>
      <c r="G64" s="515" t="s">
        <v>217</v>
      </c>
      <c r="H64" s="604" t="s">
        <v>355</v>
      </c>
      <c r="I64" s="349" t="s">
        <v>1270</v>
      </c>
      <c r="J64" s="517">
        <v>1</v>
      </c>
      <c r="K64" s="517">
        <v>0</v>
      </c>
      <c r="L64" s="517">
        <v>1</v>
      </c>
      <c r="M64" s="517">
        <v>0</v>
      </c>
      <c r="N64" s="517">
        <v>1</v>
      </c>
      <c r="O64" s="517">
        <v>1</v>
      </c>
      <c r="P64" s="517">
        <v>1</v>
      </c>
      <c r="Q64" s="517">
        <v>0</v>
      </c>
      <c r="R64" s="517">
        <v>0</v>
      </c>
      <c r="S64" s="349" t="s">
        <v>1271</v>
      </c>
      <c r="T64" s="170">
        <v>2</v>
      </c>
      <c r="U64" s="170">
        <v>0</v>
      </c>
      <c r="V64" s="170">
        <v>3</v>
      </c>
      <c r="W64" s="170">
        <v>0</v>
      </c>
      <c r="X64" s="170">
        <v>0</v>
      </c>
      <c r="Y64" s="170">
        <v>1</v>
      </c>
      <c r="Z64" s="170">
        <v>0</v>
      </c>
      <c r="AA64" s="170">
        <v>0</v>
      </c>
      <c r="AB64" s="170">
        <v>0</v>
      </c>
      <c r="AC64" s="170">
        <v>0</v>
      </c>
      <c r="AD64" s="170">
        <v>0</v>
      </c>
      <c r="AE64" s="170">
        <v>0</v>
      </c>
      <c r="AF64" s="168">
        <v>1</v>
      </c>
      <c r="AG64" s="274" t="s">
        <v>1280</v>
      </c>
      <c r="AH64" s="274" t="s">
        <v>1277</v>
      </c>
      <c r="AI64" s="172">
        <v>0</v>
      </c>
      <c r="AJ64" s="172">
        <v>0</v>
      </c>
      <c r="AK64" s="172">
        <v>1</v>
      </c>
      <c r="AL64" s="172">
        <v>1</v>
      </c>
      <c r="AM64" s="172">
        <v>0</v>
      </c>
      <c r="AN64" s="172">
        <v>0</v>
      </c>
      <c r="AO64" s="172">
        <v>0</v>
      </c>
      <c r="AP64" s="172">
        <v>0</v>
      </c>
      <c r="AQ64" s="172">
        <v>0</v>
      </c>
      <c r="AR64" s="172">
        <v>0</v>
      </c>
      <c r="AS64" s="372">
        <v>0</v>
      </c>
      <c r="AT64" s="170">
        <v>0</v>
      </c>
      <c r="AU64" s="170">
        <v>0</v>
      </c>
      <c r="AV64" s="170">
        <v>3</v>
      </c>
      <c r="AW64" s="170">
        <v>1</v>
      </c>
      <c r="AX64" s="170">
        <v>0</v>
      </c>
      <c r="AY64" s="170">
        <v>0</v>
      </c>
      <c r="AZ64" s="170">
        <v>0</v>
      </c>
      <c r="BA64" s="170">
        <v>2</v>
      </c>
      <c r="BB64" s="170">
        <v>4</v>
      </c>
      <c r="BC64" s="170">
        <v>0</v>
      </c>
      <c r="BD64" s="170">
        <v>0</v>
      </c>
      <c r="BE64" s="170">
        <v>0</v>
      </c>
      <c r="BF64" s="170">
        <v>0</v>
      </c>
      <c r="BG64" s="170">
        <v>0</v>
      </c>
      <c r="BH64" s="170">
        <v>2</v>
      </c>
      <c r="BI64" s="170">
        <v>0</v>
      </c>
      <c r="BJ64" s="170">
        <v>0</v>
      </c>
      <c r="BK64" s="170">
        <v>5</v>
      </c>
      <c r="BL64" s="170">
        <v>0</v>
      </c>
      <c r="BM64" s="170">
        <v>1</v>
      </c>
      <c r="BN64" s="170">
        <v>3</v>
      </c>
      <c r="BO64" s="170">
        <v>0</v>
      </c>
      <c r="BP64" s="170">
        <v>0</v>
      </c>
      <c r="BQ64" s="357" t="s">
        <v>1303</v>
      </c>
      <c r="BR64" s="167">
        <v>0</v>
      </c>
      <c r="BS64" s="519">
        <v>0</v>
      </c>
      <c r="BT64" s="519">
        <v>0</v>
      </c>
      <c r="BU64" s="519">
        <v>0</v>
      </c>
      <c r="BV64" s="519">
        <v>0</v>
      </c>
      <c r="BW64" s="519">
        <v>2</v>
      </c>
      <c r="BX64" s="519">
        <v>3</v>
      </c>
      <c r="BY64" s="519">
        <v>1</v>
      </c>
      <c r="BZ64" s="519">
        <v>0</v>
      </c>
      <c r="CA64" s="519">
        <v>0</v>
      </c>
      <c r="CB64" s="519">
        <v>0</v>
      </c>
      <c r="CC64" s="519">
        <v>0</v>
      </c>
      <c r="CD64" s="519">
        <v>0</v>
      </c>
      <c r="CE64" s="520">
        <v>0</v>
      </c>
      <c r="CF64" s="520">
        <v>1</v>
      </c>
      <c r="CG64" s="553" t="s">
        <v>1307</v>
      </c>
      <c r="CH64" s="520">
        <v>1</v>
      </c>
      <c r="CI64" s="552" t="s">
        <v>1281</v>
      </c>
      <c r="CJ64" s="552" t="s">
        <v>1280</v>
      </c>
      <c r="CK64" s="520">
        <v>1</v>
      </c>
      <c r="CL64" s="519">
        <v>0</v>
      </c>
      <c r="CM64" s="519">
        <v>0</v>
      </c>
      <c r="CN64" s="519">
        <v>0</v>
      </c>
      <c r="CO64" s="519">
        <v>0</v>
      </c>
      <c r="CP64" s="519">
        <v>0</v>
      </c>
      <c r="CQ64" s="519">
        <v>0</v>
      </c>
      <c r="CR64" s="519">
        <v>0</v>
      </c>
      <c r="CS64" s="519">
        <v>0</v>
      </c>
      <c r="CT64" s="519">
        <v>0</v>
      </c>
      <c r="CU64" s="520">
        <v>1</v>
      </c>
      <c r="CV64" s="520">
        <v>0</v>
      </c>
      <c r="CW64" s="553" t="s">
        <v>1303</v>
      </c>
      <c r="CX64" s="553" t="s">
        <v>1315</v>
      </c>
      <c r="CY64" s="519">
        <v>0</v>
      </c>
      <c r="CZ64" s="519">
        <v>1</v>
      </c>
      <c r="DA64" s="519">
        <v>2</v>
      </c>
      <c r="DB64" s="519">
        <v>3</v>
      </c>
      <c r="DC64" s="519">
        <v>0</v>
      </c>
      <c r="DD64" s="519">
        <v>0</v>
      </c>
      <c r="DE64" s="520">
        <v>1</v>
      </c>
      <c r="DF64" s="520">
        <v>1</v>
      </c>
      <c r="DG64" s="520">
        <v>0</v>
      </c>
      <c r="DH64" s="520">
        <v>0</v>
      </c>
      <c r="DI64" s="524">
        <v>0</v>
      </c>
      <c r="DJ64" s="524">
        <v>1</v>
      </c>
      <c r="DK64" s="524">
        <v>0</v>
      </c>
      <c r="DL64" s="524">
        <v>0</v>
      </c>
      <c r="DM64" s="524">
        <v>0</v>
      </c>
      <c r="DN64" s="524">
        <v>0</v>
      </c>
      <c r="DO64" s="524">
        <v>0</v>
      </c>
    </row>
    <row r="65" spans="1:119">
      <c r="A65" s="513">
        <v>58</v>
      </c>
      <c r="B65" s="514">
        <v>40796</v>
      </c>
      <c r="C65" s="515">
        <v>2</v>
      </c>
      <c r="D65" s="515" t="s">
        <v>301</v>
      </c>
      <c r="E65" s="515" t="s">
        <v>345</v>
      </c>
      <c r="F65" s="515" t="s">
        <v>349</v>
      </c>
      <c r="G65" s="515" t="s">
        <v>217</v>
      </c>
      <c r="H65" s="604" t="s">
        <v>349</v>
      </c>
      <c r="I65" s="349" t="s">
        <v>1269</v>
      </c>
      <c r="J65" s="517">
        <v>0</v>
      </c>
      <c r="K65" s="517">
        <v>0</v>
      </c>
      <c r="L65" s="517">
        <v>0</v>
      </c>
      <c r="M65" s="517">
        <v>0</v>
      </c>
      <c r="N65" s="517">
        <v>0</v>
      </c>
      <c r="O65" s="517">
        <v>0</v>
      </c>
      <c r="P65" s="517">
        <v>1</v>
      </c>
      <c r="Q65" s="517">
        <v>1</v>
      </c>
      <c r="R65" s="517">
        <v>0</v>
      </c>
      <c r="S65" s="349" t="s">
        <v>1274</v>
      </c>
      <c r="T65" s="170">
        <v>2</v>
      </c>
      <c r="U65" s="170">
        <v>1</v>
      </c>
      <c r="V65" s="170">
        <v>0</v>
      </c>
      <c r="W65" s="170">
        <v>0</v>
      </c>
      <c r="X65" s="170">
        <v>0</v>
      </c>
      <c r="Y65" s="170">
        <v>3</v>
      </c>
      <c r="Z65" s="170">
        <v>0</v>
      </c>
      <c r="AA65" s="170">
        <v>0</v>
      </c>
      <c r="AB65" s="170">
        <v>0</v>
      </c>
      <c r="AC65" s="170">
        <v>0</v>
      </c>
      <c r="AD65" s="170">
        <v>0</v>
      </c>
      <c r="AE65" s="170">
        <v>0</v>
      </c>
      <c r="AF65" s="168">
        <v>0</v>
      </c>
      <c r="AG65" s="274" t="s">
        <v>1281</v>
      </c>
      <c r="AH65" s="274" t="s">
        <v>1280</v>
      </c>
      <c r="AI65" s="172">
        <v>0</v>
      </c>
      <c r="AJ65" s="172">
        <v>0</v>
      </c>
      <c r="AK65" s="172">
        <v>0</v>
      </c>
      <c r="AL65" s="172">
        <v>0</v>
      </c>
      <c r="AM65" s="172">
        <v>0</v>
      </c>
      <c r="AN65" s="172">
        <v>0</v>
      </c>
      <c r="AO65" s="172">
        <v>0</v>
      </c>
      <c r="AP65" s="172">
        <v>0</v>
      </c>
      <c r="AQ65" s="172">
        <v>0</v>
      </c>
      <c r="AR65" s="172">
        <v>0</v>
      </c>
      <c r="AS65" s="372">
        <v>0</v>
      </c>
      <c r="AT65" s="170">
        <v>0</v>
      </c>
      <c r="AU65" s="170">
        <v>0</v>
      </c>
      <c r="AV65" s="170">
        <v>0</v>
      </c>
      <c r="AW65" s="170">
        <v>0</v>
      </c>
      <c r="AX65" s="170">
        <v>0</v>
      </c>
      <c r="AY65" s="170">
        <v>0</v>
      </c>
      <c r="AZ65" s="170">
        <v>0</v>
      </c>
      <c r="BA65" s="170">
        <v>0</v>
      </c>
      <c r="BB65" s="170">
        <v>0</v>
      </c>
      <c r="BC65" s="170">
        <v>0</v>
      </c>
      <c r="BD65" s="170">
        <v>0</v>
      </c>
      <c r="BE65" s="170">
        <v>0</v>
      </c>
      <c r="BF65" s="170">
        <v>0</v>
      </c>
      <c r="BG65" s="170">
        <v>0</v>
      </c>
      <c r="BH65" s="170">
        <v>0</v>
      </c>
      <c r="BI65" s="170">
        <v>0</v>
      </c>
      <c r="BJ65" s="170">
        <v>0</v>
      </c>
      <c r="BK65" s="170">
        <v>0</v>
      </c>
      <c r="BL65" s="170">
        <v>0</v>
      </c>
      <c r="BM65" s="170">
        <v>0</v>
      </c>
      <c r="BN65" s="170">
        <v>0</v>
      </c>
      <c r="BO65" s="170">
        <v>0</v>
      </c>
      <c r="BP65" s="170">
        <v>0</v>
      </c>
      <c r="BQ65" s="357" t="s">
        <v>1305</v>
      </c>
      <c r="BR65" s="167"/>
      <c r="BS65" s="519">
        <v>2</v>
      </c>
      <c r="BT65" s="519">
        <v>0</v>
      </c>
      <c r="BU65" s="519">
        <v>0</v>
      </c>
      <c r="BV65" s="519">
        <v>1</v>
      </c>
      <c r="BW65" s="519">
        <v>0</v>
      </c>
      <c r="BX65" s="519">
        <v>3</v>
      </c>
      <c r="BY65" s="519">
        <v>0</v>
      </c>
      <c r="BZ65" s="519">
        <v>0</v>
      </c>
      <c r="CA65" s="519">
        <v>0</v>
      </c>
      <c r="CB65" s="519">
        <v>0</v>
      </c>
      <c r="CC65" s="519">
        <v>0</v>
      </c>
      <c r="CD65" s="519">
        <v>0</v>
      </c>
      <c r="CE65" s="520">
        <v>1</v>
      </c>
      <c r="CF65" s="520">
        <v>1</v>
      </c>
      <c r="CG65" s="553" t="s">
        <v>1307</v>
      </c>
      <c r="CH65" s="520">
        <v>0</v>
      </c>
      <c r="CI65" s="552" t="s">
        <v>1281</v>
      </c>
      <c r="CJ65" s="552" t="s">
        <v>1279</v>
      </c>
      <c r="CK65" s="520">
        <v>1</v>
      </c>
      <c r="CL65" s="519">
        <v>0</v>
      </c>
      <c r="CM65" s="519">
        <v>0</v>
      </c>
      <c r="CN65" s="519">
        <v>0</v>
      </c>
      <c r="CO65" s="519">
        <v>0</v>
      </c>
      <c r="CP65" s="519">
        <v>0</v>
      </c>
      <c r="CQ65" s="519">
        <v>0</v>
      </c>
      <c r="CR65" s="519">
        <v>0</v>
      </c>
      <c r="CS65" s="519">
        <v>0</v>
      </c>
      <c r="CT65" s="519">
        <v>0</v>
      </c>
      <c r="CU65" s="520">
        <v>1</v>
      </c>
      <c r="CV65" s="520">
        <v>0</v>
      </c>
      <c r="CW65" s="553" t="s">
        <v>1303</v>
      </c>
      <c r="CX65" s="553" t="s">
        <v>1315</v>
      </c>
      <c r="CY65" s="519">
        <v>0</v>
      </c>
      <c r="CZ65" s="519">
        <v>3</v>
      </c>
      <c r="DA65" s="519">
        <v>0</v>
      </c>
      <c r="DB65" s="519">
        <v>2</v>
      </c>
      <c r="DC65" s="519">
        <v>0</v>
      </c>
      <c r="DD65" s="519">
        <v>1</v>
      </c>
      <c r="DE65" s="520">
        <v>1</v>
      </c>
      <c r="DF65" s="520">
        <v>1</v>
      </c>
      <c r="DG65" s="520">
        <v>0</v>
      </c>
      <c r="DH65" s="520">
        <v>0</v>
      </c>
      <c r="DI65" s="524">
        <v>0</v>
      </c>
      <c r="DJ65" s="524">
        <v>1</v>
      </c>
      <c r="DK65" s="524">
        <v>0</v>
      </c>
      <c r="DL65" s="524">
        <v>0</v>
      </c>
      <c r="DM65" s="524">
        <v>0</v>
      </c>
      <c r="DN65" s="524">
        <v>0</v>
      </c>
      <c r="DO65" s="524">
        <v>0</v>
      </c>
    </row>
    <row r="66" spans="1:119">
      <c r="A66" s="513">
        <v>59</v>
      </c>
      <c r="B66" s="523">
        <v>40796</v>
      </c>
      <c r="C66" s="515">
        <v>1</v>
      </c>
      <c r="D66" s="515" t="s">
        <v>301</v>
      </c>
      <c r="E66" s="515" t="s">
        <v>345</v>
      </c>
      <c r="F66" s="515" t="s">
        <v>356</v>
      </c>
      <c r="G66" s="515" t="s">
        <v>217</v>
      </c>
      <c r="H66" s="604" t="s">
        <v>357</v>
      </c>
      <c r="I66" s="349" t="s">
        <v>1266</v>
      </c>
      <c r="J66" s="525">
        <v>1</v>
      </c>
      <c r="K66" s="525">
        <v>1</v>
      </c>
      <c r="L66" s="525">
        <v>1</v>
      </c>
      <c r="M66" s="525">
        <v>0</v>
      </c>
      <c r="N66" s="517">
        <v>1</v>
      </c>
      <c r="O66" s="517">
        <v>1</v>
      </c>
      <c r="P66" s="517">
        <v>1</v>
      </c>
      <c r="Q66" s="517">
        <v>1</v>
      </c>
      <c r="R66" s="517">
        <v>0</v>
      </c>
      <c r="S66" s="349" t="s">
        <v>1273</v>
      </c>
      <c r="T66" s="170">
        <v>0</v>
      </c>
      <c r="U66" s="170">
        <v>0</v>
      </c>
      <c r="V66" s="170">
        <v>0</v>
      </c>
      <c r="W66" s="170">
        <v>0</v>
      </c>
      <c r="X66" s="170">
        <v>1</v>
      </c>
      <c r="Y66" s="170">
        <v>3</v>
      </c>
      <c r="Z66" s="170">
        <v>2</v>
      </c>
      <c r="AA66" s="170">
        <v>0</v>
      </c>
      <c r="AB66" s="170">
        <v>0</v>
      </c>
      <c r="AC66" s="170">
        <v>0</v>
      </c>
      <c r="AD66" s="170">
        <v>0</v>
      </c>
      <c r="AE66" s="170">
        <v>0</v>
      </c>
      <c r="AF66" s="168">
        <v>0</v>
      </c>
      <c r="AG66" s="274" t="s">
        <v>1281</v>
      </c>
      <c r="AH66" s="274" t="s">
        <v>1278</v>
      </c>
      <c r="AI66" s="172">
        <v>0</v>
      </c>
      <c r="AJ66" s="172">
        <v>1</v>
      </c>
      <c r="AK66" s="172">
        <v>0</v>
      </c>
      <c r="AL66" s="172">
        <v>1</v>
      </c>
      <c r="AM66" s="172">
        <v>0</v>
      </c>
      <c r="AN66" s="172">
        <v>0</v>
      </c>
      <c r="AO66" s="172">
        <v>0</v>
      </c>
      <c r="AP66" s="172">
        <v>1</v>
      </c>
      <c r="AQ66" s="172">
        <v>0</v>
      </c>
      <c r="AR66" s="172">
        <v>0</v>
      </c>
      <c r="AS66" s="372">
        <v>0</v>
      </c>
      <c r="AT66" s="170">
        <v>0</v>
      </c>
      <c r="AU66" s="170">
        <v>3</v>
      </c>
      <c r="AV66" s="170">
        <v>2</v>
      </c>
      <c r="AW66" s="170">
        <v>0</v>
      </c>
      <c r="AX66" s="170">
        <v>1</v>
      </c>
      <c r="AY66" s="170">
        <v>0</v>
      </c>
      <c r="AZ66" s="170">
        <v>0</v>
      </c>
      <c r="BA66" s="170">
        <v>0</v>
      </c>
      <c r="BB66" s="170">
        <v>5</v>
      </c>
      <c r="BC66" s="170">
        <v>0</v>
      </c>
      <c r="BD66" s="170">
        <v>4</v>
      </c>
      <c r="BE66" s="170">
        <v>0</v>
      </c>
      <c r="BF66" s="170">
        <v>3</v>
      </c>
      <c r="BG66" s="170">
        <v>0</v>
      </c>
      <c r="BH66" s="170">
        <v>0</v>
      </c>
      <c r="BI66" s="170">
        <v>0</v>
      </c>
      <c r="BJ66" s="170">
        <v>2</v>
      </c>
      <c r="BK66" s="170">
        <v>1</v>
      </c>
      <c r="BL66" s="170">
        <v>0</v>
      </c>
      <c r="BM66" s="170">
        <v>0</v>
      </c>
      <c r="BN66" s="170">
        <v>0</v>
      </c>
      <c r="BO66" s="170">
        <v>0</v>
      </c>
      <c r="BP66" s="170">
        <v>0</v>
      </c>
      <c r="BQ66" s="357" t="s">
        <v>1303</v>
      </c>
      <c r="BR66" s="168">
        <v>1</v>
      </c>
      <c r="BS66" s="519">
        <v>0</v>
      </c>
      <c r="BT66" s="519">
        <v>0</v>
      </c>
      <c r="BU66" s="519">
        <v>1</v>
      </c>
      <c r="BV66" s="519">
        <v>0</v>
      </c>
      <c r="BW66" s="519">
        <v>0</v>
      </c>
      <c r="BX66" s="519">
        <v>3</v>
      </c>
      <c r="BY66" s="519">
        <v>2</v>
      </c>
      <c r="BZ66" s="519">
        <v>0</v>
      </c>
      <c r="CA66" s="519">
        <v>0</v>
      </c>
      <c r="CB66" s="519">
        <v>0</v>
      </c>
      <c r="CC66" s="519">
        <v>0</v>
      </c>
      <c r="CD66" s="519">
        <v>0</v>
      </c>
      <c r="CE66" s="520">
        <v>0</v>
      </c>
      <c r="CF66" s="520">
        <v>1</v>
      </c>
      <c r="CG66" s="553" t="s">
        <v>1308</v>
      </c>
      <c r="CH66" s="520">
        <v>1</v>
      </c>
      <c r="CI66" s="552" t="s">
        <v>1281</v>
      </c>
      <c r="CJ66" s="552" t="s">
        <v>1280</v>
      </c>
      <c r="CK66" s="520">
        <v>1</v>
      </c>
      <c r="CL66" s="519">
        <v>0</v>
      </c>
      <c r="CM66" s="519">
        <v>0</v>
      </c>
      <c r="CN66" s="519">
        <v>3</v>
      </c>
      <c r="CO66" s="519">
        <v>2</v>
      </c>
      <c r="CP66" s="519">
        <v>0</v>
      </c>
      <c r="CQ66" s="519">
        <v>0</v>
      </c>
      <c r="CR66" s="519">
        <v>1</v>
      </c>
      <c r="CS66" s="519">
        <v>0</v>
      </c>
      <c r="CT66" s="519">
        <v>0</v>
      </c>
      <c r="CU66" s="520">
        <v>1</v>
      </c>
      <c r="CV66" s="520">
        <v>0</v>
      </c>
      <c r="CW66" s="553" t="s">
        <v>1303</v>
      </c>
      <c r="CX66" s="553" t="s">
        <v>1310</v>
      </c>
      <c r="CY66" s="519">
        <v>0</v>
      </c>
      <c r="CZ66" s="519">
        <v>2</v>
      </c>
      <c r="DA66" s="519">
        <v>3</v>
      </c>
      <c r="DB66" s="519">
        <v>1</v>
      </c>
      <c r="DC66" s="519">
        <v>0</v>
      </c>
      <c r="DD66" s="519">
        <v>0</v>
      </c>
      <c r="DE66" s="520">
        <v>1</v>
      </c>
      <c r="DF66" s="520">
        <v>1</v>
      </c>
      <c r="DG66" s="520">
        <v>1</v>
      </c>
      <c r="DH66" s="520">
        <v>0</v>
      </c>
      <c r="DI66" s="522">
        <v>0</v>
      </c>
      <c r="DJ66" s="522">
        <v>1</v>
      </c>
      <c r="DK66" s="522">
        <v>1</v>
      </c>
      <c r="DL66" s="522">
        <v>1</v>
      </c>
      <c r="DM66" s="522">
        <v>0</v>
      </c>
      <c r="DN66" s="522">
        <v>1</v>
      </c>
      <c r="DO66" s="522">
        <v>0</v>
      </c>
    </row>
    <row r="67" spans="1:119">
      <c r="A67" s="513">
        <v>60</v>
      </c>
      <c r="B67" s="523">
        <v>40797</v>
      </c>
      <c r="C67" s="515">
        <v>1</v>
      </c>
      <c r="D67" s="515" t="s">
        <v>301</v>
      </c>
      <c r="E67" s="515" t="s">
        <v>345</v>
      </c>
      <c r="F67" s="515" t="s">
        <v>356</v>
      </c>
      <c r="G67" s="515" t="s">
        <v>217</v>
      </c>
      <c r="H67" s="604" t="s">
        <v>358</v>
      </c>
      <c r="I67" s="349" t="s">
        <v>1268</v>
      </c>
      <c r="J67" s="525">
        <v>1</v>
      </c>
      <c r="K67" s="525">
        <v>1</v>
      </c>
      <c r="L67" s="525">
        <v>1</v>
      </c>
      <c r="M67" s="525">
        <v>0</v>
      </c>
      <c r="N67" s="517">
        <v>1</v>
      </c>
      <c r="O67" s="517">
        <v>1</v>
      </c>
      <c r="P67" s="517">
        <v>1</v>
      </c>
      <c r="Q67" s="517">
        <v>1</v>
      </c>
      <c r="R67" s="517">
        <v>0</v>
      </c>
      <c r="S67" s="349" t="s">
        <v>1273</v>
      </c>
      <c r="T67" s="170">
        <v>2</v>
      </c>
      <c r="U67" s="170">
        <v>0</v>
      </c>
      <c r="V67" s="170">
        <v>1</v>
      </c>
      <c r="W67" s="170">
        <v>0</v>
      </c>
      <c r="X67" s="170">
        <v>0</v>
      </c>
      <c r="Y67" s="170">
        <v>3</v>
      </c>
      <c r="Z67" s="170">
        <v>0</v>
      </c>
      <c r="AA67" s="170">
        <v>0</v>
      </c>
      <c r="AB67" s="170">
        <v>0</v>
      </c>
      <c r="AC67" s="170">
        <v>0</v>
      </c>
      <c r="AD67" s="170">
        <v>0</v>
      </c>
      <c r="AE67" s="170">
        <v>0</v>
      </c>
      <c r="AF67" s="168">
        <v>0</v>
      </c>
      <c r="AG67" s="274" t="s">
        <v>1281</v>
      </c>
      <c r="AH67" s="274" t="s">
        <v>1278</v>
      </c>
      <c r="AI67" s="172">
        <v>1</v>
      </c>
      <c r="AJ67" s="172">
        <v>0</v>
      </c>
      <c r="AK67" s="172">
        <v>1</v>
      </c>
      <c r="AL67" s="172">
        <v>0</v>
      </c>
      <c r="AM67" s="172">
        <v>0</v>
      </c>
      <c r="AN67" s="172">
        <v>0</v>
      </c>
      <c r="AO67" s="172">
        <v>0</v>
      </c>
      <c r="AP67" s="172">
        <v>1</v>
      </c>
      <c r="AQ67" s="172">
        <v>0</v>
      </c>
      <c r="AR67" s="172">
        <v>0</v>
      </c>
      <c r="AS67" s="372">
        <v>0</v>
      </c>
      <c r="AT67" s="170">
        <v>0</v>
      </c>
      <c r="AU67" s="170">
        <v>3</v>
      </c>
      <c r="AV67" s="170">
        <v>2</v>
      </c>
      <c r="AW67" s="170">
        <v>0</v>
      </c>
      <c r="AX67" s="170">
        <v>1</v>
      </c>
      <c r="AY67" s="170">
        <v>0</v>
      </c>
      <c r="AZ67" s="170">
        <v>0</v>
      </c>
      <c r="BA67" s="170">
        <v>0</v>
      </c>
      <c r="BB67" s="170">
        <v>2</v>
      </c>
      <c r="BC67" s="170">
        <v>0</v>
      </c>
      <c r="BD67" s="170">
        <v>0</v>
      </c>
      <c r="BE67" s="170">
        <v>0</v>
      </c>
      <c r="BF67" s="170">
        <v>5</v>
      </c>
      <c r="BG67" s="170">
        <v>4</v>
      </c>
      <c r="BH67" s="170">
        <v>0</v>
      </c>
      <c r="BI67" s="170">
        <v>0</v>
      </c>
      <c r="BJ67" s="170">
        <v>0</v>
      </c>
      <c r="BK67" s="170">
        <v>3</v>
      </c>
      <c r="BL67" s="170">
        <v>0</v>
      </c>
      <c r="BM67" s="170">
        <v>0</v>
      </c>
      <c r="BN67" s="170">
        <v>1</v>
      </c>
      <c r="BO67" s="170">
        <v>0</v>
      </c>
      <c r="BP67" s="170">
        <v>0</v>
      </c>
      <c r="BQ67" s="357" t="s">
        <v>1303</v>
      </c>
      <c r="BR67" s="167">
        <v>0</v>
      </c>
      <c r="BS67" s="519">
        <v>1</v>
      </c>
      <c r="BT67" s="519">
        <v>0</v>
      </c>
      <c r="BU67" s="519">
        <v>0</v>
      </c>
      <c r="BV67" s="519">
        <v>0</v>
      </c>
      <c r="BW67" s="519">
        <v>0</v>
      </c>
      <c r="BX67" s="519">
        <v>3</v>
      </c>
      <c r="BY67" s="519">
        <v>2</v>
      </c>
      <c r="BZ67" s="519">
        <v>0</v>
      </c>
      <c r="CA67" s="519">
        <v>0</v>
      </c>
      <c r="CB67" s="519">
        <v>0</v>
      </c>
      <c r="CC67" s="519">
        <v>0</v>
      </c>
      <c r="CD67" s="519">
        <v>0</v>
      </c>
      <c r="CE67" s="520">
        <v>0</v>
      </c>
      <c r="CF67" s="520">
        <v>1</v>
      </c>
      <c r="CG67" s="553" t="s">
        <v>1308</v>
      </c>
      <c r="CH67" s="520">
        <v>1</v>
      </c>
      <c r="CI67" s="552" t="s">
        <v>1281</v>
      </c>
      <c r="CJ67" s="552" t="s">
        <v>1279</v>
      </c>
      <c r="CK67" s="520">
        <v>1</v>
      </c>
      <c r="CL67" s="519">
        <v>0</v>
      </c>
      <c r="CM67" s="519">
        <v>0</v>
      </c>
      <c r="CN67" s="519">
        <v>0</v>
      </c>
      <c r="CO67" s="519">
        <v>0</v>
      </c>
      <c r="CP67" s="519">
        <v>3</v>
      </c>
      <c r="CQ67" s="519">
        <v>0</v>
      </c>
      <c r="CR67" s="519">
        <v>0</v>
      </c>
      <c r="CS67" s="519">
        <v>2</v>
      </c>
      <c r="CT67" s="519">
        <v>1</v>
      </c>
      <c r="CU67" s="520">
        <v>1</v>
      </c>
      <c r="CV67" s="520">
        <v>0</v>
      </c>
      <c r="CW67" s="553" t="s">
        <v>1303</v>
      </c>
      <c r="CX67" s="553" t="s">
        <v>1313</v>
      </c>
      <c r="CY67" s="519">
        <v>0</v>
      </c>
      <c r="CZ67" s="519">
        <v>1</v>
      </c>
      <c r="DA67" s="519">
        <v>2</v>
      </c>
      <c r="DB67" s="519">
        <v>3</v>
      </c>
      <c r="DC67" s="519">
        <v>0</v>
      </c>
      <c r="DD67" s="519">
        <v>0</v>
      </c>
      <c r="DE67" s="520">
        <v>1</v>
      </c>
      <c r="DF67" s="520">
        <v>1</v>
      </c>
      <c r="DG67" s="520">
        <v>1</v>
      </c>
      <c r="DH67" s="520">
        <v>0</v>
      </c>
      <c r="DI67" s="522">
        <v>0</v>
      </c>
      <c r="DJ67" s="522">
        <v>1</v>
      </c>
      <c r="DK67" s="522">
        <v>1</v>
      </c>
      <c r="DL67" s="522">
        <v>0</v>
      </c>
      <c r="DM67" s="522">
        <v>0</v>
      </c>
      <c r="DN67" s="522">
        <v>1</v>
      </c>
      <c r="DO67" s="522">
        <v>0</v>
      </c>
    </row>
    <row r="68" spans="1:119">
      <c r="A68" s="513">
        <v>61</v>
      </c>
      <c r="B68" s="523">
        <v>40796</v>
      </c>
      <c r="C68" s="515">
        <v>1</v>
      </c>
      <c r="D68" s="515" t="s">
        <v>301</v>
      </c>
      <c r="E68" s="515" t="s">
        <v>345</v>
      </c>
      <c r="F68" s="515" t="s">
        <v>359</v>
      </c>
      <c r="G68" s="515" t="s">
        <v>217</v>
      </c>
      <c r="H68" s="604" t="s">
        <v>360</v>
      </c>
      <c r="I68" s="349" t="s">
        <v>1267</v>
      </c>
      <c r="J68" s="525">
        <v>1</v>
      </c>
      <c r="K68" s="525">
        <v>1</v>
      </c>
      <c r="L68" s="525">
        <v>1</v>
      </c>
      <c r="M68" s="525">
        <v>0</v>
      </c>
      <c r="N68" s="517">
        <v>1</v>
      </c>
      <c r="O68" s="517">
        <v>1</v>
      </c>
      <c r="P68" s="517">
        <v>1</v>
      </c>
      <c r="Q68" s="517">
        <v>1</v>
      </c>
      <c r="R68" s="517">
        <v>0</v>
      </c>
      <c r="S68" s="349" t="s">
        <v>1271</v>
      </c>
      <c r="T68" s="170">
        <v>2</v>
      </c>
      <c r="U68" s="170">
        <v>0</v>
      </c>
      <c r="V68" s="170">
        <v>1</v>
      </c>
      <c r="W68" s="170">
        <v>0</v>
      </c>
      <c r="X68" s="170">
        <v>0</v>
      </c>
      <c r="Y68" s="170">
        <v>3</v>
      </c>
      <c r="Z68" s="170">
        <v>0</v>
      </c>
      <c r="AA68" s="170">
        <v>0</v>
      </c>
      <c r="AB68" s="170">
        <v>0</v>
      </c>
      <c r="AC68" s="170">
        <v>0</v>
      </c>
      <c r="AD68" s="170">
        <v>0</v>
      </c>
      <c r="AE68" s="170">
        <v>0</v>
      </c>
      <c r="AF68" s="168">
        <v>1</v>
      </c>
      <c r="AG68" s="274" t="s">
        <v>1281</v>
      </c>
      <c r="AH68" s="274" t="s">
        <v>1279</v>
      </c>
      <c r="AI68" s="172">
        <v>0</v>
      </c>
      <c r="AJ68" s="172">
        <v>1</v>
      </c>
      <c r="AK68" s="172">
        <v>1</v>
      </c>
      <c r="AL68" s="172">
        <v>1</v>
      </c>
      <c r="AM68" s="172">
        <v>0</v>
      </c>
      <c r="AN68" s="172">
        <v>0</v>
      </c>
      <c r="AO68" s="172">
        <v>1</v>
      </c>
      <c r="AP68" s="172">
        <v>0</v>
      </c>
      <c r="AQ68" s="172">
        <v>0</v>
      </c>
      <c r="AR68" s="172">
        <v>0</v>
      </c>
      <c r="AS68" s="372">
        <v>0</v>
      </c>
      <c r="AT68" s="170">
        <v>0</v>
      </c>
      <c r="AU68" s="170">
        <v>3</v>
      </c>
      <c r="AV68" s="170">
        <v>2</v>
      </c>
      <c r="AW68" s="170">
        <v>0</v>
      </c>
      <c r="AX68" s="170">
        <v>0</v>
      </c>
      <c r="AY68" s="170">
        <v>0</v>
      </c>
      <c r="AZ68" s="170">
        <v>1</v>
      </c>
      <c r="BA68" s="170">
        <v>0</v>
      </c>
      <c r="BB68" s="170">
        <v>5</v>
      </c>
      <c r="BC68" s="170">
        <v>0</v>
      </c>
      <c r="BD68" s="170">
        <v>0</v>
      </c>
      <c r="BE68" s="170">
        <v>0</v>
      </c>
      <c r="BF68" s="170">
        <v>1</v>
      </c>
      <c r="BG68" s="170">
        <v>2</v>
      </c>
      <c r="BH68" s="170">
        <v>4</v>
      </c>
      <c r="BI68" s="170">
        <v>0</v>
      </c>
      <c r="BJ68" s="170">
        <v>3</v>
      </c>
      <c r="BK68" s="170">
        <v>2</v>
      </c>
      <c r="BL68" s="170">
        <v>1</v>
      </c>
      <c r="BM68" s="170">
        <v>0</v>
      </c>
      <c r="BN68" s="170">
        <v>0</v>
      </c>
      <c r="BO68" s="170">
        <v>0</v>
      </c>
      <c r="BP68" s="170">
        <v>0</v>
      </c>
      <c r="BQ68" s="357" t="s">
        <v>1303</v>
      </c>
      <c r="BR68" s="168">
        <v>1</v>
      </c>
      <c r="BS68" s="519">
        <v>0</v>
      </c>
      <c r="BT68" s="519">
        <v>0</v>
      </c>
      <c r="BU68" s="519">
        <v>2</v>
      </c>
      <c r="BV68" s="519">
        <v>0</v>
      </c>
      <c r="BW68" s="519">
        <v>0</v>
      </c>
      <c r="BX68" s="519">
        <v>3</v>
      </c>
      <c r="BY68" s="519">
        <v>1</v>
      </c>
      <c r="BZ68" s="519">
        <v>0</v>
      </c>
      <c r="CA68" s="519">
        <v>0</v>
      </c>
      <c r="CB68" s="519">
        <v>0</v>
      </c>
      <c r="CC68" s="519">
        <v>0</v>
      </c>
      <c r="CD68" s="519">
        <v>0</v>
      </c>
      <c r="CE68" s="520">
        <v>0</v>
      </c>
      <c r="CF68" s="520">
        <v>1</v>
      </c>
      <c r="CG68" s="553" t="s">
        <v>1308</v>
      </c>
      <c r="CH68" s="520">
        <v>1</v>
      </c>
      <c r="CI68" s="552" t="s">
        <v>1281</v>
      </c>
      <c r="CJ68" s="552" t="s">
        <v>1280</v>
      </c>
      <c r="CK68" s="520">
        <v>1</v>
      </c>
      <c r="CL68" s="519">
        <v>0</v>
      </c>
      <c r="CM68" s="519">
        <v>0</v>
      </c>
      <c r="CN68" s="519">
        <v>1</v>
      </c>
      <c r="CO68" s="519">
        <v>3</v>
      </c>
      <c r="CP68" s="519">
        <v>0</v>
      </c>
      <c r="CQ68" s="519">
        <v>0</v>
      </c>
      <c r="CR68" s="519">
        <v>2</v>
      </c>
      <c r="CS68" s="519">
        <v>0</v>
      </c>
      <c r="CT68" s="519">
        <v>0</v>
      </c>
      <c r="CU68" s="520">
        <v>1</v>
      </c>
      <c r="CV68" s="520">
        <v>0</v>
      </c>
      <c r="CW68" s="553" t="s">
        <v>1303</v>
      </c>
      <c r="CX68" s="553" t="s">
        <v>1315</v>
      </c>
      <c r="CY68" s="519">
        <v>0</v>
      </c>
      <c r="CZ68" s="519">
        <v>2</v>
      </c>
      <c r="DA68" s="519">
        <v>3</v>
      </c>
      <c r="DB68" s="519">
        <v>0</v>
      </c>
      <c r="DC68" s="519">
        <v>0</v>
      </c>
      <c r="DD68" s="519">
        <v>1</v>
      </c>
      <c r="DE68" s="520">
        <v>1</v>
      </c>
      <c r="DF68" s="520">
        <v>1</v>
      </c>
      <c r="DG68" s="520">
        <v>1</v>
      </c>
      <c r="DH68" s="520">
        <v>0</v>
      </c>
      <c r="DI68" s="522">
        <v>0</v>
      </c>
      <c r="DJ68" s="522">
        <v>1</v>
      </c>
      <c r="DK68" s="522">
        <v>1</v>
      </c>
      <c r="DL68" s="522">
        <v>1</v>
      </c>
      <c r="DM68" s="522">
        <v>0</v>
      </c>
      <c r="DN68" s="522">
        <v>1</v>
      </c>
      <c r="DO68" s="522">
        <v>0</v>
      </c>
    </row>
    <row r="69" spans="1:119">
      <c r="A69" s="513">
        <v>62</v>
      </c>
      <c r="B69" s="523">
        <v>40796</v>
      </c>
      <c r="C69" s="515">
        <v>1</v>
      </c>
      <c r="D69" s="515" t="s">
        <v>301</v>
      </c>
      <c r="E69" s="515" t="s">
        <v>345</v>
      </c>
      <c r="F69" s="515" t="s">
        <v>359</v>
      </c>
      <c r="G69" s="515" t="s">
        <v>217</v>
      </c>
      <c r="H69" s="604" t="s">
        <v>361</v>
      </c>
      <c r="I69" s="349" t="s">
        <v>1269</v>
      </c>
      <c r="J69" s="525">
        <v>1</v>
      </c>
      <c r="K69" s="525">
        <v>1</v>
      </c>
      <c r="L69" s="525">
        <v>0</v>
      </c>
      <c r="M69" s="525">
        <v>0</v>
      </c>
      <c r="N69" s="517">
        <v>1</v>
      </c>
      <c r="O69" s="517">
        <v>1</v>
      </c>
      <c r="P69" s="517">
        <v>1</v>
      </c>
      <c r="Q69" s="517">
        <v>1</v>
      </c>
      <c r="R69" s="517">
        <v>0</v>
      </c>
      <c r="S69" s="349" t="s">
        <v>1274</v>
      </c>
      <c r="T69" s="170">
        <v>2</v>
      </c>
      <c r="U69" s="170">
        <v>0</v>
      </c>
      <c r="V69" s="170">
        <v>0</v>
      </c>
      <c r="W69" s="170">
        <v>0</v>
      </c>
      <c r="X69" s="170">
        <v>0</v>
      </c>
      <c r="Y69" s="170">
        <v>3</v>
      </c>
      <c r="Z69" s="170">
        <v>0</v>
      </c>
      <c r="AA69" s="170">
        <v>0</v>
      </c>
      <c r="AB69" s="170">
        <v>0</v>
      </c>
      <c r="AC69" s="170">
        <v>1</v>
      </c>
      <c r="AD69" s="170">
        <v>0</v>
      </c>
      <c r="AE69" s="170">
        <v>0</v>
      </c>
      <c r="AF69" s="168">
        <v>1</v>
      </c>
      <c r="AG69" s="274" t="s">
        <v>1281</v>
      </c>
      <c r="AH69" s="274" t="s">
        <v>1281</v>
      </c>
      <c r="AI69" s="172">
        <v>0</v>
      </c>
      <c r="AJ69" s="172">
        <v>0</v>
      </c>
      <c r="AK69" s="172">
        <v>0</v>
      </c>
      <c r="AL69" s="172">
        <v>0</v>
      </c>
      <c r="AM69" s="172">
        <v>0</v>
      </c>
      <c r="AN69" s="172">
        <v>0</v>
      </c>
      <c r="AO69" s="172">
        <v>0</v>
      </c>
      <c r="AP69" s="172">
        <v>0</v>
      </c>
      <c r="AQ69" s="172">
        <v>0</v>
      </c>
      <c r="AR69" s="172">
        <v>1</v>
      </c>
      <c r="AS69" s="372">
        <v>0</v>
      </c>
      <c r="AT69" s="170">
        <v>0</v>
      </c>
      <c r="AU69" s="170">
        <v>0</v>
      </c>
      <c r="AV69" s="170">
        <v>0</v>
      </c>
      <c r="AW69" s="170">
        <v>0</v>
      </c>
      <c r="AX69" s="170">
        <v>0</v>
      </c>
      <c r="AY69" s="170">
        <v>0</v>
      </c>
      <c r="AZ69" s="170">
        <v>0</v>
      </c>
      <c r="BA69" s="170">
        <v>0</v>
      </c>
      <c r="BB69" s="170">
        <v>5</v>
      </c>
      <c r="BC69" s="170">
        <v>3</v>
      </c>
      <c r="BD69" s="170">
        <v>0</v>
      </c>
      <c r="BE69" s="170">
        <v>0</v>
      </c>
      <c r="BF69" s="170">
        <v>0</v>
      </c>
      <c r="BG69" s="170">
        <v>0</v>
      </c>
      <c r="BH69" s="170">
        <v>4</v>
      </c>
      <c r="BI69" s="170">
        <v>0</v>
      </c>
      <c r="BJ69" s="170">
        <v>0</v>
      </c>
      <c r="BK69" s="170">
        <v>1</v>
      </c>
      <c r="BL69" s="170">
        <v>0</v>
      </c>
      <c r="BM69" s="170">
        <v>0</v>
      </c>
      <c r="BN69" s="170">
        <v>2</v>
      </c>
      <c r="BO69" s="170">
        <v>0</v>
      </c>
      <c r="BP69" s="170">
        <v>0</v>
      </c>
      <c r="BQ69" s="357" t="s">
        <v>1303</v>
      </c>
      <c r="BR69" s="167"/>
      <c r="BS69" s="519">
        <v>0</v>
      </c>
      <c r="BT69" s="519">
        <v>0</v>
      </c>
      <c r="BU69" s="519">
        <v>0</v>
      </c>
      <c r="BV69" s="519">
        <v>1</v>
      </c>
      <c r="BW69" s="519">
        <v>0</v>
      </c>
      <c r="BX69" s="519">
        <v>2</v>
      </c>
      <c r="BY69" s="519">
        <v>0</v>
      </c>
      <c r="BZ69" s="519">
        <v>0</v>
      </c>
      <c r="CA69" s="519">
        <v>0</v>
      </c>
      <c r="CB69" s="519">
        <v>3</v>
      </c>
      <c r="CC69" s="519">
        <v>0</v>
      </c>
      <c r="CD69" s="519">
        <v>0</v>
      </c>
      <c r="CE69" s="520">
        <v>1</v>
      </c>
      <c r="CF69" s="520">
        <v>0</v>
      </c>
      <c r="CG69" s="553" t="s">
        <v>1308</v>
      </c>
      <c r="CH69" s="520">
        <v>0</v>
      </c>
      <c r="CI69" s="552" t="s">
        <v>1281</v>
      </c>
      <c r="CJ69" s="552" t="s">
        <v>1281</v>
      </c>
      <c r="CK69" s="520">
        <v>0</v>
      </c>
      <c r="CL69" s="519">
        <v>0</v>
      </c>
      <c r="CM69" s="519">
        <v>0</v>
      </c>
      <c r="CN69" s="519">
        <v>0</v>
      </c>
      <c r="CO69" s="519">
        <v>0</v>
      </c>
      <c r="CP69" s="519">
        <v>0</v>
      </c>
      <c r="CQ69" s="519">
        <v>0</v>
      </c>
      <c r="CR69" s="519">
        <v>0</v>
      </c>
      <c r="CS69" s="519">
        <v>0</v>
      </c>
      <c r="CT69" s="519">
        <v>0</v>
      </c>
      <c r="CU69" s="520">
        <v>1</v>
      </c>
      <c r="CV69" s="520">
        <v>0</v>
      </c>
      <c r="CW69" s="553" t="s">
        <v>1312</v>
      </c>
      <c r="CX69" s="553" t="s">
        <v>1313</v>
      </c>
      <c r="CY69" s="519">
        <v>0</v>
      </c>
      <c r="CZ69" s="519">
        <v>1</v>
      </c>
      <c r="DA69" s="519">
        <v>2</v>
      </c>
      <c r="DB69" s="519">
        <v>3</v>
      </c>
      <c r="DC69" s="519">
        <v>0</v>
      </c>
      <c r="DD69" s="519">
        <v>0</v>
      </c>
      <c r="DE69" s="520">
        <v>1</v>
      </c>
      <c r="DF69" s="520">
        <v>0</v>
      </c>
      <c r="DG69" s="520">
        <v>1</v>
      </c>
      <c r="DH69" s="520">
        <v>0</v>
      </c>
      <c r="DI69" s="522">
        <v>0</v>
      </c>
      <c r="DJ69" s="522">
        <v>1</v>
      </c>
      <c r="DK69" s="522">
        <v>0</v>
      </c>
      <c r="DL69" s="522">
        <v>0</v>
      </c>
      <c r="DM69" s="522">
        <v>0</v>
      </c>
      <c r="DN69" s="522">
        <v>0</v>
      </c>
      <c r="DO69" s="522">
        <v>0</v>
      </c>
    </row>
    <row r="70" spans="1:119" ht="30">
      <c r="A70" s="513">
        <v>63</v>
      </c>
      <c r="B70" s="527">
        <v>40795</v>
      </c>
      <c r="C70" s="528">
        <v>1</v>
      </c>
      <c r="D70" s="528" t="s">
        <v>301</v>
      </c>
      <c r="E70" s="528" t="s">
        <v>345</v>
      </c>
      <c r="F70" s="528" t="s">
        <v>362</v>
      </c>
      <c r="G70" s="528" t="s">
        <v>217</v>
      </c>
      <c r="H70" s="604" t="s">
        <v>363</v>
      </c>
      <c r="I70" s="349" t="s">
        <v>1267</v>
      </c>
      <c r="J70" s="525">
        <v>1</v>
      </c>
      <c r="K70" s="525">
        <v>1</v>
      </c>
      <c r="L70" s="525">
        <v>1</v>
      </c>
      <c r="M70" s="525">
        <v>0</v>
      </c>
      <c r="N70" s="529">
        <v>1</v>
      </c>
      <c r="O70" s="529">
        <v>1</v>
      </c>
      <c r="P70" s="529">
        <v>1</v>
      </c>
      <c r="Q70" s="529">
        <v>1</v>
      </c>
      <c r="R70" s="529">
        <v>0</v>
      </c>
      <c r="S70" s="349" t="s">
        <v>1271</v>
      </c>
      <c r="T70" s="170">
        <v>0</v>
      </c>
      <c r="U70" s="170">
        <v>0</v>
      </c>
      <c r="V70" s="170">
        <v>2</v>
      </c>
      <c r="W70" s="170">
        <v>0</v>
      </c>
      <c r="X70" s="170">
        <v>0</v>
      </c>
      <c r="Y70" s="170">
        <v>3</v>
      </c>
      <c r="Z70" s="170">
        <v>0</v>
      </c>
      <c r="AA70" s="170">
        <v>0</v>
      </c>
      <c r="AB70" s="170">
        <v>0</v>
      </c>
      <c r="AC70" s="170">
        <v>1</v>
      </c>
      <c r="AD70" s="170">
        <v>0</v>
      </c>
      <c r="AE70" s="170">
        <v>0</v>
      </c>
      <c r="AF70" s="168">
        <v>1</v>
      </c>
      <c r="AG70" s="274" t="s">
        <v>1281</v>
      </c>
      <c r="AH70" s="274" t="s">
        <v>1280</v>
      </c>
      <c r="AI70" s="172">
        <v>0</v>
      </c>
      <c r="AJ70" s="172">
        <v>1</v>
      </c>
      <c r="AK70" s="172">
        <v>1</v>
      </c>
      <c r="AL70" s="172">
        <v>1</v>
      </c>
      <c r="AM70" s="172">
        <v>0</v>
      </c>
      <c r="AN70" s="172">
        <v>0</v>
      </c>
      <c r="AO70" s="172">
        <v>0</v>
      </c>
      <c r="AP70" s="172">
        <v>0</v>
      </c>
      <c r="AQ70" s="172">
        <v>0</v>
      </c>
      <c r="AR70" s="172">
        <v>0</v>
      </c>
      <c r="AS70" s="372">
        <v>0</v>
      </c>
      <c r="AT70" s="170">
        <v>0</v>
      </c>
      <c r="AU70" s="170">
        <v>3</v>
      </c>
      <c r="AV70" s="170">
        <v>2</v>
      </c>
      <c r="AW70" s="170">
        <v>0</v>
      </c>
      <c r="AX70" s="170">
        <v>1</v>
      </c>
      <c r="AY70" s="170">
        <v>0</v>
      </c>
      <c r="AZ70" s="170">
        <v>0</v>
      </c>
      <c r="BA70" s="170">
        <v>0</v>
      </c>
      <c r="BB70" s="170">
        <v>5</v>
      </c>
      <c r="BC70" s="170">
        <v>4</v>
      </c>
      <c r="BD70" s="170">
        <v>0</v>
      </c>
      <c r="BE70" s="170">
        <v>3</v>
      </c>
      <c r="BF70" s="170">
        <v>0</v>
      </c>
      <c r="BG70" s="170">
        <v>2</v>
      </c>
      <c r="BH70" s="170">
        <v>0</v>
      </c>
      <c r="BI70" s="170">
        <v>0</v>
      </c>
      <c r="BJ70" s="170">
        <v>1</v>
      </c>
      <c r="BK70" s="170">
        <v>0</v>
      </c>
      <c r="BL70" s="170">
        <v>0</v>
      </c>
      <c r="BM70" s="170">
        <v>0</v>
      </c>
      <c r="BN70" s="170">
        <v>0</v>
      </c>
      <c r="BO70" s="170">
        <v>0</v>
      </c>
      <c r="BP70" s="170">
        <v>0</v>
      </c>
      <c r="BQ70" s="357" t="s">
        <v>1303</v>
      </c>
      <c r="BR70" s="168">
        <v>1</v>
      </c>
      <c r="BS70" s="519">
        <v>0</v>
      </c>
      <c r="BT70" s="519">
        <v>0</v>
      </c>
      <c r="BU70" s="519">
        <v>1</v>
      </c>
      <c r="BV70" s="519">
        <v>0</v>
      </c>
      <c r="BW70" s="519">
        <v>0</v>
      </c>
      <c r="BX70" s="519">
        <v>3</v>
      </c>
      <c r="BY70" s="519">
        <v>2</v>
      </c>
      <c r="BZ70" s="519">
        <v>0</v>
      </c>
      <c r="CA70" s="519">
        <v>0</v>
      </c>
      <c r="CB70" s="519">
        <v>0</v>
      </c>
      <c r="CC70" s="519">
        <v>0</v>
      </c>
      <c r="CD70" s="519">
        <v>0</v>
      </c>
      <c r="CE70" s="520">
        <v>0</v>
      </c>
      <c r="CF70" s="520">
        <v>1</v>
      </c>
      <c r="CG70" s="553" t="s">
        <v>1308</v>
      </c>
      <c r="CH70" s="520">
        <v>1</v>
      </c>
      <c r="CI70" s="552" t="s">
        <v>1281</v>
      </c>
      <c r="CJ70" s="552" t="s">
        <v>1280</v>
      </c>
      <c r="CK70" s="520">
        <v>1</v>
      </c>
      <c r="CL70" s="519">
        <v>0</v>
      </c>
      <c r="CM70" s="519">
        <v>0</v>
      </c>
      <c r="CN70" s="519">
        <v>0</v>
      </c>
      <c r="CO70" s="519">
        <v>3</v>
      </c>
      <c r="CP70" s="519">
        <v>0</v>
      </c>
      <c r="CQ70" s="519">
        <v>0</v>
      </c>
      <c r="CR70" s="519">
        <v>2</v>
      </c>
      <c r="CS70" s="519">
        <v>0</v>
      </c>
      <c r="CT70" s="519">
        <v>1</v>
      </c>
      <c r="CU70" s="520">
        <v>1</v>
      </c>
      <c r="CV70" s="520">
        <v>0</v>
      </c>
      <c r="CW70" s="553" t="s">
        <v>1303</v>
      </c>
      <c r="CX70" s="553" t="s">
        <v>1313</v>
      </c>
      <c r="CY70" s="519">
        <v>0</v>
      </c>
      <c r="CZ70" s="519">
        <v>2</v>
      </c>
      <c r="DA70" s="519">
        <v>3</v>
      </c>
      <c r="DB70" s="519">
        <v>1</v>
      </c>
      <c r="DC70" s="519">
        <v>0</v>
      </c>
      <c r="DD70" s="519">
        <v>0</v>
      </c>
      <c r="DE70" s="520">
        <v>1</v>
      </c>
      <c r="DF70" s="520">
        <v>1</v>
      </c>
      <c r="DG70" s="520">
        <v>0</v>
      </c>
      <c r="DH70" s="520">
        <v>0</v>
      </c>
      <c r="DI70" s="522">
        <v>0</v>
      </c>
      <c r="DJ70" s="522">
        <v>1</v>
      </c>
      <c r="DK70" s="522">
        <v>1</v>
      </c>
      <c r="DL70" s="522">
        <v>1</v>
      </c>
      <c r="DM70" s="522">
        <v>1</v>
      </c>
      <c r="DN70" s="522">
        <v>1</v>
      </c>
      <c r="DO70" s="522">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7"/>
  <dimension ref="A1:N120"/>
  <sheetViews>
    <sheetView workbookViewId="0"/>
  </sheetViews>
  <sheetFormatPr defaultRowHeight="15"/>
  <cols>
    <col min="1" max="1" width="9.140625" style="422"/>
    <col min="2" max="2" width="29.42578125" style="422" customWidth="1"/>
    <col min="3" max="3" width="14.85546875" style="422" customWidth="1"/>
    <col min="4" max="5" width="18.140625" style="422" customWidth="1"/>
    <col min="6" max="6" width="12.42578125" style="422" customWidth="1"/>
    <col min="7" max="14" width="14.28515625" style="422" customWidth="1"/>
    <col min="15" max="16384" width="9.140625" style="422"/>
  </cols>
  <sheetData>
    <row r="1" spans="1:14" ht="83.25" customHeight="1">
      <c r="A1" s="266" t="s">
        <v>1140</v>
      </c>
      <c r="B1" s="267" t="s">
        <v>1141</v>
      </c>
      <c r="C1" s="267" t="s">
        <v>1142</v>
      </c>
      <c r="D1" s="267" t="s">
        <v>1143</v>
      </c>
      <c r="E1" s="270" t="s">
        <v>1144</v>
      </c>
      <c r="F1" s="270" t="s">
        <v>1860</v>
      </c>
      <c r="G1" s="462" t="s">
        <v>1154</v>
      </c>
      <c r="H1" s="462" t="s">
        <v>1155</v>
      </c>
      <c r="I1" s="462" t="s">
        <v>1156</v>
      </c>
      <c r="J1" s="462" t="s">
        <v>1157</v>
      </c>
      <c r="K1" s="463" t="s">
        <v>1161</v>
      </c>
      <c r="L1" s="463" t="s">
        <v>1160</v>
      </c>
      <c r="M1" s="462" t="s">
        <v>1158</v>
      </c>
      <c r="N1" s="462" t="s">
        <v>1159</v>
      </c>
    </row>
    <row r="2" spans="1:14" ht="31.5">
      <c r="A2" s="402">
        <v>1</v>
      </c>
      <c r="B2" s="423" t="s">
        <v>1133</v>
      </c>
      <c r="C2" s="464" t="s">
        <v>1854</v>
      </c>
      <c r="D2" s="267"/>
      <c r="E2" s="424" t="s">
        <v>370</v>
      </c>
      <c r="F2" s="268" t="s">
        <v>2012</v>
      </c>
      <c r="G2" s="425">
        <f ca="1">COUNTA(INDIRECT($F2))</f>
        <v>63</v>
      </c>
      <c r="H2" s="425">
        <f ca="1">COUNT(INDIRECT($F2))</f>
        <v>63</v>
      </c>
      <c r="I2" s="425">
        <f ca="1">MIN(INDIRECT($F2))</f>
        <v>1</v>
      </c>
      <c r="J2" s="425">
        <f ca="1">MEDIAN(INDIRECT($F2))</f>
        <v>32</v>
      </c>
      <c r="K2" s="426">
        <f ca="1">AVERAGE(INDIRECT($F2))</f>
        <v>32</v>
      </c>
      <c r="L2" s="426">
        <f t="shared" ref="L2:L66" ca="1" si="0">IF(M2=0,"",SUM(INDIRECT($F2)) / 63)</f>
        <v>32</v>
      </c>
      <c r="M2" s="425">
        <f ca="1">MAX(INDIRECT($F2))</f>
        <v>63</v>
      </c>
      <c r="N2" s="425">
        <f ca="1">SUM(INDIRECT($F2))</f>
        <v>2016</v>
      </c>
    </row>
    <row r="3" spans="1:14" ht="31.5">
      <c r="A3" s="402">
        <v>2</v>
      </c>
      <c r="B3" s="423"/>
      <c r="C3" s="464" t="s">
        <v>1855</v>
      </c>
      <c r="D3" s="267"/>
      <c r="E3" s="424" t="s">
        <v>22</v>
      </c>
      <c r="F3" s="268" t="s">
        <v>2013</v>
      </c>
      <c r="G3" s="425">
        <f t="shared" ref="G3:G67" ca="1" si="1">COUNTA(INDIRECT($F3))</f>
        <v>63</v>
      </c>
      <c r="H3" s="425">
        <f t="shared" ref="H3:H67" ca="1" si="2">COUNT(INDIRECT($F3))</f>
        <v>63</v>
      </c>
      <c r="I3" s="427">
        <f t="shared" ref="I3:I67" ca="1" si="3">MIN(INDIRECT($F3))</f>
        <v>40794</v>
      </c>
      <c r="J3" s="427">
        <f t="shared" ref="J3:J67" ca="1" si="4">MEDIAN(INDIRECT($F3))</f>
        <v>40796</v>
      </c>
      <c r="K3" s="426">
        <f t="shared" ref="K3:K67" ca="1" si="5">AVERAGE(INDIRECT($F3))</f>
        <v>40795.793650793654</v>
      </c>
      <c r="L3" s="426">
        <f t="shared" ca="1" si="0"/>
        <v>40795.793650793654</v>
      </c>
      <c r="M3" s="427">
        <f t="shared" ref="M3:M67" ca="1" si="6">MAX(INDIRECT($F3))</f>
        <v>40797</v>
      </c>
      <c r="N3" s="425">
        <f t="shared" ref="N3:N67" ca="1" si="7">SUM(INDIRECT($F3))</f>
        <v>2570135</v>
      </c>
    </row>
    <row r="4" spans="1:14" ht="31.5">
      <c r="A4" s="402">
        <v>3</v>
      </c>
      <c r="B4" s="423"/>
      <c r="C4" s="464" t="s">
        <v>1856</v>
      </c>
      <c r="D4" s="267"/>
      <c r="E4" s="424" t="s">
        <v>23</v>
      </c>
      <c r="F4" s="268" t="s">
        <v>1317</v>
      </c>
      <c r="G4" s="425">
        <f t="shared" ca="1" si="1"/>
        <v>63</v>
      </c>
      <c r="H4" s="425">
        <f t="shared" ca="1" si="2"/>
        <v>63</v>
      </c>
      <c r="I4" s="425">
        <f t="shared" ca="1" si="3"/>
        <v>1</v>
      </c>
      <c r="J4" s="425">
        <f t="shared" ca="1" si="4"/>
        <v>6</v>
      </c>
      <c r="K4" s="426">
        <f t="shared" ca="1" si="5"/>
        <v>6.1269841269841274</v>
      </c>
      <c r="L4" s="426">
        <f t="shared" ca="1" si="0"/>
        <v>6.1269841269841274</v>
      </c>
      <c r="M4" s="425">
        <f t="shared" ca="1" si="6"/>
        <v>11</v>
      </c>
      <c r="N4" s="425">
        <f t="shared" ca="1" si="7"/>
        <v>386</v>
      </c>
    </row>
    <row r="5" spans="1:14" ht="31.5">
      <c r="A5" s="402">
        <v>4</v>
      </c>
      <c r="B5" s="423"/>
      <c r="C5" s="464" t="s">
        <v>1856</v>
      </c>
      <c r="D5" s="428" t="s">
        <v>0</v>
      </c>
      <c r="E5" s="424" t="s">
        <v>24</v>
      </c>
      <c r="F5" s="268" t="s">
        <v>1318</v>
      </c>
      <c r="G5" s="425">
        <f t="shared" ca="1" si="1"/>
        <v>63</v>
      </c>
      <c r="H5" s="425">
        <f t="shared" ca="1" si="2"/>
        <v>0</v>
      </c>
      <c r="I5" s="425">
        <f t="shared" ca="1" si="3"/>
        <v>0</v>
      </c>
      <c r="J5" s="425"/>
      <c r="K5" s="426"/>
      <c r="L5" s="426" t="str">
        <f ca="1">IF(M5=0,"",SUM(INDIRECT($F5)) / 63)</f>
        <v/>
      </c>
      <c r="M5" s="425">
        <f t="shared" ca="1" si="6"/>
        <v>0</v>
      </c>
      <c r="N5" s="425">
        <f t="shared" ca="1" si="7"/>
        <v>0</v>
      </c>
    </row>
    <row r="6" spans="1:14" ht="31.5">
      <c r="A6" s="402">
        <v>5</v>
      </c>
      <c r="B6" s="423"/>
      <c r="C6" s="464" t="s">
        <v>1856</v>
      </c>
      <c r="D6" s="428"/>
      <c r="E6" s="424" t="s">
        <v>25</v>
      </c>
      <c r="F6" s="268" t="s">
        <v>1319</v>
      </c>
      <c r="G6" s="425">
        <f t="shared" ca="1" si="1"/>
        <v>63</v>
      </c>
      <c r="H6" s="425">
        <f t="shared" ca="1" si="2"/>
        <v>0</v>
      </c>
      <c r="I6" s="425">
        <f t="shared" ca="1" si="3"/>
        <v>0</v>
      </c>
      <c r="J6" s="425"/>
      <c r="K6" s="426"/>
      <c r="L6" s="426" t="str">
        <f t="shared" ca="1" si="0"/>
        <v/>
      </c>
      <c r="M6" s="425">
        <f t="shared" ca="1" si="6"/>
        <v>0</v>
      </c>
      <c r="N6" s="425">
        <f t="shared" ca="1" si="7"/>
        <v>0</v>
      </c>
    </row>
    <row r="7" spans="1:14" ht="31.5">
      <c r="A7" s="402">
        <v>6</v>
      </c>
      <c r="B7" s="423"/>
      <c r="C7" s="464" t="s">
        <v>1856</v>
      </c>
      <c r="D7" s="428"/>
      <c r="E7" s="424" t="s">
        <v>26</v>
      </c>
      <c r="F7" s="268" t="s">
        <v>1320</v>
      </c>
      <c r="G7" s="425">
        <f t="shared" ca="1" si="1"/>
        <v>63</v>
      </c>
      <c r="H7" s="425">
        <f t="shared" ca="1" si="2"/>
        <v>0</v>
      </c>
      <c r="I7" s="425">
        <f t="shared" ca="1" si="3"/>
        <v>0</v>
      </c>
      <c r="J7" s="425"/>
      <c r="K7" s="426"/>
      <c r="L7" s="426" t="str">
        <f t="shared" ca="1" si="0"/>
        <v/>
      </c>
      <c r="M7" s="425">
        <f t="shared" ca="1" si="6"/>
        <v>0</v>
      </c>
      <c r="N7" s="425">
        <f t="shared" ca="1" si="7"/>
        <v>0</v>
      </c>
    </row>
    <row r="8" spans="1:14" ht="31.5">
      <c r="A8" s="402">
        <v>7</v>
      </c>
      <c r="B8" s="423"/>
      <c r="C8" s="464" t="s">
        <v>1856</v>
      </c>
      <c r="D8" s="428"/>
      <c r="E8" s="424" t="s">
        <v>27</v>
      </c>
      <c r="F8" s="268" t="s">
        <v>1321</v>
      </c>
      <c r="G8" s="425">
        <f t="shared" ca="1" si="1"/>
        <v>63</v>
      </c>
      <c r="H8" s="425">
        <f t="shared" ca="1" si="2"/>
        <v>0</v>
      </c>
      <c r="I8" s="425">
        <f t="shared" ca="1" si="3"/>
        <v>0</v>
      </c>
      <c r="J8" s="425"/>
      <c r="K8" s="426"/>
      <c r="L8" s="426" t="str">
        <f t="shared" ca="1" si="0"/>
        <v/>
      </c>
      <c r="M8" s="425">
        <f t="shared" ca="1" si="6"/>
        <v>0</v>
      </c>
      <c r="N8" s="425">
        <f t="shared" ca="1" si="7"/>
        <v>0</v>
      </c>
    </row>
    <row r="9" spans="1:14" ht="31.5">
      <c r="A9" s="402">
        <v>8</v>
      </c>
      <c r="B9" s="423"/>
      <c r="C9" s="464" t="s">
        <v>1856</v>
      </c>
      <c r="D9" s="428"/>
      <c r="E9" s="429" t="s">
        <v>371</v>
      </c>
      <c r="F9" s="268" t="s">
        <v>1322</v>
      </c>
      <c r="G9" s="425">
        <f t="shared" ca="1" si="1"/>
        <v>63</v>
      </c>
      <c r="H9" s="425">
        <f t="shared" ca="1" si="2"/>
        <v>0</v>
      </c>
      <c r="I9" s="425">
        <f t="shared" ca="1" si="3"/>
        <v>0</v>
      </c>
      <c r="J9" s="425"/>
      <c r="K9" s="426"/>
      <c r="L9" s="426" t="str">
        <f t="shared" ca="1" si="0"/>
        <v/>
      </c>
      <c r="M9" s="425">
        <f t="shared" ca="1" si="6"/>
        <v>0</v>
      </c>
      <c r="N9" s="425">
        <f t="shared" ca="1" si="7"/>
        <v>0</v>
      </c>
    </row>
    <row r="10" spans="1:14" ht="63">
      <c r="A10" s="402">
        <v>9</v>
      </c>
      <c r="B10" s="430" t="s">
        <v>1132</v>
      </c>
      <c r="C10" s="465" t="s">
        <v>1134</v>
      </c>
      <c r="D10" s="431" t="s">
        <v>1153</v>
      </c>
      <c r="E10" s="432" t="s">
        <v>1152</v>
      </c>
      <c r="F10" s="433" t="s">
        <v>1323</v>
      </c>
      <c r="G10" s="425">
        <f t="shared" ca="1" si="1"/>
        <v>63</v>
      </c>
      <c r="H10" s="425">
        <f t="shared" ca="1" si="2"/>
        <v>0</v>
      </c>
      <c r="I10" s="425">
        <f t="shared" ca="1" si="3"/>
        <v>0</v>
      </c>
      <c r="J10" s="425"/>
      <c r="K10" s="426"/>
      <c r="L10" s="426" t="str">
        <f t="shared" ca="1" si="0"/>
        <v/>
      </c>
      <c r="M10" s="425">
        <f t="shared" ca="1" si="6"/>
        <v>0</v>
      </c>
      <c r="N10" s="425">
        <f t="shared" ca="1" si="7"/>
        <v>0</v>
      </c>
    </row>
    <row r="11" spans="1:14" ht="60">
      <c r="A11" s="402">
        <v>10</v>
      </c>
      <c r="B11" s="430"/>
      <c r="C11" s="466" t="s">
        <v>1857</v>
      </c>
      <c r="D11" s="434" t="s">
        <v>366</v>
      </c>
      <c r="E11" s="435" t="s">
        <v>380</v>
      </c>
      <c r="F11" s="436" t="s">
        <v>1324</v>
      </c>
      <c r="G11" s="425">
        <f t="shared" ca="1" si="1"/>
        <v>63</v>
      </c>
      <c r="H11" s="425">
        <f t="shared" ca="1" si="2"/>
        <v>63</v>
      </c>
      <c r="I11" s="425">
        <f t="shared" ca="1" si="3"/>
        <v>0</v>
      </c>
      <c r="J11" s="425">
        <f t="shared" ca="1" si="4"/>
        <v>1</v>
      </c>
      <c r="K11" s="426">
        <f t="shared" ca="1" si="5"/>
        <v>0.80952380952380953</v>
      </c>
      <c r="L11" s="426">
        <f t="shared" ca="1" si="0"/>
        <v>0.80952380952380953</v>
      </c>
      <c r="M11" s="425">
        <f t="shared" ca="1" si="6"/>
        <v>1</v>
      </c>
      <c r="N11" s="425">
        <f t="shared" ca="1" si="7"/>
        <v>51</v>
      </c>
    </row>
    <row r="12" spans="1:14" ht="31.5">
      <c r="A12" s="402">
        <v>11</v>
      </c>
      <c r="B12" s="430"/>
      <c r="C12" s="466" t="s">
        <v>1857</v>
      </c>
      <c r="D12" s="434"/>
      <c r="E12" s="435" t="s">
        <v>381</v>
      </c>
      <c r="F12" s="436" t="s">
        <v>1325</v>
      </c>
      <c r="G12" s="425">
        <f t="shared" ca="1" si="1"/>
        <v>63</v>
      </c>
      <c r="H12" s="425">
        <f t="shared" ca="1" si="2"/>
        <v>63</v>
      </c>
      <c r="I12" s="425">
        <f t="shared" ca="1" si="3"/>
        <v>0</v>
      </c>
      <c r="J12" s="425">
        <f t="shared" ca="1" si="4"/>
        <v>0</v>
      </c>
      <c r="K12" s="426">
        <f t="shared" ca="1" si="5"/>
        <v>0.36507936507936506</v>
      </c>
      <c r="L12" s="426">
        <f t="shared" ca="1" si="0"/>
        <v>0.36507936507936506</v>
      </c>
      <c r="M12" s="425">
        <f t="shared" ca="1" si="6"/>
        <v>1</v>
      </c>
      <c r="N12" s="425">
        <f t="shared" ca="1" si="7"/>
        <v>23</v>
      </c>
    </row>
    <row r="13" spans="1:14" ht="45">
      <c r="A13" s="402">
        <v>12</v>
      </c>
      <c r="B13" s="430"/>
      <c r="C13" s="466" t="s">
        <v>1857</v>
      </c>
      <c r="D13" s="434"/>
      <c r="E13" s="435" t="s">
        <v>382</v>
      </c>
      <c r="F13" s="436" t="s">
        <v>2014</v>
      </c>
      <c r="G13" s="425">
        <f t="shared" ca="1" si="1"/>
        <v>63</v>
      </c>
      <c r="H13" s="425">
        <f t="shared" ca="1" si="2"/>
        <v>63</v>
      </c>
      <c r="I13" s="425">
        <f t="shared" ca="1" si="3"/>
        <v>0</v>
      </c>
      <c r="J13" s="425">
        <f t="shared" ca="1" si="4"/>
        <v>1</v>
      </c>
      <c r="K13" s="426">
        <f t="shared" ca="1" si="5"/>
        <v>0.60317460317460314</v>
      </c>
      <c r="L13" s="426">
        <f t="shared" ca="1" si="0"/>
        <v>0.60317460317460314</v>
      </c>
      <c r="M13" s="425">
        <f t="shared" ca="1" si="6"/>
        <v>1</v>
      </c>
      <c r="N13" s="425">
        <f t="shared" ca="1" si="7"/>
        <v>38</v>
      </c>
    </row>
    <row r="14" spans="1:14" ht="31.5">
      <c r="A14" s="402">
        <v>13</v>
      </c>
      <c r="B14" s="430"/>
      <c r="C14" s="466" t="s">
        <v>1857</v>
      </c>
      <c r="D14" s="434"/>
      <c r="E14" s="435" t="s">
        <v>383</v>
      </c>
      <c r="F14" s="436" t="s">
        <v>2015</v>
      </c>
      <c r="G14" s="425">
        <f t="shared" ca="1" si="1"/>
        <v>63</v>
      </c>
      <c r="H14" s="425">
        <f t="shared" ca="1" si="2"/>
        <v>63</v>
      </c>
      <c r="I14" s="425">
        <f t="shared" ca="1" si="3"/>
        <v>0</v>
      </c>
      <c r="J14" s="425">
        <f t="shared" ca="1" si="4"/>
        <v>0</v>
      </c>
      <c r="K14" s="426">
        <f t="shared" ca="1" si="5"/>
        <v>9.5238095238095233E-2</v>
      </c>
      <c r="L14" s="426">
        <f t="shared" ca="1" si="0"/>
        <v>9.5238095238095233E-2</v>
      </c>
      <c r="M14" s="425">
        <f t="shared" ca="1" si="6"/>
        <v>1</v>
      </c>
      <c r="N14" s="425">
        <f t="shared" ca="1" si="7"/>
        <v>6</v>
      </c>
    </row>
    <row r="15" spans="1:14" ht="90">
      <c r="A15" s="402">
        <v>14</v>
      </c>
      <c r="B15" s="430"/>
      <c r="C15" s="466" t="s">
        <v>1857</v>
      </c>
      <c r="D15" s="437"/>
      <c r="E15" s="242" t="s">
        <v>384</v>
      </c>
      <c r="F15" s="436" t="s">
        <v>2016</v>
      </c>
      <c r="G15" s="425">
        <f t="shared" ca="1" si="1"/>
        <v>63</v>
      </c>
      <c r="H15" s="425">
        <f t="shared" ca="1" si="2"/>
        <v>63</v>
      </c>
      <c r="I15" s="425">
        <f t="shared" ca="1" si="3"/>
        <v>0</v>
      </c>
      <c r="J15" s="425">
        <f t="shared" ca="1" si="4"/>
        <v>1</v>
      </c>
      <c r="K15" s="426">
        <f t="shared" ca="1" si="5"/>
        <v>0.8571428571428571</v>
      </c>
      <c r="L15" s="426">
        <f t="shared" ca="1" si="0"/>
        <v>0.8571428571428571</v>
      </c>
      <c r="M15" s="425">
        <f t="shared" ca="1" si="6"/>
        <v>1</v>
      </c>
      <c r="N15" s="425">
        <f t="shared" ca="1" si="7"/>
        <v>54</v>
      </c>
    </row>
    <row r="16" spans="1:14" ht="90">
      <c r="A16" s="402">
        <v>15</v>
      </c>
      <c r="B16" s="430"/>
      <c r="C16" s="466" t="s">
        <v>1857</v>
      </c>
      <c r="D16" s="437"/>
      <c r="E16" s="242" t="s">
        <v>385</v>
      </c>
      <c r="F16" s="436" t="s">
        <v>2017</v>
      </c>
      <c r="G16" s="425">
        <f t="shared" ca="1" si="1"/>
        <v>63</v>
      </c>
      <c r="H16" s="425">
        <f t="shared" ca="1" si="2"/>
        <v>63</v>
      </c>
      <c r="I16" s="425">
        <f t="shared" ca="1" si="3"/>
        <v>0</v>
      </c>
      <c r="J16" s="425">
        <f t="shared" ca="1" si="4"/>
        <v>1</v>
      </c>
      <c r="K16" s="426">
        <f t="shared" ca="1" si="5"/>
        <v>0.93650793650793651</v>
      </c>
      <c r="L16" s="426">
        <f t="shared" ca="1" si="0"/>
        <v>0.93650793650793651</v>
      </c>
      <c r="M16" s="425">
        <f t="shared" ca="1" si="6"/>
        <v>1</v>
      </c>
      <c r="N16" s="425">
        <f t="shared" ca="1" si="7"/>
        <v>59</v>
      </c>
    </row>
    <row r="17" spans="1:14" ht="45">
      <c r="A17" s="402">
        <v>16</v>
      </c>
      <c r="B17" s="430"/>
      <c r="C17" s="466" t="s">
        <v>1857</v>
      </c>
      <c r="D17" s="437"/>
      <c r="E17" s="242" t="s">
        <v>386</v>
      </c>
      <c r="F17" s="436" t="s">
        <v>2018</v>
      </c>
      <c r="G17" s="425">
        <f t="shared" ca="1" si="1"/>
        <v>63</v>
      </c>
      <c r="H17" s="425">
        <f t="shared" ca="1" si="2"/>
        <v>63</v>
      </c>
      <c r="I17" s="425">
        <f t="shared" ca="1" si="3"/>
        <v>0</v>
      </c>
      <c r="J17" s="425">
        <f t="shared" ca="1" si="4"/>
        <v>1</v>
      </c>
      <c r="K17" s="426">
        <f t="shared" ca="1" si="5"/>
        <v>0.8571428571428571</v>
      </c>
      <c r="L17" s="426">
        <f t="shared" ca="1" si="0"/>
        <v>0.8571428571428571</v>
      </c>
      <c r="M17" s="425">
        <f t="shared" ca="1" si="6"/>
        <v>1</v>
      </c>
      <c r="N17" s="425">
        <f t="shared" ca="1" si="7"/>
        <v>54</v>
      </c>
    </row>
    <row r="18" spans="1:14" ht="90">
      <c r="A18" s="402">
        <v>17</v>
      </c>
      <c r="B18" s="430"/>
      <c r="C18" s="466" t="s">
        <v>1857</v>
      </c>
      <c r="D18" s="437"/>
      <c r="E18" s="242" t="s">
        <v>390</v>
      </c>
      <c r="F18" s="436" t="s">
        <v>2019</v>
      </c>
      <c r="G18" s="425">
        <f t="shared" ca="1" si="1"/>
        <v>63</v>
      </c>
      <c r="H18" s="425">
        <f t="shared" ca="1" si="2"/>
        <v>63</v>
      </c>
      <c r="I18" s="425">
        <f t="shared" ca="1" si="3"/>
        <v>0</v>
      </c>
      <c r="J18" s="425">
        <f t="shared" ca="1" si="4"/>
        <v>0</v>
      </c>
      <c r="K18" s="426">
        <f t="shared" ca="1" si="5"/>
        <v>0.47619047619047616</v>
      </c>
      <c r="L18" s="426">
        <f t="shared" ca="1" si="0"/>
        <v>0.47619047619047616</v>
      </c>
      <c r="M18" s="425">
        <f t="shared" ca="1" si="6"/>
        <v>1</v>
      </c>
      <c r="N18" s="425">
        <f t="shared" ca="1" si="7"/>
        <v>30</v>
      </c>
    </row>
    <row r="19" spans="1:14" ht="45">
      <c r="A19" s="402">
        <v>18</v>
      </c>
      <c r="B19" s="430"/>
      <c r="C19" s="466" t="s">
        <v>1857</v>
      </c>
      <c r="D19" s="434"/>
      <c r="E19" s="242" t="s">
        <v>1129</v>
      </c>
      <c r="F19" s="436" t="s">
        <v>2020</v>
      </c>
      <c r="G19" s="425">
        <f t="shared" ca="1" si="1"/>
        <v>63</v>
      </c>
      <c r="H19" s="425">
        <f t="shared" ca="1" si="2"/>
        <v>63</v>
      </c>
      <c r="I19" s="425">
        <f t="shared" ca="1" si="3"/>
        <v>0</v>
      </c>
      <c r="J19" s="425">
        <f t="shared" ca="1" si="4"/>
        <v>0</v>
      </c>
      <c r="K19" s="426">
        <f t="shared" ca="1" si="5"/>
        <v>0.15873015873015872</v>
      </c>
      <c r="L19" s="426">
        <f t="shared" ca="1" si="0"/>
        <v>0.15873015873015872</v>
      </c>
      <c r="M19" s="425">
        <f t="shared" ca="1" si="6"/>
        <v>1</v>
      </c>
      <c r="N19" s="425">
        <f t="shared" ca="1" si="7"/>
        <v>10</v>
      </c>
    </row>
    <row r="20" spans="1:14" ht="90">
      <c r="A20" s="402">
        <v>19</v>
      </c>
      <c r="B20" s="430"/>
      <c r="C20" s="465" t="s">
        <v>1135</v>
      </c>
      <c r="D20" s="431"/>
      <c r="E20" s="438" t="s">
        <v>613</v>
      </c>
      <c r="F20" s="433" t="s">
        <v>2021</v>
      </c>
      <c r="G20" s="425">
        <f t="shared" ca="1" si="1"/>
        <v>63</v>
      </c>
      <c r="H20" s="425">
        <f t="shared" ca="1" si="2"/>
        <v>0</v>
      </c>
      <c r="I20" s="425">
        <f t="shared" ca="1" si="3"/>
        <v>0</v>
      </c>
      <c r="J20" s="425"/>
      <c r="K20" s="426"/>
      <c r="L20" s="426" t="str">
        <f t="shared" ca="1" si="0"/>
        <v/>
      </c>
      <c r="M20" s="425">
        <f t="shared" ca="1" si="6"/>
        <v>0</v>
      </c>
      <c r="N20" s="425">
        <f t="shared" ca="1" si="7"/>
        <v>0</v>
      </c>
    </row>
    <row r="21" spans="1:14" ht="105">
      <c r="A21" s="402">
        <v>20</v>
      </c>
      <c r="B21" s="439" t="s">
        <v>1146</v>
      </c>
      <c r="C21" s="467" t="s">
        <v>1136</v>
      </c>
      <c r="D21" s="440" t="s">
        <v>436</v>
      </c>
      <c r="E21" s="244" t="s">
        <v>34</v>
      </c>
      <c r="F21" s="441" t="s">
        <v>1326</v>
      </c>
      <c r="G21" s="425">
        <f t="shared" ca="1" si="1"/>
        <v>63</v>
      </c>
      <c r="H21" s="425">
        <f t="shared" ca="1" si="2"/>
        <v>63</v>
      </c>
      <c r="I21" s="425">
        <f t="shared" ca="1" si="3"/>
        <v>0</v>
      </c>
      <c r="J21" s="425">
        <f t="shared" ca="1" si="4"/>
        <v>1</v>
      </c>
      <c r="K21" s="426">
        <f t="shared" ca="1" si="5"/>
        <v>1.3809523809523809</v>
      </c>
      <c r="L21" s="426">
        <f t="shared" ca="1" si="0"/>
        <v>1.3809523809523809</v>
      </c>
      <c r="M21" s="425">
        <f t="shared" ca="1" si="6"/>
        <v>3</v>
      </c>
      <c r="N21" s="425">
        <f t="shared" ca="1" si="7"/>
        <v>87</v>
      </c>
    </row>
    <row r="22" spans="1:14" ht="31.5">
      <c r="A22" s="402">
        <v>21</v>
      </c>
      <c r="B22" s="439"/>
      <c r="C22" s="467"/>
      <c r="D22" s="442"/>
      <c r="E22" s="244" t="s">
        <v>35</v>
      </c>
      <c r="F22" s="441" t="s">
        <v>1327</v>
      </c>
      <c r="G22" s="425">
        <f t="shared" ca="1" si="1"/>
        <v>63</v>
      </c>
      <c r="H22" s="425">
        <f t="shared" ca="1" si="2"/>
        <v>63</v>
      </c>
      <c r="I22" s="425">
        <f t="shared" ca="1" si="3"/>
        <v>0</v>
      </c>
      <c r="J22" s="425">
        <f t="shared" ca="1" si="4"/>
        <v>0</v>
      </c>
      <c r="K22" s="426">
        <f t="shared" ca="1" si="5"/>
        <v>0.15873015873015872</v>
      </c>
      <c r="L22" s="426">
        <f t="shared" ca="1" si="0"/>
        <v>0.15873015873015872</v>
      </c>
      <c r="M22" s="425">
        <f t="shared" ca="1" si="6"/>
        <v>2</v>
      </c>
      <c r="N22" s="425">
        <f t="shared" ca="1" si="7"/>
        <v>10</v>
      </c>
    </row>
    <row r="23" spans="1:14" ht="45">
      <c r="A23" s="402">
        <v>22</v>
      </c>
      <c r="B23" s="439"/>
      <c r="C23" s="467"/>
      <c r="D23" s="442"/>
      <c r="E23" s="244" t="s">
        <v>36</v>
      </c>
      <c r="F23" s="441" t="s">
        <v>1328</v>
      </c>
      <c r="G23" s="425">
        <f t="shared" ca="1" si="1"/>
        <v>63</v>
      </c>
      <c r="H23" s="425">
        <f t="shared" ca="1" si="2"/>
        <v>63</v>
      </c>
      <c r="I23" s="425">
        <f t="shared" ca="1" si="3"/>
        <v>0</v>
      </c>
      <c r="J23" s="425">
        <f t="shared" ca="1" si="4"/>
        <v>0</v>
      </c>
      <c r="K23" s="426">
        <f t="shared" ca="1" si="5"/>
        <v>0.87301587301587302</v>
      </c>
      <c r="L23" s="426">
        <f t="shared" ca="1" si="0"/>
        <v>0.87301587301587302</v>
      </c>
      <c r="M23" s="425">
        <f t="shared" ca="1" si="6"/>
        <v>3</v>
      </c>
      <c r="N23" s="425">
        <f t="shared" ca="1" si="7"/>
        <v>55</v>
      </c>
    </row>
    <row r="24" spans="1:14" ht="31.5">
      <c r="A24" s="402">
        <v>23</v>
      </c>
      <c r="B24" s="439"/>
      <c r="C24" s="467"/>
      <c r="D24" s="442"/>
      <c r="E24" s="244" t="s">
        <v>37</v>
      </c>
      <c r="F24" s="441" t="s">
        <v>1329</v>
      </c>
      <c r="G24" s="425">
        <f t="shared" ca="1" si="1"/>
        <v>63</v>
      </c>
      <c r="H24" s="425">
        <f t="shared" ca="1" si="2"/>
        <v>63</v>
      </c>
      <c r="I24" s="425">
        <f t="shared" ca="1" si="3"/>
        <v>0</v>
      </c>
      <c r="J24" s="425">
        <f t="shared" ca="1" si="4"/>
        <v>0</v>
      </c>
      <c r="K24" s="426">
        <f t="shared" ca="1" si="5"/>
        <v>1.5873015873015872E-2</v>
      </c>
      <c r="L24" s="426">
        <f t="shared" ca="1" si="0"/>
        <v>1.5873015873015872E-2</v>
      </c>
      <c r="M24" s="425">
        <f t="shared" ca="1" si="6"/>
        <v>1</v>
      </c>
      <c r="N24" s="425">
        <f t="shared" ca="1" si="7"/>
        <v>1</v>
      </c>
    </row>
    <row r="25" spans="1:14" ht="31.5">
      <c r="A25" s="402">
        <v>24</v>
      </c>
      <c r="B25" s="439"/>
      <c r="C25" s="467"/>
      <c r="D25" s="442"/>
      <c r="E25" s="244" t="s">
        <v>38</v>
      </c>
      <c r="F25" s="441" t="s">
        <v>1330</v>
      </c>
      <c r="G25" s="425">
        <f t="shared" ca="1" si="1"/>
        <v>63</v>
      </c>
      <c r="H25" s="425">
        <f t="shared" ca="1" si="2"/>
        <v>63</v>
      </c>
      <c r="I25" s="425">
        <f t="shared" ca="1" si="3"/>
        <v>0</v>
      </c>
      <c r="J25" s="425">
        <f t="shared" ca="1" si="4"/>
        <v>0</v>
      </c>
      <c r="K25" s="426">
        <f t="shared" ca="1" si="5"/>
        <v>0.30158730158730157</v>
      </c>
      <c r="L25" s="426">
        <f t="shared" ca="1" si="0"/>
        <v>0.30158730158730157</v>
      </c>
      <c r="M25" s="425">
        <f t="shared" ca="1" si="6"/>
        <v>3</v>
      </c>
      <c r="N25" s="425">
        <f t="shared" ca="1" si="7"/>
        <v>19</v>
      </c>
    </row>
    <row r="26" spans="1:14" ht="31.5">
      <c r="A26" s="402">
        <v>25</v>
      </c>
      <c r="B26" s="439"/>
      <c r="C26" s="467"/>
      <c r="D26" s="442"/>
      <c r="E26" s="244" t="s">
        <v>39</v>
      </c>
      <c r="F26" s="441" t="s">
        <v>1331</v>
      </c>
      <c r="G26" s="425">
        <f t="shared" ca="1" si="1"/>
        <v>63</v>
      </c>
      <c r="H26" s="425">
        <f t="shared" ca="1" si="2"/>
        <v>63</v>
      </c>
      <c r="I26" s="425">
        <f t="shared" ca="1" si="3"/>
        <v>0</v>
      </c>
      <c r="J26" s="425">
        <f t="shared" ca="1" si="4"/>
        <v>3</v>
      </c>
      <c r="K26" s="426">
        <f t="shared" ca="1" si="5"/>
        <v>2.2380952380952381</v>
      </c>
      <c r="L26" s="426">
        <f t="shared" ca="1" si="0"/>
        <v>2.2380952380952381</v>
      </c>
      <c r="M26" s="425">
        <f t="shared" ca="1" si="6"/>
        <v>3</v>
      </c>
      <c r="N26" s="425">
        <f t="shared" ca="1" si="7"/>
        <v>141</v>
      </c>
    </row>
    <row r="27" spans="1:14" ht="45">
      <c r="A27" s="402">
        <v>26</v>
      </c>
      <c r="B27" s="439"/>
      <c r="C27" s="467"/>
      <c r="D27" s="442"/>
      <c r="E27" s="244" t="s">
        <v>40</v>
      </c>
      <c r="F27" s="441" t="s">
        <v>1332</v>
      </c>
      <c r="G27" s="425">
        <f t="shared" ca="1" si="1"/>
        <v>63</v>
      </c>
      <c r="H27" s="425">
        <f t="shared" ca="1" si="2"/>
        <v>63</v>
      </c>
      <c r="I27" s="425">
        <f t="shared" ca="1" si="3"/>
        <v>0</v>
      </c>
      <c r="J27" s="425">
        <f t="shared" ca="1" si="4"/>
        <v>0</v>
      </c>
      <c r="K27" s="426">
        <f t="shared" ca="1" si="5"/>
        <v>0.30158730158730157</v>
      </c>
      <c r="L27" s="426">
        <f t="shared" ca="1" si="0"/>
        <v>0.30158730158730157</v>
      </c>
      <c r="M27" s="425">
        <f t="shared" ca="1" si="6"/>
        <v>3</v>
      </c>
      <c r="N27" s="425">
        <f t="shared" ca="1" si="7"/>
        <v>19</v>
      </c>
    </row>
    <row r="28" spans="1:14" ht="45">
      <c r="A28" s="402">
        <v>27</v>
      </c>
      <c r="B28" s="439"/>
      <c r="C28" s="467"/>
      <c r="D28" s="442"/>
      <c r="E28" s="244" t="s">
        <v>41</v>
      </c>
      <c r="F28" s="441" t="s">
        <v>2022</v>
      </c>
      <c r="G28" s="425">
        <f t="shared" ca="1" si="1"/>
        <v>63</v>
      </c>
      <c r="H28" s="425">
        <f t="shared" ca="1" si="2"/>
        <v>63</v>
      </c>
      <c r="I28" s="425">
        <f t="shared" ca="1" si="3"/>
        <v>0</v>
      </c>
      <c r="J28" s="425"/>
      <c r="K28" s="426"/>
      <c r="L28" s="426" t="str">
        <f t="shared" ca="1" si="0"/>
        <v/>
      </c>
      <c r="M28" s="425">
        <f t="shared" ca="1" si="6"/>
        <v>0</v>
      </c>
      <c r="N28" s="425">
        <f t="shared" ca="1" si="7"/>
        <v>0</v>
      </c>
    </row>
    <row r="29" spans="1:14" ht="31.5">
      <c r="A29" s="402">
        <v>28</v>
      </c>
      <c r="B29" s="439"/>
      <c r="C29" s="467"/>
      <c r="D29" s="442"/>
      <c r="E29" s="244" t="s">
        <v>42</v>
      </c>
      <c r="F29" s="441" t="s">
        <v>2023</v>
      </c>
      <c r="G29" s="425">
        <f t="shared" ca="1" si="1"/>
        <v>63</v>
      </c>
      <c r="H29" s="425">
        <f t="shared" ca="1" si="2"/>
        <v>63</v>
      </c>
      <c r="I29" s="425">
        <f t="shared" ca="1" si="3"/>
        <v>0</v>
      </c>
      <c r="J29" s="425"/>
      <c r="K29" s="426"/>
      <c r="L29" s="426" t="str">
        <f t="shared" ca="1" si="0"/>
        <v/>
      </c>
      <c r="M29" s="425">
        <f t="shared" ca="1" si="6"/>
        <v>0</v>
      </c>
      <c r="N29" s="425">
        <f t="shared" ca="1" si="7"/>
        <v>0</v>
      </c>
    </row>
    <row r="30" spans="1:14" ht="31.5">
      <c r="A30" s="402">
        <v>29</v>
      </c>
      <c r="B30" s="439"/>
      <c r="C30" s="467"/>
      <c r="D30" s="442"/>
      <c r="E30" s="244" t="s">
        <v>43</v>
      </c>
      <c r="F30" s="441" t="s">
        <v>2024</v>
      </c>
      <c r="G30" s="425">
        <f t="shared" ca="1" si="1"/>
        <v>63</v>
      </c>
      <c r="H30" s="425">
        <f t="shared" ca="1" si="2"/>
        <v>63</v>
      </c>
      <c r="I30" s="425">
        <f t="shared" ca="1" si="3"/>
        <v>0</v>
      </c>
      <c r="J30" s="425">
        <f t="shared" ca="1" si="4"/>
        <v>0</v>
      </c>
      <c r="K30" s="426">
        <f t="shared" ca="1" si="5"/>
        <v>0.30158730158730157</v>
      </c>
      <c r="L30" s="426">
        <f t="shared" ca="1" si="0"/>
        <v>0.30158730158730157</v>
      </c>
      <c r="M30" s="425">
        <f t="shared" ca="1" si="6"/>
        <v>3</v>
      </c>
      <c r="N30" s="425">
        <f t="shared" ca="1" si="7"/>
        <v>19</v>
      </c>
    </row>
    <row r="31" spans="1:14" ht="45">
      <c r="A31" s="402">
        <v>30</v>
      </c>
      <c r="B31" s="439"/>
      <c r="C31" s="467"/>
      <c r="D31" s="442"/>
      <c r="E31" s="244" t="s">
        <v>44</v>
      </c>
      <c r="F31" s="441" t="s">
        <v>1333</v>
      </c>
      <c r="G31" s="425">
        <f t="shared" ca="1" si="1"/>
        <v>63</v>
      </c>
      <c r="H31" s="425">
        <f t="shared" ca="1" si="2"/>
        <v>63</v>
      </c>
      <c r="I31" s="425">
        <f t="shared" ca="1" si="3"/>
        <v>0</v>
      </c>
      <c r="J31" s="425">
        <f t="shared" ca="1" si="4"/>
        <v>0</v>
      </c>
      <c r="K31" s="426">
        <f t="shared" ca="1" si="5"/>
        <v>0.1111111111111111</v>
      </c>
      <c r="L31" s="426">
        <f t="shared" ca="1" si="0"/>
        <v>0.1111111111111111</v>
      </c>
      <c r="M31" s="425">
        <f t="shared" ca="1" si="6"/>
        <v>3</v>
      </c>
      <c r="N31" s="425">
        <f t="shared" ca="1" si="7"/>
        <v>7</v>
      </c>
    </row>
    <row r="32" spans="1:14" ht="31.5">
      <c r="A32" s="402">
        <v>31</v>
      </c>
      <c r="B32" s="439"/>
      <c r="C32" s="467"/>
      <c r="D32" s="442"/>
      <c r="E32" s="244" t="s">
        <v>45</v>
      </c>
      <c r="F32" s="441" t="s">
        <v>2025</v>
      </c>
      <c r="G32" s="425">
        <f t="shared" ca="1" si="1"/>
        <v>63</v>
      </c>
      <c r="H32" s="425">
        <f t="shared" ca="1" si="2"/>
        <v>63</v>
      </c>
      <c r="I32" s="425">
        <f t="shared" ca="1" si="3"/>
        <v>0</v>
      </c>
      <c r="J32" s="425">
        <f t="shared" ca="1" si="4"/>
        <v>0</v>
      </c>
      <c r="K32" s="426">
        <f t="shared" ca="1" si="5"/>
        <v>0.20634920634920634</v>
      </c>
      <c r="L32" s="426">
        <f t="shared" ca="1" si="0"/>
        <v>0.20634920634920634</v>
      </c>
      <c r="M32" s="425">
        <f t="shared" ca="1" si="6"/>
        <v>3</v>
      </c>
      <c r="N32" s="425">
        <f t="shared" ca="1" si="7"/>
        <v>13</v>
      </c>
    </row>
    <row r="33" spans="1:14" ht="120">
      <c r="A33" s="402">
        <v>32</v>
      </c>
      <c r="B33" s="439"/>
      <c r="C33" s="466" t="s">
        <v>1857</v>
      </c>
      <c r="D33" s="443"/>
      <c r="E33" s="242" t="s">
        <v>447</v>
      </c>
      <c r="F33" s="436" t="s">
        <v>2026</v>
      </c>
      <c r="G33" s="425">
        <f t="shared" ca="1" si="1"/>
        <v>61</v>
      </c>
      <c r="H33" s="425">
        <f t="shared" ca="1" si="2"/>
        <v>61</v>
      </c>
      <c r="I33" s="425">
        <f t="shared" ca="1" si="3"/>
        <v>0</v>
      </c>
      <c r="J33" s="425">
        <f t="shared" ca="1" si="4"/>
        <v>1</v>
      </c>
      <c r="K33" s="426">
        <f t="shared" ca="1" si="5"/>
        <v>0.63934426229508201</v>
      </c>
      <c r="L33" s="426">
        <f t="shared" ca="1" si="0"/>
        <v>0.61904761904761907</v>
      </c>
      <c r="M33" s="425">
        <f t="shared" ca="1" si="6"/>
        <v>1</v>
      </c>
      <c r="N33" s="425">
        <f t="shared" ca="1" si="7"/>
        <v>39</v>
      </c>
    </row>
    <row r="34" spans="1:14" ht="90">
      <c r="A34" s="402">
        <v>33</v>
      </c>
      <c r="B34" s="439"/>
      <c r="C34" s="469" t="s">
        <v>1859</v>
      </c>
      <c r="D34" s="444" t="s">
        <v>1150</v>
      </c>
      <c r="E34" s="278" t="s">
        <v>450</v>
      </c>
      <c r="F34" s="445" t="s">
        <v>2027</v>
      </c>
      <c r="G34" s="425">
        <f t="shared" ca="1" si="1"/>
        <v>63</v>
      </c>
      <c r="H34" s="425">
        <f t="shared" ca="1" si="2"/>
        <v>0</v>
      </c>
      <c r="I34" s="425">
        <f t="shared" ca="1" si="3"/>
        <v>0</v>
      </c>
      <c r="J34" s="425"/>
      <c r="K34" s="426"/>
      <c r="L34" s="426" t="str">
        <f t="shared" ca="1" si="0"/>
        <v/>
      </c>
      <c r="M34" s="425">
        <f t="shared" ca="1" si="6"/>
        <v>0</v>
      </c>
      <c r="N34" s="425">
        <f t="shared" ca="1" si="7"/>
        <v>0</v>
      </c>
    </row>
    <row r="35" spans="1:14" ht="60">
      <c r="A35" s="402">
        <v>34</v>
      </c>
      <c r="B35" s="439"/>
      <c r="C35" s="469" t="s">
        <v>1859</v>
      </c>
      <c r="D35" s="446"/>
      <c r="E35" s="278" t="s">
        <v>451</v>
      </c>
      <c r="F35" s="445" t="s">
        <v>2028</v>
      </c>
      <c r="G35" s="425">
        <f t="shared" ca="1" si="1"/>
        <v>63</v>
      </c>
      <c r="H35" s="425">
        <f t="shared" ca="1" si="2"/>
        <v>0</v>
      </c>
      <c r="I35" s="425">
        <f t="shared" ca="1" si="3"/>
        <v>0</v>
      </c>
      <c r="J35" s="425"/>
      <c r="K35" s="426"/>
      <c r="L35" s="426" t="str">
        <f t="shared" ca="1" si="0"/>
        <v/>
      </c>
      <c r="M35" s="425">
        <f t="shared" ca="1" si="6"/>
        <v>0</v>
      </c>
      <c r="N35" s="425">
        <f t="shared" ca="1" si="7"/>
        <v>0</v>
      </c>
    </row>
    <row r="36" spans="1:14" ht="120">
      <c r="A36" s="402">
        <v>35</v>
      </c>
      <c r="B36" s="439"/>
      <c r="C36" s="468" t="s">
        <v>1137</v>
      </c>
      <c r="D36" s="448" t="s">
        <v>437</v>
      </c>
      <c r="E36" s="245" t="s">
        <v>453</v>
      </c>
      <c r="F36" s="449" t="s">
        <v>2029</v>
      </c>
      <c r="G36" s="425">
        <f t="shared" ca="1" si="1"/>
        <v>63</v>
      </c>
      <c r="H36" s="425">
        <f t="shared" ca="1" si="2"/>
        <v>63</v>
      </c>
      <c r="I36" s="425">
        <f t="shared" ca="1" si="3"/>
        <v>0</v>
      </c>
      <c r="J36" s="425">
        <f t="shared" ca="1" si="4"/>
        <v>1</v>
      </c>
      <c r="K36" s="426">
        <f t="shared" ca="1" si="5"/>
        <v>0.52380952380952384</v>
      </c>
      <c r="L36" s="426">
        <f t="shared" ca="1" si="0"/>
        <v>0.52380952380952384</v>
      </c>
      <c r="M36" s="425">
        <f t="shared" ca="1" si="6"/>
        <v>1</v>
      </c>
      <c r="N36" s="425">
        <f t="shared" ca="1" si="7"/>
        <v>33</v>
      </c>
    </row>
    <row r="37" spans="1:14" ht="45">
      <c r="A37" s="402">
        <v>36</v>
      </c>
      <c r="B37" s="439"/>
      <c r="C37" s="468"/>
      <c r="D37" s="450"/>
      <c r="E37" s="245" t="s">
        <v>454</v>
      </c>
      <c r="F37" s="449" t="s">
        <v>2030</v>
      </c>
      <c r="G37" s="425">
        <f t="shared" ca="1" si="1"/>
        <v>63</v>
      </c>
      <c r="H37" s="425">
        <f t="shared" ca="1" si="2"/>
        <v>63</v>
      </c>
      <c r="I37" s="425">
        <f t="shared" ca="1" si="3"/>
        <v>0</v>
      </c>
      <c r="J37" s="425">
        <f t="shared" ca="1" si="4"/>
        <v>0</v>
      </c>
      <c r="K37" s="426">
        <f t="shared" ca="1" si="5"/>
        <v>0.19047619047619047</v>
      </c>
      <c r="L37" s="426">
        <f t="shared" ca="1" si="0"/>
        <v>0.19047619047619047</v>
      </c>
      <c r="M37" s="425">
        <f t="shared" ca="1" si="6"/>
        <v>1</v>
      </c>
      <c r="N37" s="425">
        <f t="shared" ca="1" si="7"/>
        <v>12</v>
      </c>
    </row>
    <row r="38" spans="1:14" ht="31.5">
      <c r="A38" s="402">
        <v>37</v>
      </c>
      <c r="B38" s="439"/>
      <c r="C38" s="468"/>
      <c r="D38" s="450"/>
      <c r="E38" s="245" t="s">
        <v>455</v>
      </c>
      <c r="F38" s="449" t="s">
        <v>2031</v>
      </c>
      <c r="G38" s="425">
        <f t="shared" ca="1" si="1"/>
        <v>63</v>
      </c>
      <c r="H38" s="425">
        <f t="shared" ca="1" si="2"/>
        <v>63</v>
      </c>
      <c r="I38" s="425">
        <f t="shared" ca="1" si="3"/>
        <v>0</v>
      </c>
      <c r="J38" s="425">
        <f t="shared" ca="1" si="4"/>
        <v>1</v>
      </c>
      <c r="K38" s="426">
        <f t="shared" ca="1" si="5"/>
        <v>0.65079365079365081</v>
      </c>
      <c r="L38" s="426">
        <f t="shared" ca="1" si="0"/>
        <v>0.65079365079365081</v>
      </c>
      <c r="M38" s="425">
        <f t="shared" ca="1" si="6"/>
        <v>1</v>
      </c>
      <c r="N38" s="425">
        <f t="shared" ca="1" si="7"/>
        <v>41</v>
      </c>
    </row>
    <row r="39" spans="1:14" ht="45">
      <c r="A39" s="402">
        <v>38</v>
      </c>
      <c r="B39" s="439"/>
      <c r="C39" s="468"/>
      <c r="D39" s="450"/>
      <c r="E39" s="245" t="s">
        <v>456</v>
      </c>
      <c r="F39" s="449" t="s">
        <v>1334</v>
      </c>
      <c r="G39" s="425">
        <f t="shared" ca="1" si="1"/>
        <v>63</v>
      </c>
      <c r="H39" s="425">
        <f t="shared" ca="1" si="2"/>
        <v>63</v>
      </c>
      <c r="I39" s="425">
        <f t="shared" ca="1" si="3"/>
        <v>0</v>
      </c>
      <c r="J39" s="425">
        <f t="shared" ca="1" si="4"/>
        <v>0</v>
      </c>
      <c r="K39" s="426">
        <f t="shared" ca="1" si="5"/>
        <v>0.36507936507936506</v>
      </c>
      <c r="L39" s="426">
        <f t="shared" ca="1" si="0"/>
        <v>0.36507936507936506</v>
      </c>
      <c r="M39" s="425">
        <f t="shared" ca="1" si="6"/>
        <v>1</v>
      </c>
      <c r="N39" s="425">
        <f t="shared" ca="1" si="7"/>
        <v>23</v>
      </c>
    </row>
    <row r="40" spans="1:14" ht="45">
      <c r="A40" s="402">
        <v>39</v>
      </c>
      <c r="B40" s="439"/>
      <c r="C40" s="468"/>
      <c r="D40" s="450"/>
      <c r="E40" s="245" t="s">
        <v>457</v>
      </c>
      <c r="F40" s="449" t="s">
        <v>2032</v>
      </c>
      <c r="G40" s="425">
        <f t="shared" ca="1" si="1"/>
        <v>63</v>
      </c>
      <c r="H40" s="425">
        <f t="shared" ca="1" si="2"/>
        <v>63</v>
      </c>
      <c r="I40" s="425">
        <f t="shared" ca="1" si="3"/>
        <v>0</v>
      </c>
      <c r="J40" s="425">
        <f t="shared" ca="1" si="4"/>
        <v>0</v>
      </c>
      <c r="K40" s="426">
        <f t="shared" ca="1" si="5"/>
        <v>4.7619047619047616E-2</v>
      </c>
      <c r="L40" s="426">
        <f t="shared" ca="1" si="0"/>
        <v>4.7619047619047616E-2</v>
      </c>
      <c r="M40" s="425">
        <f t="shared" ca="1" si="6"/>
        <v>1</v>
      </c>
      <c r="N40" s="425">
        <f t="shared" ca="1" si="7"/>
        <v>3</v>
      </c>
    </row>
    <row r="41" spans="1:14" ht="45">
      <c r="A41" s="402">
        <v>40</v>
      </c>
      <c r="B41" s="439"/>
      <c r="C41" s="468"/>
      <c r="D41" s="450"/>
      <c r="E41" s="245" t="s">
        <v>458</v>
      </c>
      <c r="F41" s="449" t="s">
        <v>2033</v>
      </c>
      <c r="G41" s="425">
        <f t="shared" ca="1" si="1"/>
        <v>63</v>
      </c>
      <c r="H41" s="425">
        <f t="shared" ca="1" si="2"/>
        <v>63</v>
      </c>
      <c r="I41" s="425">
        <f t="shared" ca="1" si="3"/>
        <v>0</v>
      </c>
      <c r="J41" s="425">
        <f t="shared" ca="1" si="4"/>
        <v>0</v>
      </c>
      <c r="K41" s="426">
        <f t="shared" ca="1" si="5"/>
        <v>3.1746031746031744E-2</v>
      </c>
      <c r="L41" s="426">
        <f t="shared" ca="1" si="0"/>
        <v>3.1746031746031744E-2</v>
      </c>
      <c r="M41" s="425">
        <f t="shared" ca="1" si="6"/>
        <v>1</v>
      </c>
      <c r="N41" s="425">
        <f t="shared" ca="1" si="7"/>
        <v>2</v>
      </c>
    </row>
    <row r="42" spans="1:14" ht="45">
      <c r="A42" s="402">
        <v>41</v>
      </c>
      <c r="B42" s="439"/>
      <c r="C42" s="468"/>
      <c r="D42" s="450"/>
      <c r="E42" s="245" t="s">
        <v>459</v>
      </c>
      <c r="F42" s="449" t="s">
        <v>2034</v>
      </c>
      <c r="G42" s="425">
        <f t="shared" ca="1" si="1"/>
        <v>63</v>
      </c>
      <c r="H42" s="425">
        <f t="shared" ca="1" si="2"/>
        <v>63</v>
      </c>
      <c r="I42" s="425">
        <f t="shared" ca="1" si="3"/>
        <v>0</v>
      </c>
      <c r="J42" s="425">
        <f t="shared" ca="1" si="4"/>
        <v>0</v>
      </c>
      <c r="K42" s="426">
        <f t="shared" ca="1" si="5"/>
        <v>0.23809523809523808</v>
      </c>
      <c r="L42" s="426">
        <f t="shared" ca="1" si="0"/>
        <v>0.23809523809523808</v>
      </c>
      <c r="M42" s="425">
        <f t="shared" ca="1" si="6"/>
        <v>1</v>
      </c>
      <c r="N42" s="425">
        <f t="shared" ca="1" si="7"/>
        <v>15</v>
      </c>
    </row>
    <row r="43" spans="1:14" ht="31.5">
      <c r="A43" s="402">
        <v>42</v>
      </c>
      <c r="B43" s="439"/>
      <c r="C43" s="468"/>
      <c r="D43" s="450"/>
      <c r="E43" s="245" t="s">
        <v>460</v>
      </c>
      <c r="F43" s="449" t="s">
        <v>2035</v>
      </c>
      <c r="G43" s="425">
        <f t="shared" ca="1" si="1"/>
        <v>63</v>
      </c>
      <c r="H43" s="425">
        <f t="shared" ca="1" si="2"/>
        <v>63</v>
      </c>
      <c r="I43" s="425">
        <f t="shared" ca="1" si="3"/>
        <v>0</v>
      </c>
      <c r="J43" s="425">
        <f t="shared" ca="1" si="4"/>
        <v>0</v>
      </c>
      <c r="K43" s="426">
        <f t="shared" ca="1" si="5"/>
        <v>0.15873015873015872</v>
      </c>
      <c r="L43" s="426">
        <f t="shared" ca="1" si="0"/>
        <v>0.15873015873015872</v>
      </c>
      <c r="M43" s="425">
        <f t="shared" ca="1" si="6"/>
        <v>1</v>
      </c>
      <c r="N43" s="425">
        <f t="shared" ca="1" si="7"/>
        <v>10</v>
      </c>
    </row>
    <row r="44" spans="1:14" ht="60">
      <c r="A44" s="402">
        <v>43</v>
      </c>
      <c r="B44" s="439"/>
      <c r="C44" s="468"/>
      <c r="D44" s="450"/>
      <c r="E44" s="245" t="s">
        <v>461</v>
      </c>
      <c r="F44" s="449" t="s">
        <v>2036</v>
      </c>
      <c r="G44" s="425">
        <f t="shared" ca="1" si="1"/>
        <v>63</v>
      </c>
      <c r="H44" s="425">
        <f t="shared" ca="1" si="2"/>
        <v>63</v>
      </c>
      <c r="I44" s="425">
        <f t="shared" ca="1" si="3"/>
        <v>0</v>
      </c>
      <c r="J44" s="425">
        <f t="shared" ca="1" si="4"/>
        <v>0</v>
      </c>
      <c r="K44" s="426">
        <f t="shared" ca="1" si="5"/>
        <v>0.1111111111111111</v>
      </c>
      <c r="L44" s="426">
        <f t="shared" ca="1" si="0"/>
        <v>0.1111111111111111</v>
      </c>
      <c r="M44" s="425">
        <f t="shared" ca="1" si="6"/>
        <v>1</v>
      </c>
      <c r="N44" s="425">
        <f t="shared" ca="1" si="7"/>
        <v>7</v>
      </c>
    </row>
    <row r="45" spans="1:14" ht="31.5">
      <c r="A45" s="402">
        <v>44</v>
      </c>
      <c r="B45" s="439"/>
      <c r="C45" s="468"/>
      <c r="D45" s="450"/>
      <c r="E45" s="245" t="s">
        <v>462</v>
      </c>
      <c r="F45" s="449" t="s">
        <v>2037</v>
      </c>
      <c r="G45" s="425">
        <f t="shared" ca="1" si="1"/>
        <v>63</v>
      </c>
      <c r="H45" s="425">
        <f t="shared" ca="1" si="2"/>
        <v>63</v>
      </c>
      <c r="I45" s="425">
        <f t="shared" ca="1" si="3"/>
        <v>0</v>
      </c>
      <c r="J45" s="425">
        <f t="shared" ca="1" si="4"/>
        <v>0</v>
      </c>
      <c r="K45" s="426">
        <f t="shared" ca="1" si="5"/>
        <v>0.12698412698412698</v>
      </c>
      <c r="L45" s="426">
        <f t="shared" ca="1" si="0"/>
        <v>0.12698412698412698</v>
      </c>
      <c r="M45" s="425">
        <f t="shared" ca="1" si="6"/>
        <v>1</v>
      </c>
      <c r="N45" s="425">
        <f t="shared" ca="1" si="7"/>
        <v>8</v>
      </c>
    </row>
    <row r="46" spans="1:14" ht="105">
      <c r="A46" s="402">
        <v>45</v>
      </c>
      <c r="B46" s="439"/>
      <c r="C46" s="467"/>
      <c r="D46" s="442" t="s">
        <v>614</v>
      </c>
      <c r="E46" s="421" t="s">
        <v>464</v>
      </c>
      <c r="F46" s="441" t="s">
        <v>2038</v>
      </c>
      <c r="G46" s="425">
        <f t="shared" ca="1" si="1"/>
        <v>63</v>
      </c>
      <c r="H46" s="425">
        <f t="shared" ca="1" si="2"/>
        <v>63</v>
      </c>
      <c r="I46" s="425">
        <f t="shared" ca="1" si="3"/>
        <v>0</v>
      </c>
      <c r="J46" s="425">
        <f t="shared" ca="1" si="4"/>
        <v>0</v>
      </c>
      <c r="K46" s="426">
        <f t="shared" ca="1" si="5"/>
        <v>1</v>
      </c>
      <c r="L46" s="426">
        <f t="shared" ref="L46" ca="1" si="8">IF(M46=0,"",SUM(INDIRECT($F46)) / 63)</f>
        <v>1</v>
      </c>
      <c r="M46" s="425">
        <f t="shared" ca="1" si="6"/>
        <v>3</v>
      </c>
      <c r="N46" s="425">
        <f t="shared" ca="1" si="7"/>
        <v>63</v>
      </c>
    </row>
    <row r="47" spans="1:14" ht="45">
      <c r="A47" s="402">
        <v>46</v>
      </c>
      <c r="B47" s="439"/>
      <c r="C47" s="467" t="s">
        <v>1138</v>
      </c>
      <c r="D47" s="442"/>
      <c r="E47" s="244" t="s">
        <v>465</v>
      </c>
      <c r="F47" s="441" t="s">
        <v>2039</v>
      </c>
      <c r="G47" s="425">
        <f t="shared" ca="1" si="1"/>
        <v>63</v>
      </c>
      <c r="H47" s="425">
        <f t="shared" ca="1" si="2"/>
        <v>63</v>
      </c>
      <c r="I47" s="425">
        <f t="shared" ca="1" si="3"/>
        <v>0</v>
      </c>
      <c r="J47" s="425">
        <f t="shared" ca="1" si="4"/>
        <v>0</v>
      </c>
      <c r="K47" s="426">
        <f t="shared" ca="1" si="5"/>
        <v>6.3492063492063489E-2</v>
      </c>
      <c r="L47" s="426">
        <f t="shared" ca="1" si="0"/>
        <v>6.3492063492063489E-2</v>
      </c>
      <c r="M47" s="425">
        <f t="shared" ca="1" si="6"/>
        <v>1</v>
      </c>
      <c r="N47" s="425">
        <f t="shared" ca="1" si="7"/>
        <v>4</v>
      </c>
    </row>
    <row r="48" spans="1:14" ht="31.5">
      <c r="A48" s="402">
        <v>47</v>
      </c>
      <c r="B48" s="439"/>
      <c r="C48" s="467"/>
      <c r="D48" s="442"/>
      <c r="E48" s="244" t="s">
        <v>466</v>
      </c>
      <c r="F48" s="441" t="s">
        <v>2040</v>
      </c>
      <c r="G48" s="425">
        <f t="shared" ca="1" si="1"/>
        <v>63</v>
      </c>
      <c r="H48" s="425">
        <f t="shared" ca="1" si="2"/>
        <v>63</v>
      </c>
      <c r="I48" s="425">
        <f t="shared" ca="1" si="3"/>
        <v>0</v>
      </c>
      <c r="J48" s="425">
        <f t="shared" ca="1" si="4"/>
        <v>0</v>
      </c>
      <c r="K48" s="426">
        <f t="shared" ca="1" si="5"/>
        <v>0.8571428571428571</v>
      </c>
      <c r="L48" s="426">
        <f t="shared" ca="1" si="0"/>
        <v>0.8571428571428571</v>
      </c>
      <c r="M48" s="425">
        <f t="shared" ca="1" si="6"/>
        <v>3</v>
      </c>
      <c r="N48" s="425">
        <f t="shared" ca="1" si="7"/>
        <v>54</v>
      </c>
    </row>
    <row r="49" spans="1:14" ht="31.5">
      <c r="A49" s="402">
        <v>48</v>
      </c>
      <c r="B49" s="439"/>
      <c r="C49" s="467"/>
      <c r="D49" s="442"/>
      <c r="E49" s="244" t="s">
        <v>467</v>
      </c>
      <c r="F49" s="441" t="s">
        <v>2041</v>
      </c>
      <c r="G49" s="425">
        <f t="shared" ca="1" si="1"/>
        <v>63</v>
      </c>
      <c r="H49" s="425">
        <f t="shared" ca="1" si="2"/>
        <v>63</v>
      </c>
      <c r="I49" s="425">
        <f t="shared" ca="1" si="3"/>
        <v>0</v>
      </c>
      <c r="J49" s="425">
        <f t="shared" ca="1" si="4"/>
        <v>2</v>
      </c>
      <c r="K49" s="426">
        <f t="shared" ca="1" si="5"/>
        <v>1.8095238095238095</v>
      </c>
      <c r="L49" s="426">
        <f t="shared" ca="1" si="0"/>
        <v>1.8095238095238095</v>
      </c>
      <c r="M49" s="425">
        <f t="shared" ca="1" si="6"/>
        <v>3</v>
      </c>
      <c r="N49" s="425">
        <f t="shared" ca="1" si="7"/>
        <v>114</v>
      </c>
    </row>
    <row r="50" spans="1:14" ht="31.5">
      <c r="A50" s="402">
        <v>49</v>
      </c>
      <c r="B50" s="439"/>
      <c r="C50" s="467"/>
      <c r="D50" s="442"/>
      <c r="E50" s="244" t="s">
        <v>468</v>
      </c>
      <c r="F50" s="441" t="s">
        <v>2042</v>
      </c>
      <c r="G50" s="425">
        <f t="shared" ca="1" si="1"/>
        <v>63</v>
      </c>
      <c r="H50" s="425">
        <f t="shared" ca="1" si="2"/>
        <v>63</v>
      </c>
      <c r="I50" s="425">
        <f t="shared" ca="1" si="3"/>
        <v>0</v>
      </c>
      <c r="J50" s="425">
        <f t="shared" ca="1" si="4"/>
        <v>0</v>
      </c>
      <c r="K50" s="426">
        <f t="shared" ca="1" si="5"/>
        <v>9.5238095238095233E-2</v>
      </c>
      <c r="L50" s="426">
        <f t="shared" ca="1" si="0"/>
        <v>9.5238095238095233E-2</v>
      </c>
      <c r="M50" s="425">
        <f t="shared" ca="1" si="6"/>
        <v>2</v>
      </c>
      <c r="N50" s="425">
        <f t="shared" ca="1" si="7"/>
        <v>6</v>
      </c>
    </row>
    <row r="51" spans="1:14" ht="31.5">
      <c r="A51" s="402">
        <v>50</v>
      </c>
      <c r="B51" s="439"/>
      <c r="C51" s="467"/>
      <c r="D51" s="442"/>
      <c r="E51" s="244" t="s">
        <v>469</v>
      </c>
      <c r="F51" s="441" t="s">
        <v>2043</v>
      </c>
      <c r="G51" s="425">
        <f t="shared" ca="1" si="1"/>
        <v>63</v>
      </c>
      <c r="H51" s="425">
        <f t="shared" ca="1" si="2"/>
        <v>63</v>
      </c>
      <c r="I51" s="425">
        <f t="shared" ca="1" si="3"/>
        <v>0</v>
      </c>
      <c r="J51" s="425">
        <f t="shared" ca="1" si="4"/>
        <v>0</v>
      </c>
      <c r="K51" s="426">
        <f t="shared" ca="1" si="5"/>
        <v>0.60317460317460314</v>
      </c>
      <c r="L51" s="426">
        <f t="shared" ca="1" si="0"/>
        <v>0.60317460317460314</v>
      </c>
      <c r="M51" s="425">
        <f t="shared" ca="1" si="6"/>
        <v>3</v>
      </c>
      <c r="N51" s="425">
        <f t="shared" ca="1" si="7"/>
        <v>38</v>
      </c>
    </row>
    <row r="52" spans="1:14" ht="31.5">
      <c r="A52" s="402">
        <v>51</v>
      </c>
      <c r="B52" s="439"/>
      <c r="C52" s="467"/>
      <c r="D52" s="442"/>
      <c r="E52" s="244" t="s">
        <v>470</v>
      </c>
      <c r="F52" s="441" t="s">
        <v>2044</v>
      </c>
      <c r="G52" s="425">
        <f t="shared" ca="1" si="1"/>
        <v>63</v>
      </c>
      <c r="H52" s="425">
        <f t="shared" ca="1" si="2"/>
        <v>63</v>
      </c>
      <c r="I52" s="425">
        <f t="shared" ca="1" si="3"/>
        <v>0</v>
      </c>
      <c r="J52" s="425">
        <f t="shared" ca="1" si="4"/>
        <v>0</v>
      </c>
      <c r="K52" s="426">
        <f t="shared" ca="1" si="5"/>
        <v>0.15873015873015872</v>
      </c>
      <c r="L52" s="426">
        <f t="shared" ca="1" si="0"/>
        <v>0.15873015873015872</v>
      </c>
      <c r="M52" s="425">
        <f t="shared" ca="1" si="6"/>
        <v>2</v>
      </c>
      <c r="N52" s="425">
        <f t="shared" ca="1" si="7"/>
        <v>10</v>
      </c>
    </row>
    <row r="53" spans="1:14" ht="60">
      <c r="A53" s="402">
        <v>52</v>
      </c>
      <c r="B53" s="439"/>
      <c r="C53" s="467"/>
      <c r="D53" s="442"/>
      <c r="E53" s="244" t="s">
        <v>471</v>
      </c>
      <c r="F53" s="441" t="s">
        <v>2045</v>
      </c>
      <c r="G53" s="425">
        <f t="shared" ca="1" si="1"/>
        <v>63</v>
      </c>
      <c r="H53" s="425">
        <f t="shared" ca="1" si="2"/>
        <v>63</v>
      </c>
      <c r="I53" s="425">
        <f t="shared" ca="1" si="3"/>
        <v>0</v>
      </c>
      <c r="J53" s="425">
        <f t="shared" ca="1" si="4"/>
        <v>0</v>
      </c>
      <c r="K53" s="426">
        <f t="shared" ca="1" si="5"/>
        <v>0.12698412698412698</v>
      </c>
      <c r="L53" s="426">
        <f t="shared" ca="1" si="0"/>
        <v>0.12698412698412698</v>
      </c>
      <c r="M53" s="425">
        <f t="shared" ca="1" si="6"/>
        <v>2</v>
      </c>
      <c r="N53" s="425">
        <f t="shared" ca="1" si="7"/>
        <v>8</v>
      </c>
    </row>
    <row r="54" spans="1:14" ht="31.5">
      <c r="A54" s="402">
        <v>53</v>
      </c>
      <c r="B54" s="439"/>
      <c r="C54" s="467"/>
      <c r="D54" s="442"/>
      <c r="E54" s="244" t="s">
        <v>472</v>
      </c>
      <c r="F54" s="441" t="s">
        <v>2046</v>
      </c>
      <c r="G54" s="425">
        <f t="shared" ca="1" si="1"/>
        <v>63</v>
      </c>
      <c r="H54" s="425">
        <f t="shared" ca="1" si="2"/>
        <v>63</v>
      </c>
      <c r="I54" s="425">
        <f t="shared" ca="1" si="3"/>
        <v>0</v>
      </c>
      <c r="J54" s="425">
        <f t="shared" ca="1" si="4"/>
        <v>0</v>
      </c>
      <c r="K54" s="426">
        <f t="shared" ca="1" si="5"/>
        <v>0.12698412698412698</v>
      </c>
      <c r="L54" s="426">
        <f t="shared" ca="1" si="0"/>
        <v>0.12698412698412698</v>
      </c>
      <c r="M54" s="425">
        <f t="shared" ca="1" si="6"/>
        <v>2</v>
      </c>
      <c r="N54" s="425">
        <f t="shared" ca="1" si="7"/>
        <v>8</v>
      </c>
    </row>
    <row r="55" spans="1:14" ht="90">
      <c r="A55" s="402">
        <v>54</v>
      </c>
      <c r="B55" s="439"/>
      <c r="C55" s="467" t="s">
        <v>1138</v>
      </c>
      <c r="D55" s="440" t="s">
        <v>440</v>
      </c>
      <c r="E55" s="244" t="s">
        <v>503</v>
      </c>
      <c r="F55" s="441" t="s">
        <v>2047</v>
      </c>
      <c r="G55" s="425">
        <f t="shared" ca="1" si="1"/>
        <v>63</v>
      </c>
      <c r="H55" s="425">
        <f t="shared" ca="1" si="2"/>
        <v>63</v>
      </c>
      <c r="I55" s="425">
        <f t="shared" ca="1" si="3"/>
        <v>0</v>
      </c>
      <c r="J55" s="425">
        <f t="shared" ca="1" si="4"/>
        <v>3</v>
      </c>
      <c r="K55" s="426">
        <f t="shared" ca="1" si="5"/>
        <v>2.746031746031746</v>
      </c>
      <c r="L55" s="426">
        <f t="shared" ca="1" si="0"/>
        <v>2.746031746031746</v>
      </c>
      <c r="M55" s="425">
        <f t="shared" ca="1" si="6"/>
        <v>5</v>
      </c>
      <c r="N55" s="425">
        <f t="shared" ca="1" si="7"/>
        <v>173</v>
      </c>
    </row>
    <row r="56" spans="1:14" ht="31.5">
      <c r="A56" s="402">
        <v>55</v>
      </c>
      <c r="B56" s="439"/>
      <c r="C56" s="467"/>
      <c r="D56" s="442"/>
      <c r="E56" s="244" t="s">
        <v>504</v>
      </c>
      <c r="F56" s="441" t="s">
        <v>1335</v>
      </c>
      <c r="G56" s="425">
        <f t="shared" ca="1" si="1"/>
        <v>63</v>
      </c>
      <c r="H56" s="425">
        <f t="shared" ca="1" si="2"/>
        <v>63</v>
      </c>
      <c r="I56" s="425">
        <f t="shared" ca="1" si="3"/>
        <v>0</v>
      </c>
      <c r="J56" s="425">
        <f t="shared" ca="1" si="4"/>
        <v>0</v>
      </c>
      <c r="K56" s="426">
        <f t="shared" ca="1" si="5"/>
        <v>1.4444444444444444</v>
      </c>
      <c r="L56" s="426">
        <f t="shared" ca="1" si="0"/>
        <v>1.4444444444444444</v>
      </c>
      <c r="M56" s="425">
        <f t="shared" ca="1" si="6"/>
        <v>5</v>
      </c>
      <c r="N56" s="425">
        <f t="shared" ca="1" si="7"/>
        <v>91</v>
      </c>
    </row>
    <row r="57" spans="1:14" ht="45">
      <c r="A57" s="402">
        <v>56</v>
      </c>
      <c r="B57" s="439"/>
      <c r="C57" s="467"/>
      <c r="D57" s="442"/>
      <c r="E57" s="244" t="s">
        <v>505</v>
      </c>
      <c r="F57" s="441" t="s">
        <v>2048</v>
      </c>
      <c r="G57" s="425">
        <f t="shared" ca="1" si="1"/>
        <v>63</v>
      </c>
      <c r="H57" s="425">
        <f t="shared" ca="1" si="2"/>
        <v>63</v>
      </c>
      <c r="I57" s="425">
        <f t="shared" ca="1" si="3"/>
        <v>0</v>
      </c>
      <c r="J57" s="425">
        <f t="shared" ca="1" si="4"/>
        <v>0</v>
      </c>
      <c r="K57" s="426">
        <f t="shared" ca="1" si="5"/>
        <v>0.42857142857142855</v>
      </c>
      <c r="L57" s="426">
        <f t="shared" ca="1" si="0"/>
        <v>0.42857142857142855</v>
      </c>
      <c r="M57" s="425">
        <f t="shared" ca="1" si="6"/>
        <v>4</v>
      </c>
      <c r="N57" s="425">
        <f t="shared" ca="1" si="7"/>
        <v>27</v>
      </c>
    </row>
    <row r="58" spans="1:14" ht="60">
      <c r="A58" s="402">
        <v>57</v>
      </c>
      <c r="B58" s="439"/>
      <c r="C58" s="467"/>
      <c r="D58" s="442"/>
      <c r="E58" s="244" t="s">
        <v>506</v>
      </c>
      <c r="F58" s="441" t="s">
        <v>2049</v>
      </c>
      <c r="G58" s="425">
        <f t="shared" ca="1" si="1"/>
        <v>63</v>
      </c>
      <c r="H58" s="425">
        <f t="shared" ca="1" si="2"/>
        <v>63</v>
      </c>
      <c r="I58" s="425">
        <f t="shared" ca="1" si="3"/>
        <v>0</v>
      </c>
      <c r="J58" s="425">
        <f t="shared" ca="1" si="4"/>
        <v>0</v>
      </c>
      <c r="K58" s="426">
        <f t="shared" ca="1" si="5"/>
        <v>0.31746031746031744</v>
      </c>
      <c r="L58" s="426">
        <f t="shared" ca="1" si="0"/>
        <v>0.31746031746031744</v>
      </c>
      <c r="M58" s="425">
        <f t="shared" ca="1" si="6"/>
        <v>4</v>
      </c>
      <c r="N58" s="425">
        <f t="shared" ca="1" si="7"/>
        <v>20</v>
      </c>
    </row>
    <row r="59" spans="1:14" ht="60">
      <c r="A59" s="402">
        <v>58</v>
      </c>
      <c r="B59" s="439"/>
      <c r="C59" s="467"/>
      <c r="D59" s="442"/>
      <c r="E59" s="244" t="s">
        <v>507</v>
      </c>
      <c r="F59" s="441" t="s">
        <v>2050</v>
      </c>
      <c r="G59" s="425">
        <f t="shared" ca="1" si="1"/>
        <v>63</v>
      </c>
      <c r="H59" s="425">
        <f t="shared" ca="1" si="2"/>
        <v>63</v>
      </c>
      <c r="I59" s="425">
        <f t="shared" ca="1" si="3"/>
        <v>0</v>
      </c>
      <c r="J59" s="425">
        <f t="shared" ca="1" si="4"/>
        <v>0</v>
      </c>
      <c r="K59" s="426">
        <f t="shared" ca="1" si="5"/>
        <v>0.44444444444444442</v>
      </c>
      <c r="L59" s="426">
        <f t="shared" ca="1" si="0"/>
        <v>0.44444444444444442</v>
      </c>
      <c r="M59" s="425">
        <f t="shared" ca="1" si="6"/>
        <v>5</v>
      </c>
      <c r="N59" s="425">
        <f t="shared" ca="1" si="7"/>
        <v>28</v>
      </c>
    </row>
    <row r="60" spans="1:14" ht="60">
      <c r="A60" s="402">
        <v>59</v>
      </c>
      <c r="B60" s="439"/>
      <c r="C60" s="467"/>
      <c r="D60" s="442"/>
      <c r="E60" s="244" t="s">
        <v>508</v>
      </c>
      <c r="F60" s="441" t="s">
        <v>2051</v>
      </c>
      <c r="G60" s="425">
        <f t="shared" ca="1" si="1"/>
        <v>63</v>
      </c>
      <c r="H60" s="425">
        <f t="shared" ca="1" si="2"/>
        <v>63</v>
      </c>
      <c r="I60" s="425">
        <f t="shared" ca="1" si="3"/>
        <v>0</v>
      </c>
      <c r="J60" s="425">
        <f t="shared" ca="1" si="4"/>
        <v>0</v>
      </c>
      <c r="K60" s="426">
        <f t="shared" ca="1" si="5"/>
        <v>0.2857142857142857</v>
      </c>
      <c r="L60" s="426">
        <f t="shared" ca="1" si="0"/>
        <v>0.2857142857142857</v>
      </c>
      <c r="M60" s="425">
        <f t="shared" ca="1" si="6"/>
        <v>4</v>
      </c>
      <c r="N60" s="425">
        <f t="shared" ca="1" si="7"/>
        <v>18</v>
      </c>
    </row>
    <row r="61" spans="1:14" ht="45">
      <c r="A61" s="402">
        <v>60</v>
      </c>
      <c r="B61" s="439"/>
      <c r="C61" s="467"/>
      <c r="D61" s="442"/>
      <c r="E61" s="244" t="s">
        <v>509</v>
      </c>
      <c r="F61" s="441" t="s">
        <v>2052</v>
      </c>
      <c r="G61" s="425">
        <f t="shared" ca="1" si="1"/>
        <v>63</v>
      </c>
      <c r="H61" s="425">
        <f t="shared" ca="1" si="2"/>
        <v>63</v>
      </c>
      <c r="I61" s="425">
        <f t="shared" ca="1" si="3"/>
        <v>0</v>
      </c>
      <c r="J61" s="425">
        <f t="shared" ca="1" si="4"/>
        <v>2</v>
      </c>
      <c r="K61" s="426">
        <f t="shared" ca="1" si="5"/>
        <v>2.0793650793650795</v>
      </c>
      <c r="L61" s="426">
        <f t="shared" ca="1" si="0"/>
        <v>2.0793650793650795</v>
      </c>
      <c r="M61" s="425">
        <f t="shared" ca="1" si="6"/>
        <v>5</v>
      </c>
      <c r="N61" s="425">
        <f t="shared" ca="1" si="7"/>
        <v>131</v>
      </c>
    </row>
    <row r="62" spans="1:14" ht="31.5">
      <c r="A62" s="402">
        <v>61</v>
      </c>
      <c r="B62" s="439"/>
      <c r="C62" s="467"/>
      <c r="D62" s="442"/>
      <c r="E62" s="244" t="s">
        <v>510</v>
      </c>
      <c r="F62" s="441" t="s">
        <v>2053</v>
      </c>
      <c r="G62" s="425">
        <f t="shared" ca="1" si="1"/>
        <v>63</v>
      </c>
      <c r="H62" s="425">
        <f t="shared" ca="1" si="2"/>
        <v>63</v>
      </c>
      <c r="I62" s="425">
        <f t="shared" ca="1" si="3"/>
        <v>0</v>
      </c>
      <c r="J62" s="425">
        <f t="shared" ca="1" si="4"/>
        <v>0</v>
      </c>
      <c r="K62" s="426">
        <f t="shared" ca="1" si="5"/>
        <v>0.44444444444444442</v>
      </c>
      <c r="L62" s="426">
        <f t="shared" ca="1" si="0"/>
        <v>0.44444444444444442</v>
      </c>
      <c r="M62" s="425">
        <f t="shared" ca="1" si="6"/>
        <v>4</v>
      </c>
      <c r="N62" s="425">
        <f t="shared" ca="1" si="7"/>
        <v>28</v>
      </c>
    </row>
    <row r="63" spans="1:14" ht="31.5">
      <c r="A63" s="402">
        <v>62</v>
      </c>
      <c r="B63" s="439"/>
      <c r="C63" s="467"/>
      <c r="D63" s="442"/>
      <c r="E63" s="244" t="s">
        <v>511</v>
      </c>
      <c r="F63" s="441" t="s">
        <v>2054</v>
      </c>
      <c r="G63" s="425">
        <f t="shared" ca="1" si="1"/>
        <v>63</v>
      </c>
      <c r="H63" s="425">
        <f t="shared" ca="1" si="2"/>
        <v>63</v>
      </c>
      <c r="I63" s="425">
        <f t="shared" ca="1" si="3"/>
        <v>0</v>
      </c>
      <c r="J63" s="425">
        <f t="shared" ca="1" si="4"/>
        <v>1</v>
      </c>
      <c r="K63" s="426">
        <f t="shared" ca="1" si="5"/>
        <v>1.9523809523809523</v>
      </c>
      <c r="L63" s="426">
        <f t="shared" ca="1" si="0"/>
        <v>1.9523809523809523</v>
      </c>
      <c r="M63" s="425">
        <f t="shared" ca="1" si="6"/>
        <v>5</v>
      </c>
      <c r="N63" s="425">
        <f t="shared" ca="1" si="7"/>
        <v>123</v>
      </c>
    </row>
    <row r="64" spans="1:14" ht="45">
      <c r="A64" s="402">
        <v>63</v>
      </c>
      <c r="B64" s="439"/>
      <c r="C64" s="467"/>
      <c r="D64" s="442"/>
      <c r="E64" s="244" t="s">
        <v>512</v>
      </c>
      <c r="F64" s="441" t="s">
        <v>2055</v>
      </c>
      <c r="G64" s="425">
        <f t="shared" ca="1" si="1"/>
        <v>63</v>
      </c>
      <c r="H64" s="425">
        <f t="shared" ca="1" si="2"/>
        <v>63</v>
      </c>
      <c r="I64" s="425">
        <f t="shared" ca="1" si="3"/>
        <v>0</v>
      </c>
      <c r="J64" s="425">
        <f t="shared" ca="1" si="4"/>
        <v>2</v>
      </c>
      <c r="K64" s="426">
        <f t="shared" ca="1" si="5"/>
        <v>1.8095238095238095</v>
      </c>
      <c r="L64" s="426">
        <f t="shared" ca="1" si="0"/>
        <v>1.8095238095238095</v>
      </c>
      <c r="M64" s="425">
        <f t="shared" ca="1" si="6"/>
        <v>5</v>
      </c>
      <c r="N64" s="425">
        <f t="shared" ca="1" si="7"/>
        <v>114</v>
      </c>
    </row>
    <row r="65" spans="1:14" ht="45">
      <c r="A65" s="402">
        <v>64</v>
      </c>
      <c r="B65" s="439"/>
      <c r="C65" s="467"/>
      <c r="D65" s="442"/>
      <c r="E65" s="244" t="s">
        <v>513</v>
      </c>
      <c r="F65" s="441" t="s">
        <v>2056</v>
      </c>
      <c r="G65" s="425">
        <f t="shared" ca="1" si="1"/>
        <v>63</v>
      </c>
      <c r="H65" s="425">
        <f t="shared" ca="1" si="2"/>
        <v>63</v>
      </c>
      <c r="I65" s="425">
        <f t="shared" ca="1" si="3"/>
        <v>0</v>
      </c>
      <c r="J65" s="425">
        <f t="shared" ca="1" si="4"/>
        <v>0</v>
      </c>
      <c r="K65" s="426">
        <f t="shared" ca="1" si="5"/>
        <v>0.47619047619047616</v>
      </c>
      <c r="L65" s="426">
        <f t="shared" ca="1" si="0"/>
        <v>0.47619047619047616</v>
      </c>
      <c r="M65" s="425">
        <f t="shared" ca="1" si="6"/>
        <v>5</v>
      </c>
      <c r="N65" s="425">
        <f t="shared" ca="1" si="7"/>
        <v>30</v>
      </c>
    </row>
    <row r="66" spans="1:14" ht="31.5">
      <c r="A66" s="402">
        <v>65</v>
      </c>
      <c r="B66" s="439"/>
      <c r="C66" s="467"/>
      <c r="D66" s="442"/>
      <c r="E66" s="244" t="s">
        <v>514</v>
      </c>
      <c r="F66" s="441" t="s">
        <v>2057</v>
      </c>
      <c r="G66" s="425">
        <f t="shared" ca="1" si="1"/>
        <v>63</v>
      </c>
      <c r="H66" s="425">
        <f t="shared" ca="1" si="2"/>
        <v>63</v>
      </c>
      <c r="I66" s="425">
        <f t="shared" ca="1" si="3"/>
        <v>0</v>
      </c>
      <c r="J66" s="425">
        <f t="shared" ca="1" si="4"/>
        <v>0</v>
      </c>
      <c r="K66" s="426">
        <f t="shared" ca="1" si="5"/>
        <v>0.46031746031746029</v>
      </c>
      <c r="L66" s="426">
        <f t="shared" ca="1" si="0"/>
        <v>0.46031746031746029</v>
      </c>
      <c r="M66" s="425">
        <f t="shared" ca="1" si="6"/>
        <v>4</v>
      </c>
      <c r="N66" s="425">
        <f t="shared" ca="1" si="7"/>
        <v>29</v>
      </c>
    </row>
    <row r="67" spans="1:14" ht="60">
      <c r="A67" s="402">
        <v>66</v>
      </c>
      <c r="B67" s="439"/>
      <c r="C67" s="467"/>
      <c r="D67" s="442"/>
      <c r="E67" s="244" t="s">
        <v>515</v>
      </c>
      <c r="F67" s="441" t="s">
        <v>2058</v>
      </c>
      <c r="G67" s="425">
        <f t="shared" ca="1" si="1"/>
        <v>63</v>
      </c>
      <c r="H67" s="425">
        <f t="shared" ca="1" si="2"/>
        <v>63</v>
      </c>
      <c r="I67" s="425">
        <f t="shared" ca="1" si="3"/>
        <v>0</v>
      </c>
      <c r="J67" s="425">
        <f t="shared" ca="1" si="4"/>
        <v>0</v>
      </c>
      <c r="K67" s="426">
        <f t="shared" ca="1" si="5"/>
        <v>0.76190476190476186</v>
      </c>
      <c r="L67" s="426">
        <f t="shared" ref="L67:L120" ca="1" si="9">IF(M67=0,"",SUM(INDIRECT($F67)) / 63)</f>
        <v>0.76190476190476186</v>
      </c>
      <c r="M67" s="425">
        <f t="shared" ca="1" si="6"/>
        <v>5</v>
      </c>
      <c r="N67" s="425">
        <f t="shared" ca="1" si="7"/>
        <v>48</v>
      </c>
    </row>
    <row r="68" spans="1:14" ht="31.5">
      <c r="A68" s="402">
        <v>67</v>
      </c>
      <c r="B68" s="439"/>
      <c r="C68" s="467"/>
      <c r="D68" s="442"/>
      <c r="E68" s="244" t="s">
        <v>516</v>
      </c>
      <c r="F68" s="441" t="s">
        <v>2059</v>
      </c>
      <c r="G68" s="425">
        <f t="shared" ref="G68:G120" ca="1" si="10">COUNTA(INDIRECT($F68))</f>
        <v>63</v>
      </c>
      <c r="H68" s="425">
        <f t="shared" ref="H68:H120" ca="1" si="11">COUNT(INDIRECT($F68))</f>
        <v>63</v>
      </c>
      <c r="I68" s="425">
        <f t="shared" ref="I68:I120" ca="1" si="12">MIN(INDIRECT($F68))</f>
        <v>0</v>
      </c>
      <c r="J68" s="425">
        <f t="shared" ref="J68:J120" ca="1" si="13">MEDIAN(INDIRECT($F68))</f>
        <v>0</v>
      </c>
      <c r="K68" s="426">
        <f t="shared" ref="K68:K120" ca="1" si="14">AVERAGE(INDIRECT($F68))</f>
        <v>0.26984126984126983</v>
      </c>
      <c r="L68" s="426">
        <f t="shared" ca="1" si="9"/>
        <v>0.26984126984126983</v>
      </c>
      <c r="M68" s="425">
        <f t="shared" ref="M68:M120" ca="1" si="15">MAX(INDIRECT($F68))</f>
        <v>3</v>
      </c>
      <c r="N68" s="425">
        <f t="shared" ref="N68:N120" ca="1" si="16">SUM(INDIRECT($F68))</f>
        <v>17</v>
      </c>
    </row>
    <row r="69" spans="1:14" ht="31.5">
      <c r="A69" s="402">
        <v>68</v>
      </c>
      <c r="B69" s="439"/>
      <c r="C69" s="467"/>
      <c r="D69" s="442"/>
      <c r="E69" s="244" t="s">
        <v>517</v>
      </c>
      <c r="F69" s="441" t="s">
        <v>2060</v>
      </c>
      <c r="G69" s="425">
        <f t="shared" ca="1" si="10"/>
        <v>63</v>
      </c>
      <c r="H69" s="425">
        <f t="shared" ca="1" si="11"/>
        <v>63</v>
      </c>
      <c r="I69" s="425">
        <f t="shared" ca="1" si="12"/>
        <v>0</v>
      </c>
      <c r="J69" s="425">
        <f t="shared" ca="1" si="13"/>
        <v>0</v>
      </c>
      <c r="K69" s="426">
        <f t="shared" ca="1" si="14"/>
        <v>6.3492063492063489E-2</v>
      </c>
      <c r="L69" s="426">
        <f t="shared" ca="1" si="9"/>
        <v>6.3492063492063489E-2</v>
      </c>
      <c r="M69" s="425">
        <f t="shared" ca="1" si="15"/>
        <v>3</v>
      </c>
      <c r="N69" s="425">
        <f t="shared" ca="1" si="16"/>
        <v>4</v>
      </c>
    </row>
    <row r="70" spans="1:14" ht="75">
      <c r="A70" s="402">
        <v>69</v>
      </c>
      <c r="B70" s="439"/>
      <c r="C70" s="466" t="s">
        <v>1858</v>
      </c>
      <c r="D70" s="443"/>
      <c r="E70" s="242" t="s">
        <v>518</v>
      </c>
      <c r="F70" s="436" t="s">
        <v>2061</v>
      </c>
      <c r="G70" s="425">
        <f t="shared" ca="1" si="10"/>
        <v>63</v>
      </c>
      <c r="H70" s="425">
        <f t="shared" ca="1" si="11"/>
        <v>0</v>
      </c>
      <c r="I70" s="425">
        <f t="shared" ca="1" si="12"/>
        <v>0</v>
      </c>
      <c r="J70" s="425"/>
      <c r="K70" s="426"/>
      <c r="L70" s="426" t="str">
        <f t="shared" ca="1" si="9"/>
        <v/>
      </c>
      <c r="M70" s="425">
        <f t="shared" ca="1" si="15"/>
        <v>0</v>
      </c>
      <c r="N70" s="425">
        <f t="shared" ca="1" si="16"/>
        <v>0</v>
      </c>
    </row>
    <row r="71" spans="1:14" ht="75">
      <c r="A71" s="402">
        <v>70</v>
      </c>
      <c r="B71" s="439"/>
      <c r="C71" s="466" t="s">
        <v>1857</v>
      </c>
      <c r="D71" s="443"/>
      <c r="E71" s="242" t="s">
        <v>533</v>
      </c>
      <c r="F71" s="436" t="s">
        <v>2062</v>
      </c>
      <c r="G71" s="425">
        <f t="shared" ca="1" si="10"/>
        <v>36</v>
      </c>
      <c r="H71" s="425">
        <f t="shared" ca="1" si="11"/>
        <v>36</v>
      </c>
      <c r="I71" s="425">
        <f t="shared" ca="1" si="12"/>
        <v>0</v>
      </c>
      <c r="J71" s="425">
        <f t="shared" ca="1" si="13"/>
        <v>1</v>
      </c>
      <c r="K71" s="426">
        <f t="shared" ca="1" si="14"/>
        <v>0.86111111111111116</v>
      </c>
      <c r="L71" s="426">
        <f t="shared" ca="1" si="9"/>
        <v>0.49206349206349204</v>
      </c>
      <c r="M71" s="425">
        <f t="shared" ca="1" si="15"/>
        <v>1</v>
      </c>
      <c r="N71" s="425">
        <f t="shared" ca="1" si="16"/>
        <v>31</v>
      </c>
    </row>
    <row r="72" spans="1:14" ht="105">
      <c r="A72" s="402">
        <v>71</v>
      </c>
      <c r="B72" s="408" t="s">
        <v>1145</v>
      </c>
      <c r="C72" s="467" t="s">
        <v>1138</v>
      </c>
      <c r="D72" s="451" t="s">
        <v>3</v>
      </c>
      <c r="E72" s="452" t="s">
        <v>34</v>
      </c>
      <c r="F72" s="441" t="s">
        <v>2063</v>
      </c>
      <c r="G72" s="425">
        <f t="shared" ca="1" si="10"/>
        <v>63</v>
      </c>
      <c r="H72" s="425">
        <f t="shared" ca="1" si="11"/>
        <v>63</v>
      </c>
      <c r="I72" s="425">
        <f t="shared" ca="1" si="12"/>
        <v>0</v>
      </c>
      <c r="J72" s="425">
        <f t="shared" ca="1" si="13"/>
        <v>0</v>
      </c>
      <c r="K72" s="426">
        <f t="shared" ca="1" si="14"/>
        <v>0.61904761904761907</v>
      </c>
      <c r="L72" s="426">
        <f t="shared" ca="1" si="9"/>
        <v>0.61904761904761907</v>
      </c>
      <c r="M72" s="425">
        <f t="shared" ca="1" si="15"/>
        <v>3</v>
      </c>
      <c r="N72" s="425">
        <f t="shared" ca="1" si="16"/>
        <v>39</v>
      </c>
    </row>
    <row r="73" spans="1:14" ht="31.5">
      <c r="A73" s="402">
        <v>72</v>
      </c>
      <c r="B73" s="408"/>
      <c r="C73" s="467"/>
      <c r="D73" s="451"/>
      <c r="E73" s="452" t="s">
        <v>35</v>
      </c>
      <c r="F73" s="441" t="s">
        <v>1336</v>
      </c>
      <c r="G73" s="425">
        <f t="shared" ca="1" si="10"/>
        <v>63</v>
      </c>
      <c r="H73" s="425">
        <f t="shared" ca="1" si="11"/>
        <v>63</v>
      </c>
      <c r="I73" s="425">
        <f t="shared" ca="1" si="12"/>
        <v>0</v>
      </c>
      <c r="J73" s="425">
        <f t="shared" ca="1" si="13"/>
        <v>0</v>
      </c>
      <c r="K73" s="426">
        <f t="shared" ca="1" si="14"/>
        <v>0.17460317460317459</v>
      </c>
      <c r="L73" s="426">
        <f t="shared" ca="1" si="9"/>
        <v>0.17460317460317459</v>
      </c>
      <c r="M73" s="425">
        <f t="shared" ca="1" si="15"/>
        <v>2</v>
      </c>
      <c r="N73" s="425">
        <f t="shared" ca="1" si="16"/>
        <v>11</v>
      </c>
    </row>
    <row r="74" spans="1:14" ht="45">
      <c r="A74" s="402">
        <v>73</v>
      </c>
      <c r="B74" s="408"/>
      <c r="C74" s="467"/>
      <c r="D74" s="451"/>
      <c r="E74" s="452" t="s">
        <v>36</v>
      </c>
      <c r="F74" s="441" t="s">
        <v>1337</v>
      </c>
      <c r="G74" s="425">
        <f t="shared" ca="1" si="10"/>
        <v>63</v>
      </c>
      <c r="H74" s="425">
        <f t="shared" ca="1" si="11"/>
        <v>63</v>
      </c>
      <c r="I74" s="425">
        <f t="shared" ca="1" si="12"/>
        <v>0</v>
      </c>
      <c r="J74" s="425">
        <f t="shared" ca="1" si="13"/>
        <v>0</v>
      </c>
      <c r="K74" s="426">
        <f t="shared" ca="1" si="14"/>
        <v>0.98412698412698407</v>
      </c>
      <c r="L74" s="426">
        <f t="shared" ca="1" si="9"/>
        <v>0.98412698412698407</v>
      </c>
      <c r="M74" s="425">
        <f t="shared" ca="1" si="15"/>
        <v>3</v>
      </c>
      <c r="N74" s="425">
        <f t="shared" ca="1" si="16"/>
        <v>62</v>
      </c>
    </row>
    <row r="75" spans="1:14" ht="31.5">
      <c r="A75" s="402">
        <v>74</v>
      </c>
      <c r="B75" s="408"/>
      <c r="C75" s="467"/>
      <c r="D75" s="451"/>
      <c r="E75" s="452" t="s">
        <v>37</v>
      </c>
      <c r="F75" s="441" t="s">
        <v>1338</v>
      </c>
      <c r="G75" s="425">
        <f t="shared" ca="1" si="10"/>
        <v>63</v>
      </c>
      <c r="H75" s="425">
        <f t="shared" ca="1" si="11"/>
        <v>63</v>
      </c>
      <c r="I75" s="425">
        <f t="shared" ca="1" si="12"/>
        <v>0</v>
      </c>
      <c r="J75" s="425">
        <f t="shared" ca="1" si="13"/>
        <v>0</v>
      </c>
      <c r="K75" s="426">
        <f t="shared" ca="1" si="14"/>
        <v>4.7619047619047616E-2</v>
      </c>
      <c r="L75" s="426">
        <f t="shared" ca="1" si="9"/>
        <v>4.7619047619047616E-2</v>
      </c>
      <c r="M75" s="425">
        <f t="shared" ca="1" si="15"/>
        <v>1</v>
      </c>
      <c r="N75" s="425">
        <f t="shared" ca="1" si="16"/>
        <v>3</v>
      </c>
    </row>
    <row r="76" spans="1:14" ht="31.5">
      <c r="A76" s="402">
        <v>75</v>
      </c>
      <c r="B76" s="408"/>
      <c r="C76" s="467"/>
      <c r="D76" s="451"/>
      <c r="E76" s="452" t="s">
        <v>38</v>
      </c>
      <c r="F76" s="441" t="s">
        <v>1339</v>
      </c>
      <c r="G76" s="425">
        <f t="shared" ca="1" si="10"/>
        <v>63</v>
      </c>
      <c r="H76" s="425">
        <f t="shared" ca="1" si="11"/>
        <v>63</v>
      </c>
      <c r="I76" s="425">
        <f t="shared" ca="1" si="12"/>
        <v>0</v>
      </c>
      <c r="J76" s="425">
        <f t="shared" ca="1" si="13"/>
        <v>0</v>
      </c>
      <c r="K76" s="426">
        <f t="shared" ca="1" si="14"/>
        <v>0.33333333333333331</v>
      </c>
      <c r="L76" s="426">
        <f t="shared" ca="1" si="9"/>
        <v>0.33333333333333331</v>
      </c>
      <c r="M76" s="425">
        <f t="shared" ca="1" si="15"/>
        <v>3</v>
      </c>
      <c r="N76" s="425">
        <f t="shared" ca="1" si="16"/>
        <v>21</v>
      </c>
    </row>
    <row r="77" spans="1:14" ht="31.5">
      <c r="A77" s="402">
        <v>76</v>
      </c>
      <c r="B77" s="408"/>
      <c r="C77" s="467"/>
      <c r="D77" s="451"/>
      <c r="E77" s="452" t="s">
        <v>39</v>
      </c>
      <c r="F77" s="441" t="s">
        <v>1340</v>
      </c>
      <c r="G77" s="425">
        <f t="shared" ca="1" si="10"/>
        <v>63</v>
      </c>
      <c r="H77" s="425">
        <f t="shared" ca="1" si="11"/>
        <v>63</v>
      </c>
      <c r="I77" s="425">
        <f t="shared" ca="1" si="12"/>
        <v>0</v>
      </c>
      <c r="J77" s="425">
        <f t="shared" ca="1" si="13"/>
        <v>3</v>
      </c>
      <c r="K77" s="426">
        <f t="shared" ca="1" si="14"/>
        <v>2.3015873015873014</v>
      </c>
      <c r="L77" s="426">
        <f t="shared" ca="1" si="9"/>
        <v>2.3015873015873014</v>
      </c>
      <c r="M77" s="425">
        <f t="shared" ca="1" si="15"/>
        <v>3</v>
      </c>
      <c r="N77" s="425">
        <f t="shared" ca="1" si="16"/>
        <v>145</v>
      </c>
    </row>
    <row r="78" spans="1:14" ht="45">
      <c r="A78" s="402">
        <v>77</v>
      </c>
      <c r="B78" s="408"/>
      <c r="C78" s="467"/>
      <c r="D78" s="451"/>
      <c r="E78" s="452" t="s">
        <v>40</v>
      </c>
      <c r="F78" s="441" t="s">
        <v>1341</v>
      </c>
      <c r="G78" s="425">
        <f t="shared" ca="1" si="10"/>
        <v>63</v>
      </c>
      <c r="H78" s="425">
        <f t="shared" ca="1" si="11"/>
        <v>63</v>
      </c>
      <c r="I78" s="425">
        <f t="shared" ca="1" si="12"/>
        <v>0</v>
      </c>
      <c r="J78" s="425">
        <f t="shared" ca="1" si="13"/>
        <v>0</v>
      </c>
      <c r="K78" s="426">
        <f t="shared" ca="1" si="14"/>
        <v>0.68253968253968256</v>
      </c>
      <c r="L78" s="426">
        <f t="shared" ca="1" si="9"/>
        <v>0.68253968253968256</v>
      </c>
      <c r="M78" s="425">
        <f t="shared" ca="1" si="15"/>
        <v>3</v>
      </c>
      <c r="N78" s="425">
        <f t="shared" ca="1" si="16"/>
        <v>43</v>
      </c>
    </row>
    <row r="79" spans="1:14" ht="45">
      <c r="A79" s="402">
        <v>78</v>
      </c>
      <c r="B79" s="408"/>
      <c r="C79" s="467"/>
      <c r="D79" s="451"/>
      <c r="E79" s="452" t="s">
        <v>41</v>
      </c>
      <c r="F79" s="441" t="s">
        <v>1342</v>
      </c>
      <c r="G79" s="425">
        <f t="shared" ca="1" si="10"/>
        <v>63</v>
      </c>
      <c r="H79" s="425">
        <f t="shared" ca="1" si="11"/>
        <v>63</v>
      </c>
      <c r="I79" s="425">
        <f t="shared" ca="1" si="12"/>
        <v>0</v>
      </c>
      <c r="J79" s="425">
        <f t="shared" ca="1" si="13"/>
        <v>0</v>
      </c>
      <c r="K79" s="426">
        <f t="shared" ca="1" si="14"/>
        <v>7.9365079365079361E-2</v>
      </c>
      <c r="L79" s="426">
        <f t="shared" ca="1" si="9"/>
        <v>7.9365079365079361E-2</v>
      </c>
      <c r="M79" s="425">
        <f t="shared" ca="1" si="15"/>
        <v>2</v>
      </c>
      <c r="N79" s="425">
        <f t="shared" ca="1" si="16"/>
        <v>5</v>
      </c>
    </row>
    <row r="80" spans="1:14" ht="31.5">
      <c r="A80" s="402">
        <v>79</v>
      </c>
      <c r="B80" s="408"/>
      <c r="C80" s="467"/>
      <c r="D80" s="451"/>
      <c r="E80" s="452" t="s">
        <v>42</v>
      </c>
      <c r="F80" s="441" t="s">
        <v>1343</v>
      </c>
      <c r="G80" s="425">
        <f t="shared" ca="1" si="10"/>
        <v>63</v>
      </c>
      <c r="H80" s="425">
        <f t="shared" ca="1" si="11"/>
        <v>63</v>
      </c>
      <c r="I80" s="425">
        <f t="shared" ca="1" si="12"/>
        <v>0</v>
      </c>
      <c r="J80" s="425">
        <f t="shared" ca="1" si="13"/>
        <v>0</v>
      </c>
      <c r="K80" s="426">
        <f t="shared" ca="1" si="14"/>
        <v>7.9365079365079361E-2</v>
      </c>
      <c r="L80" s="426">
        <f t="shared" ca="1" si="9"/>
        <v>7.9365079365079361E-2</v>
      </c>
      <c r="M80" s="425">
        <f t="shared" ca="1" si="15"/>
        <v>2</v>
      </c>
      <c r="N80" s="425">
        <f t="shared" ca="1" si="16"/>
        <v>5</v>
      </c>
    </row>
    <row r="81" spans="1:14" ht="31.5">
      <c r="A81" s="402">
        <v>80</v>
      </c>
      <c r="B81" s="408"/>
      <c r="C81" s="467"/>
      <c r="D81" s="451"/>
      <c r="E81" s="452" t="s">
        <v>43</v>
      </c>
      <c r="F81" s="441" t="s">
        <v>1344</v>
      </c>
      <c r="G81" s="425">
        <f t="shared" ca="1" si="10"/>
        <v>63</v>
      </c>
      <c r="H81" s="425">
        <f t="shared" ca="1" si="11"/>
        <v>63</v>
      </c>
      <c r="I81" s="425">
        <f t="shared" ca="1" si="12"/>
        <v>0</v>
      </c>
      <c r="J81" s="425">
        <f t="shared" ca="1" si="13"/>
        <v>0</v>
      </c>
      <c r="K81" s="426">
        <f t="shared" ca="1" si="14"/>
        <v>0.41269841269841268</v>
      </c>
      <c r="L81" s="426">
        <f t="shared" ca="1" si="9"/>
        <v>0.41269841269841268</v>
      </c>
      <c r="M81" s="425">
        <f t="shared" ca="1" si="15"/>
        <v>3</v>
      </c>
      <c r="N81" s="425">
        <f t="shared" ca="1" si="16"/>
        <v>26</v>
      </c>
    </row>
    <row r="82" spans="1:14" ht="45">
      <c r="A82" s="402">
        <v>81</v>
      </c>
      <c r="B82" s="408"/>
      <c r="C82" s="467"/>
      <c r="D82" s="451"/>
      <c r="E82" s="452" t="s">
        <v>44</v>
      </c>
      <c r="F82" s="441" t="s">
        <v>1345</v>
      </c>
      <c r="G82" s="425">
        <f t="shared" ca="1" si="10"/>
        <v>63</v>
      </c>
      <c r="H82" s="425">
        <f t="shared" ca="1" si="11"/>
        <v>63</v>
      </c>
      <c r="I82" s="425">
        <f t="shared" ca="1" si="12"/>
        <v>0</v>
      </c>
      <c r="J82" s="425">
        <f t="shared" ca="1" si="13"/>
        <v>0</v>
      </c>
      <c r="K82" s="426">
        <f t="shared" ca="1" si="14"/>
        <v>3.1746031746031744E-2</v>
      </c>
      <c r="L82" s="426">
        <f t="shared" ca="1" si="9"/>
        <v>3.1746031746031744E-2</v>
      </c>
      <c r="M82" s="425">
        <f t="shared" ca="1" si="15"/>
        <v>1</v>
      </c>
      <c r="N82" s="425">
        <f t="shared" ca="1" si="16"/>
        <v>2</v>
      </c>
    </row>
    <row r="83" spans="1:14" ht="31.5">
      <c r="A83" s="402">
        <v>82</v>
      </c>
      <c r="B83" s="408"/>
      <c r="C83" s="467"/>
      <c r="D83" s="451"/>
      <c r="E83" s="452" t="s">
        <v>45</v>
      </c>
      <c r="F83" s="441" t="s">
        <v>1346</v>
      </c>
      <c r="G83" s="425">
        <f t="shared" ca="1" si="10"/>
        <v>63</v>
      </c>
      <c r="H83" s="425">
        <f t="shared" ca="1" si="11"/>
        <v>63</v>
      </c>
      <c r="I83" s="425">
        <f t="shared" ca="1" si="12"/>
        <v>0</v>
      </c>
      <c r="J83" s="425">
        <f t="shared" ca="1" si="13"/>
        <v>0</v>
      </c>
      <c r="K83" s="426">
        <f t="shared" ca="1" si="14"/>
        <v>0.19047619047619047</v>
      </c>
      <c r="L83" s="426">
        <f t="shared" ca="1" si="9"/>
        <v>0.19047619047619047</v>
      </c>
      <c r="M83" s="425">
        <f t="shared" ca="1" si="15"/>
        <v>3</v>
      </c>
      <c r="N83" s="425">
        <f t="shared" ca="1" si="16"/>
        <v>12</v>
      </c>
    </row>
    <row r="84" spans="1:14" ht="45">
      <c r="A84" s="402">
        <v>83</v>
      </c>
      <c r="B84" s="408"/>
      <c r="C84" s="466" t="s">
        <v>1857</v>
      </c>
      <c r="D84" s="453"/>
      <c r="E84" s="454" t="s">
        <v>47</v>
      </c>
      <c r="F84" s="436" t="s">
        <v>1347</v>
      </c>
      <c r="G84" s="425">
        <f t="shared" ca="1" si="10"/>
        <v>63</v>
      </c>
      <c r="H84" s="425">
        <f t="shared" ca="1" si="11"/>
        <v>63</v>
      </c>
      <c r="I84" s="425">
        <f t="shared" ca="1" si="12"/>
        <v>0</v>
      </c>
      <c r="J84" s="425">
        <f t="shared" ca="1" si="13"/>
        <v>0</v>
      </c>
      <c r="K84" s="426">
        <f t="shared" ca="1" si="14"/>
        <v>0.36507936507936506</v>
      </c>
      <c r="L84" s="426">
        <f t="shared" ca="1" si="9"/>
        <v>0.36507936507936506</v>
      </c>
      <c r="M84" s="425">
        <f t="shared" ca="1" si="15"/>
        <v>1</v>
      </c>
      <c r="N84" s="425">
        <f t="shared" ca="1" si="16"/>
        <v>23</v>
      </c>
    </row>
    <row r="85" spans="1:14" ht="120">
      <c r="A85" s="402">
        <v>84</v>
      </c>
      <c r="B85" s="408"/>
      <c r="C85" s="466" t="s">
        <v>1857</v>
      </c>
      <c r="D85" s="455"/>
      <c r="E85" s="456" t="s">
        <v>64</v>
      </c>
      <c r="F85" s="436" t="s">
        <v>1348</v>
      </c>
      <c r="G85" s="425">
        <f t="shared" ca="1" si="10"/>
        <v>63</v>
      </c>
      <c r="H85" s="425">
        <f t="shared" ca="1" si="11"/>
        <v>63</v>
      </c>
      <c r="I85" s="425">
        <f t="shared" ca="1" si="12"/>
        <v>0</v>
      </c>
      <c r="J85" s="425">
        <f t="shared" ca="1" si="13"/>
        <v>1</v>
      </c>
      <c r="K85" s="426">
        <f t="shared" ca="1" si="14"/>
        <v>0.80952380952380953</v>
      </c>
      <c r="L85" s="426">
        <f t="shared" ca="1" si="9"/>
        <v>0.80952380952380953</v>
      </c>
      <c r="M85" s="425">
        <f t="shared" ca="1" si="15"/>
        <v>1</v>
      </c>
      <c r="N85" s="425">
        <f t="shared" ca="1" si="16"/>
        <v>51</v>
      </c>
    </row>
    <row r="86" spans="1:14" ht="105">
      <c r="A86" s="402">
        <v>85</v>
      </c>
      <c r="B86" s="408"/>
      <c r="C86" s="466" t="s">
        <v>1858</v>
      </c>
      <c r="D86" s="455"/>
      <c r="E86" s="456" t="s">
        <v>68</v>
      </c>
      <c r="F86" s="436" t="s">
        <v>2064</v>
      </c>
      <c r="G86" s="425">
        <f t="shared" ca="1" si="10"/>
        <v>63</v>
      </c>
      <c r="H86" s="425">
        <f t="shared" ca="1" si="11"/>
        <v>0</v>
      </c>
      <c r="I86" s="425">
        <f t="shared" ca="1" si="12"/>
        <v>0</v>
      </c>
      <c r="J86" s="425"/>
      <c r="K86" s="426"/>
      <c r="L86" s="426" t="str">
        <f t="shared" ca="1" si="9"/>
        <v/>
      </c>
      <c r="M86" s="425">
        <f t="shared" ca="1" si="15"/>
        <v>0</v>
      </c>
      <c r="N86" s="425">
        <f t="shared" ca="1" si="16"/>
        <v>0</v>
      </c>
    </row>
    <row r="87" spans="1:14" ht="105">
      <c r="A87" s="402">
        <v>86</v>
      </c>
      <c r="B87" s="408"/>
      <c r="C87" s="466" t="s">
        <v>1857</v>
      </c>
      <c r="D87" s="455"/>
      <c r="E87" s="456" t="s">
        <v>69</v>
      </c>
      <c r="F87" s="436" t="s">
        <v>2065</v>
      </c>
      <c r="G87" s="425">
        <f t="shared" ca="1" si="10"/>
        <v>63</v>
      </c>
      <c r="H87" s="425">
        <f t="shared" ca="1" si="11"/>
        <v>63</v>
      </c>
      <c r="I87" s="425">
        <f t="shared" ca="1" si="12"/>
        <v>0</v>
      </c>
      <c r="J87" s="425">
        <f t="shared" ca="1" si="13"/>
        <v>1</v>
      </c>
      <c r="K87" s="426">
        <f t="shared" ca="1" si="14"/>
        <v>0.88888888888888884</v>
      </c>
      <c r="L87" s="426">
        <f t="shared" ca="1" si="9"/>
        <v>0.88888888888888884</v>
      </c>
      <c r="M87" s="425">
        <f t="shared" ca="1" si="15"/>
        <v>1</v>
      </c>
      <c r="N87" s="425">
        <f t="shared" ca="1" si="16"/>
        <v>56</v>
      </c>
    </row>
    <row r="88" spans="1:14" ht="90">
      <c r="A88" s="402">
        <v>87</v>
      </c>
      <c r="B88" s="408"/>
      <c r="C88" s="469" t="s">
        <v>1859</v>
      </c>
      <c r="D88" s="286" t="s">
        <v>1150</v>
      </c>
      <c r="E88" s="457" t="s">
        <v>70</v>
      </c>
      <c r="F88" s="445" t="s">
        <v>1349</v>
      </c>
      <c r="G88" s="425">
        <f t="shared" ca="1" si="10"/>
        <v>63</v>
      </c>
      <c r="H88" s="425">
        <f t="shared" ca="1" si="11"/>
        <v>0</v>
      </c>
      <c r="I88" s="425">
        <f t="shared" ca="1" si="12"/>
        <v>0</v>
      </c>
      <c r="J88" s="425"/>
      <c r="K88" s="426"/>
      <c r="L88" s="426" t="str">
        <f t="shared" ca="1" si="9"/>
        <v/>
      </c>
      <c r="M88" s="425">
        <f t="shared" ca="1" si="15"/>
        <v>0</v>
      </c>
      <c r="N88" s="425">
        <f t="shared" ca="1" si="16"/>
        <v>0</v>
      </c>
    </row>
    <row r="89" spans="1:14" ht="60">
      <c r="A89" s="402">
        <v>88</v>
      </c>
      <c r="B89" s="408"/>
      <c r="C89" s="469" t="s">
        <v>1859</v>
      </c>
      <c r="D89" s="458"/>
      <c r="E89" s="457" t="s">
        <v>71</v>
      </c>
      <c r="F89" s="445" t="s">
        <v>1350</v>
      </c>
      <c r="G89" s="425">
        <f t="shared" ca="1" si="10"/>
        <v>63</v>
      </c>
      <c r="H89" s="425">
        <f t="shared" ca="1" si="11"/>
        <v>0</v>
      </c>
      <c r="I89" s="425">
        <f t="shared" ca="1" si="12"/>
        <v>0</v>
      </c>
      <c r="J89" s="425"/>
      <c r="K89" s="426"/>
      <c r="L89" s="426" t="str">
        <f t="shared" ca="1" si="9"/>
        <v/>
      </c>
      <c r="M89" s="425">
        <f t="shared" ca="1" si="15"/>
        <v>0</v>
      </c>
      <c r="N89" s="425">
        <f t="shared" ca="1" si="16"/>
        <v>0</v>
      </c>
    </row>
    <row r="90" spans="1:14" ht="75">
      <c r="A90" s="402">
        <v>89</v>
      </c>
      <c r="B90" s="408"/>
      <c r="C90" s="466" t="s">
        <v>1857</v>
      </c>
      <c r="D90" s="455"/>
      <c r="E90" s="456" t="s">
        <v>72</v>
      </c>
      <c r="F90" s="436" t="s">
        <v>2066</v>
      </c>
      <c r="G90" s="425">
        <f t="shared" ca="1" si="10"/>
        <v>63</v>
      </c>
      <c r="H90" s="425">
        <f t="shared" ca="1" si="11"/>
        <v>63</v>
      </c>
      <c r="I90" s="425">
        <f t="shared" ca="1" si="12"/>
        <v>0</v>
      </c>
      <c r="J90" s="425">
        <f t="shared" ca="1" si="13"/>
        <v>1</v>
      </c>
      <c r="K90" s="426">
        <f t="shared" ca="1" si="14"/>
        <v>0.95238095238095233</v>
      </c>
      <c r="L90" s="426">
        <f t="shared" ca="1" si="9"/>
        <v>0.95238095238095233</v>
      </c>
      <c r="M90" s="425">
        <f t="shared" ca="1" si="15"/>
        <v>1</v>
      </c>
      <c r="N90" s="425">
        <f t="shared" ca="1" si="16"/>
        <v>60</v>
      </c>
    </row>
    <row r="91" spans="1:14" ht="105">
      <c r="A91" s="402">
        <v>90</v>
      </c>
      <c r="B91" s="408"/>
      <c r="C91" s="467" t="s">
        <v>1136</v>
      </c>
      <c r="D91" s="451" t="s">
        <v>615</v>
      </c>
      <c r="E91" s="452" t="s">
        <v>83</v>
      </c>
      <c r="F91" s="441" t="s">
        <v>1351</v>
      </c>
      <c r="G91" s="425">
        <f t="shared" ca="1" si="10"/>
        <v>63</v>
      </c>
      <c r="H91" s="425">
        <f t="shared" ca="1" si="11"/>
        <v>63</v>
      </c>
      <c r="I91" s="425">
        <f t="shared" ca="1" si="12"/>
        <v>0</v>
      </c>
      <c r="J91" s="425">
        <f t="shared" ca="1" si="13"/>
        <v>0</v>
      </c>
      <c r="K91" s="426">
        <f t="shared" ca="1" si="14"/>
        <v>0.73015873015873012</v>
      </c>
      <c r="L91" s="426">
        <f t="shared" ca="1" si="9"/>
        <v>0.73015873015873012</v>
      </c>
      <c r="M91" s="425">
        <f t="shared" ca="1" si="15"/>
        <v>3</v>
      </c>
      <c r="N91" s="425">
        <f t="shared" ca="1" si="16"/>
        <v>46</v>
      </c>
    </row>
    <row r="92" spans="1:14" ht="45">
      <c r="A92" s="402">
        <v>91</v>
      </c>
      <c r="B92" s="408"/>
      <c r="C92" s="467"/>
      <c r="D92" s="451"/>
      <c r="E92" s="452" t="s">
        <v>84</v>
      </c>
      <c r="F92" s="441" t="s">
        <v>1352</v>
      </c>
      <c r="G92" s="425">
        <f t="shared" ca="1" si="10"/>
        <v>63</v>
      </c>
      <c r="H92" s="425">
        <f t="shared" ca="1" si="11"/>
        <v>63</v>
      </c>
      <c r="I92" s="425">
        <f t="shared" ca="1" si="12"/>
        <v>0</v>
      </c>
      <c r="J92" s="425">
        <f t="shared" ca="1" si="13"/>
        <v>0</v>
      </c>
      <c r="K92" s="426">
        <f t="shared" ca="1" si="14"/>
        <v>6.3492063492063489E-2</v>
      </c>
      <c r="L92" s="426">
        <f t="shared" ca="1" si="9"/>
        <v>6.3492063492063489E-2</v>
      </c>
      <c r="M92" s="425">
        <f t="shared" ca="1" si="15"/>
        <v>2</v>
      </c>
      <c r="N92" s="425">
        <f t="shared" ca="1" si="16"/>
        <v>4</v>
      </c>
    </row>
    <row r="93" spans="1:14" ht="31.5">
      <c r="A93" s="402">
        <v>92</v>
      </c>
      <c r="B93" s="408"/>
      <c r="C93" s="467"/>
      <c r="D93" s="451"/>
      <c r="E93" s="452" t="s">
        <v>85</v>
      </c>
      <c r="F93" s="441" t="s">
        <v>1353</v>
      </c>
      <c r="G93" s="425">
        <f t="shared" ca="1" si="10"/>
        <v>63</v>
      </c>
      <c r="H93" s="425">
        <f t="shared" ca="1" si="11"/>
        <v>63</v>
      </c>
      <c r="I93" s="425">
        <f t="shared" ca="1" si="12"/>
        <v>0</v>
      </c>
      <c r="J93" s="425">
        <f t="shared" ca="1" si="13"/>
        <v>0</v>
      </c>
      <c r="K93" s="426">
        <f t="shared" ca="1" si="14"/>
        <v>0.87301587301587302</v>
      </c>
      <c r="L93" s="426">
        <f t="shared" ca="1" si="9"/>
        <v>0.87301587301587302</v>
      </c>
      <c r="M93" s="425">
        <f t="shared" ca="1" si="15"/>
        <v>3</v>
      </c>
      <c r="N93" s="425">
        <f t="shared" ca="1" si="16"/>
        <v>55</v>
      </c>
    </row>
    <row r="94" spans="1:14" ht="31.5">
      <c r="A94" s="402">
        <v>93</v>
      </c>
      <c r="B94" s="408"/>
      <c r="C94" s="467"/>
      <c r="D94" s="451"/>
      <c r="E94" s="452" t="s">
        <v>86</v>
      </c>
      <c r="F94" s="441" t="s">
        <v>1354</v>
      </c>
      <c r="G94" s="425">
        <f t="shared" ca="1" si="10"/>
        <v>63</v>
      </c>
      <c r="H94" s="425">
        <f t="shared" ca="1" si="11"/>
        <v>63</v>
      </c>
      <c r="I94" s="425">
        <f t="shared" ca="1" si="12"/>
        <v>0</v>
      </c>
      <c r="J94" s="425">
        <f t="shared" ca="1" si="13"/>
        <v>2</v>
      </c>
      <c r="K94" s="426">
        <f t="shared" ca="1" si="14"/>
        <v>1.9841269841269842</v>
      </c>
      <c r="L94" s="426">
        <f t="shared" ca="1" si="9"/>
        <v>1.9841269841269842</v>
      </c>
      <c r="M94" s="425">
        <f t="shared" ca="1" si="15"/>
        <v>3</v>
      </c>
      <c r="N94" s="425">
        <f t="shared" ca="1" si="16"/>
        <v>125</v>
      </c>
    </row>
    <row r="95" spans="1:14" ht="31.5">
      <c r="A95" s="402">
        <v>94</v>
      </c>
      <c r="B95" s="408"/>
      <c r="C95" s="467"/>
      <c r="D95" s="451"/>
      <c r="E95" s="452" t="s">
        <v>87</v>
      </c>
      <c r="F95" s="441" t="s">
        <v>1355</v>
      </c>
      <c r="G95" s="425">
        <f t="shared" ca="1" si="10"/>
        <v>63</v>
      </c>
      <c r="H95" s="425">
        <f t="shared" ca="1" si="11"/>
        <v>63</v>
      </c>
      <c r="I95" s="425">
        <f t="shared" ca="1" si="12"/>
        <v>0</v>
      </c>
      <c r="J95" s="425">
        <f t="shared" ca="1" si="13"/>
        <v>0</v>
      </c>
      <c r="K95" s="426">
        <f t="shared" ca="1" si="14"/>
        <v>0.26984126984126983</v>
      </c>
      <c r="L95" s="426">
        <f t="shared" ca="1" si="9"/>
        <v>0.26984126984126983</v>
      </c>
      <c r="M95" s="425">
        <f t="shared" ca="1" si="15"/>
        <v>3</v>
      </c>
      <c r="N95" s="425">
        <f t="shared" ca="1" si="16"/>
        <v>17</v>
      </c>
    </row>
    <row r="96" spans="1:14" ht="31.5">
      <c r="A96" s="402">
        <v>95</v>
      </c>
      <c r="B96" s="408"/>
      <c r="C96" s="467"/>
      <c r="D96" s="451"/>
      <c r="E96" s="452" t="s">
        <v>88</v>
      </c>
      <c r="F96" s="441" t="s">
        <v>1356</v>
      </c>
      <c r="G96" s="425">
        <f t="shared" ca="1" si="10"/>
        <v>63</v>
      </c>
      <c r="H96" s="425">
        <f t="shared" ca="1" si="11"/>
        <v>63</v>
      </c>
      <c r="I96" s="425">
        <f t="shared" ca="1" si="12"/>
        <v>0</v>
      </c>
      <c r="J96" s="425">
        <f t="shared" ca="1" si="13"/>
        <v>1</v>
      </c>
      <c r="K96" s="426">
        <f t="shared" ca="1" si="14"/>
        <v>0.98412698412698407</v>
      </c>
      <c r="L96" s="426">
        <f t="shared" ca="1" si="9"/>
        <v>0.98412698412698407</v>
      </c>
      <c r="M96" s="425">
        <f t="shared" ca="1" si="15"/>
        <v>3</v>
      </c>
      <c r="N96" s="425">
        <f t="shared" ca="1" si="16"/>
        <v>62</v>
      </c>
    </row>
    <row r="97" spans="1:14" ht="31.5">
      <c r="A97" s="402">
        <v>96</v>
      </c>
      <c r="B97" s="408"/>
      <c r="C97" s="467"/>
      <c r="D97" s="451"/>
      <c r="E97" s="452" t="s">
        <v>89</v>
      </c>
      <c r="F97" s="441" t="s">
        <v>1357</v>
      </c>
      <c r="G97" s="425">
        <f t="shared" ca="1" si="10"/>
        <v>63</v>
      </c>
      <c r="H97" s="425">
        <f t="shared" ca="1" si="11"/>
        <v>63</v>
      </c>
      <c r="I97" s="425">
        <f t="shared" ca="1" si="12"/>
        <v>0</v>
      </c>
      <c r="J97" s="425">
        <f t="shared" ca="1" si="13"/>
        <v>0</v>
      </c>
      <c r="K97" s="426">
        <f t="shared" ca="1" si="14"/>
        <v>0.41269841269841268</v>
      </c>
      <c r="L97" s="426">
        <f t="shared" ca="1" si="9"/>
        <v>0.41269841269841268</v>
      </c>
      <c r="M97" s="425">
        <f t="shared" ca="1" si="15"/>
        <v>2</v>
      </c>
      <c r="N97" s="425">
        <f t="shared" ca="1" si="16"/>
        <v>26</v>
      </c>
    </row>
    <row r="98" spans="1:14" ht="60">
      <c r="A98" s="402">
        <v>97</v>
      </c>
      <c r="B98" s="408"/>
      <c r="C98" s="467"/>
      <c r="D98" s="451"/>
      <c r="E98" s="452" t="s">
        <v>90</v>
      </c>
      <c r="F98" s="441" t="s">
        <v>1358</v>
      </c>
      <c r="G98" s="425">
        <f t="shared" ca="1" si="10"/>
        <v>63</v>
      </c>
      <c r="H98" s="425">
        <f t="shared" ca="1" si="11"/>
        <v>63</v>
      </c>
      <c r="I98" s="425">
        <f t="shared" ca="1" si="12"/>
        <v>0</v>
      </c>
      <c r="J98" s="425">
        <f t="shared" ca="1" si="13"/>
        <v>0</v>
      </c>
      <c r="K98" s="426">
        <f t="shared" ca="1" si="14"/>
        <v>0.1111111111111111</v>
      </c>
      <c r="L98" s="426">
        <f t="shared" ca="1" si="9"/>
        <v>0.1111111111111111</v>
      </c>
      <c r="M98" s="425">
        <f t="shared" ca="1" si="15"/>
        <v>2</v>
      </c>
      <c r="N98" s="425">
        <f t="shared" ca="1" si="16"/>
        <v>7</v>
      </c>
    </row>
    <row r="99" spans="1:14" ht="31.5">
      <c r="A99" s="402">
        <v>98</v>
      </c>
      <c r="B99" s="408"/>
      <c r="C99" s="467"/>
      <c r="D99" s="451"/>
      <c r="E99" s="452" t="s">
        <v>91</v>
      </c>
      <c r="F99" s="441" t="s">
        <v>1359</v>
      </c>
      <c r="G99" s="425">
        <f t="shared" ca="1" si="10"/>
        <v>63</v>
      </c>
      <c r="H99" s="425">
        <f t="shared" ca="1" si="11"/>
        <v>63</v>
      </c>
      <c r="I99" s="425">
        <f t="shared" ca="1" si="12"/>
        <v>0</v>
      </c>
      <c r="J99" s="425">
        <f t="shared" ca="1" si="13"/>
        <v>0</v>
      </c>
      <c r="K99" s="426">
        <f t="shared" ca="1" si="14"/>
        <v>0.1111111111111111</v>
      </c>
      <c r="L99" s="426">
        <f t="shared" ca="1" si="9"/>
        <v>0.1111111111111111</v>
      </c>
      <c r="M99" s="425">
        <f t="shared" ca="1" si="15"/>
        <v>1</v>
      </c>
      <c r="N99" s="425">
        <f t="shared" ca="1" si="16"/>
        <v>7</v>
      </c>
    </row>
    <row r="100" spans="1:14" ht="105">
      <c r="A100" s="402">
        <v>99</v>
      </c>
      <c r="B100" s="408"/>
      <c r="C100" s="466" t="s">
        <v>1857</v>
      </c>
      <c r="D100" s="455"/>
      <c r="E100" s="456" t="s">
        <v>104</v>
      </c>
      <c r="F100" s="436" t="s">
        <v>1360</v>
      </c>
      <c r="G100" s="425">
        <f t="shared" ca="1" si="10"/>
        <v>63</v>
      </c>
      <c r="H100" s="425">
        <f t="shared" ca="1" si="11"/>
        <v>63</v>
      </c>
      <c r="I100" s="425">
        <f t="shared" ca="1" si="12"/>
        <v>0</v>
      </c>
      <c r="J100" s="425">
        <f t="shared" ca="1" si="13"/>
        <v>1</v>
      </c>
      <c r="K100" s="426">
        <f t="shared" ca="1" si="14"/>
        <v>0.98412698412698407</v>
      </c>
      <c r="L100" s="426">
        <f t="shared" ca="1" si="9"/>
        <v>0.98412698412698407</v>
      </c>
      <c r="M100" s="425">
        <f t="shared" ca="1" si="15"/>
        <v>1</v>
      </c>
      <c r="N100" s="425">
        <f t="shared" ca="1" si="16"/>
        <v>62</v>
      </c>
    </row>
    <row r="101" spans="1:14" ht="75">
      <c r="A101" s="402">
        <v>100</v>
      </c>
      <c r="B101" s="408"/>
      <c r="C101" s="466" t="s">
        <v>1857</v>
      </c>
      <c r="D101" s="455"/>
      <c r="E101" s="456" t="s">
        <v>105</v>
      </c>
      <c r="F101" s="436" t="s">
        <v>2067</v>
      </c>
      <c r="G101" s="425">
        <f t="shared" ca="1" si="10"/>
        <v>63</v>
      </c>
      <c r="H101" s="425">
        <f t="shared" ca="1" si="11"/>
        <v>63</v>
      </c>
      <c r="I101" s="425">
        <f t="shared" ca="1" si="12"/>
        <v>0</v>
      </c>
      <c r="J101" s="425">
        <f t="shared" ca="1" si="13"/>
        <v>0</v>
      </c>
      <c r="K101" s="426">
        <f t="shared" ca="1" si="14"/>
        <v>0.26984126984126983</v>
      </c>
      <c r="L101" s="426">
        <f t="shared" ca="1" si="9"/>
        <v>0.26984126984126983</v>
      </c>
      <c r="M101" s="425">
        <f t="shared" ca="1" si="15"/>
        <v>1</v>
      </c>
      <c r="N101" s="425">
        <f t="shared" ca="1" si="16"/>
        <v>17</v>
      </c>
    </row>
    <row r="102" spans="1:14" ht="75">
      <c r="A102" s="402">
        <v>101</v>
      </c>
      <c r="B102" s="408"/>
      <c r="C102" s="466" t="s">
        <v>1858</v>
      </c>
      <c r="D102" s="459"/>
      <c r="E102" s="456" t="s">
        <v>148</v>
      </c>
      <c r="F102" s="436" t="s">
        <v>2068</v>
      </c>
      <c r="G102" s="425">
        <f t="shared" ca="1" si="10"/>
        <v>63</v>
      </c>
      <c r="H102" s="425">
        <f t="shared" ca="1" si="11"/>
        <v>0</v>
      </c>
      <c r="I102" s="425">
        <f t="shared" ca="1" si="12"/>
        <v>0</v>
      </c>
      <c r="J102" s="425"/>
      <c r="K102" s="426"/>
      <c r="L102" s="426" t="str">
        <f t="shared" ca="1" si="9"/>
        <v/>
      </c>
      <c r="M102" s="425">
        <f t="shared" ca="1" si="15"/>
        <v>0</v>
      </c>
      <c r="N102" s="425">
        <f t="shared" ca="1" si="16"/>
        <v>0</v>
      </c>
    </row>
    <row r="103" spans="1:14" ht="45">
      <c r="A103" s="402">
        <v>102</v>
      </c>
      <c r="B103" s="408"/>
      <c r="C103" s="466" t="s">
        <v>1858</v>
      </c>
      <c r="D103" s="455"/>
      <c r="E103" s="456" t="s">
        <v>162</v>
      </c>
      <c r="F103" s="436" t="s">
        <v>1361</v>
      </c>
      <c r="G103" s="425">
        <f t="shared" ca="1" si="10"/>
        <v>63</v>
      </c>
      <c r="H103" s="425">
        <f t="shared" ca="1" si="11"/>
        <v>0</v>
      </c>
      <c r="I103" s="425">
        <f t="shared" ca="1" si="12"/>
        <v>0</v>
      </c>
      <c r="J103" s="425"/>
      <c r="K103" s="426"/>
      <c r="L103" s="426" t="str">
        <f t="shared" ca="1" si="9"/>
        <v/>
      </c>
      <c r="M103" s="425">
        <f t="shared" ca="1" si="15"/>
        <v>0</v>
      </c>
      <c r="N103" s="425">
        <f t="shared" ca="1" si="16"/>
        <v>0</v>
      </c>
    </row>
    <row r="104" spans="1:14" ht="90">
      <c r="A104" s="402">
        <v>103</v>
      </c>
      <c r="B104" s="408"/>
      <c r="C104" s="467" t="s">
        <v>1136</v>
      </c>
      <c r="D104" s="451" t="s">
        <v>13</v>
      </c>
      <c r="E104" s="452" t="s">
        <v>164</v>
      </c>
      <c r="F104" s="441" t="s">
        <v>1362</v>
      </c>
      <c r="G104" s="425">
        <f t="shared" ca="1" si="10"/>
        <v>63</v>
      </c>
      <c r="H104" s="425">
        <f t="shared" ca="1" si="11"/>
        <v>63</v>
      </c>
      <c r="I104" s="425">
        <f t="shared" ca="1" si="12"/>
        <v>0</v>
      </c>
      <c r="J104" s="425"/>
      <c r="K104" s="426"/>
      <c r="L104" s="426" t="str">
        <f t="shared" ca="1" si="9"/>
        <v/>
      </c>
      <c r="M104" s="425">
        <f t="shared" ca="1" si="15"/>
        <v>0</v>
      </c>
      <c r="N104" s="425">
        <f t="shared" ca="1" si="16"/>
        <v>0</v>
      </c>
    </row>
    <row r="105" spans="1:14" ht="31.5">
      <c r="A105" s="402">
        <v>104</v>
      </c>
      <c r="B105" s="408"/>
      <c r="C105" s="467"/>
      <c r="D105" s="451"/>
      <c r="E105" s="452" t="s">
        <v>165</v>
      </c>
      <c r="F105" s="441" t="s">
        <v>1363</v>
      </c>
      <c r="G105" s="425">
        <f t="shared" ca="1" si="10"/>
        <v>63</v>
      </c>
      <c r="H105" s="425">
        <f t="shared" ca="1" si="11"/>
        <v>63</v>
      </c>
      <c r="I105" s="425">
        <f t="shared" ca="1" si="12"/>
        <v>0</v>
      </c>
      <c r="J105" s="425">
        <f t="shared" ca="1" si="13"/>
        <v>2</v>
      </c>
      <c r="K105" s="426">
        <f t="shared" ca="1" si="14"/>
        <v>1.9523809523809523</v>
      </c>
      <c r="L105" s="426">
        <f t="shared" ca="1" si="9"/>
        <v>1.9523809523809523</v>
      </c>
      <c r="M105" s="425">
        <f t="shared" ca="1" si="15"/>
        <v>3</v>
      </c>
      <c r="N105" s="425">
        <f t="shared" ca="1" si="16"/>
        <v>123</v>
      </c>
    </row>
    <row r="106" spans="1:14" ht="31.5">
      <c r="A106" s="402">
        <v>105</v>
      </c>
      <c r="B106" s="408"/>
      <c r="C106" s="467"/>
      <c r="D106" s="451"/>
      <c r="E106" s="452" t="s">
        <v>166</v>
      </c>
      <c r="F106" s="441" t="s">
        <v>1364</v>
      </c>
      <c r="G106" s="425">
        <f t="shared" ca="1" si="10"/>
        <v>63</v>
      </c>
      <c r="H106" s="425">
        <f t="shared" ca="1" si="11"/>
        <v>63</v>
      </c>
      <c r="I106" s="425">
        <f t="shared" ca="1" si="12"/>
        <v>0</v>
      </c>
      <c r="J106" s="425">
        <f t="shared" ca="1" si="13"/>
        <v>3</v>
      </c>
      <c r="K106" s="426">
        <f t="shared" ca="1" si="14"/>
        <v>2.3650793650793651</v>
      </c>
      <c r="L106" s="426">
        <f t="shared" ca="1" si="9"/>
        <v>2.3650793650793651</v>
      </c>
      <c r="M106" s="425">
        <f t="shared" ca="1" si="15"/>
        <v>3</v>
      </c>
      <c r="N106" s="425">
        <f t="shared" ca="1" si="16"/>
        <v>149</v>
      </c>
    </row>
    <row r="107" spans="1:14" ht="31.5">
      <c r="A107" s="402">
        <v>106</v>
      </c>
      <c r="B107" s="408"/>
      <c r="C107" s="467"/>
      <c r="D107" s="451"/>
      <c r="E107" s="452" t="s">
        <v>167</v>
      </c>
      <c r="F107" s="441" t="s">
        <v>1365</v>
      </c>
      <c r="G107" s="425">
        <f t="shared" ca="1" si="10"/>
        <v>63</v>
      </c>
      <c r="H107" s="425">
        <f t="shared" ca="1" si="11"/>
        <v>63</v>
      </c>
      <c r="I107" s="425">
        <f t="shared" ca="1" si="12"/>
        <v>0</v>
      </c>
      <c r="J107" s="425">
        <f t="shared" ca="1" si="13"/>
        <v>1</v>
      </c>
      <c r="K107" s="426">
        <f t="shared" ca="1" si="14"/>
        <v>0.95238095238095233</v>
      </c>
      <c r="L107" s="426">
        <f t="shared" ca="1" si="9"/>
        <v>0.95238095238095233</v>
      </c>
      <c r="M107" s="425">
        <f t="shared" ca="1" si="15"/>
        <v>3</v>
      </c>
      <c r="N107" s="425">
        <f t="shared" ca="1" si="16"/>
        <v>60</v>
      </c>
    </row>
    <row r="108" spans="1:14" ht="45">
      <c r="A108" s="402">
        <v>107</v>
      </c>
      <c r="B108" s="408"/>
      <c r="C108" s="467"/>
      <c r="D108" s="451"/>
      <c r="E108" s="452" t="s">
        <v>168</v>
      </c>
      <c r="F108" s="441" t="s">
        <v>1366</v>
      </c>
      <c r="G108" s="425">
        <f t="shared" ca="1" si="10"/>
        <v>63</v>
      </c>
      <c r="H108" s="425">
        <f t="shared" ca="1" si="11"/>
        <v>63</v>
      </c>
      <c r="I108" s="425">
        <f t="shared" ca="1" si="12"/>
        <v>0</v>
      </c>
      <c r="J108" s="425">
        <f t="shared" ca="1" si="13"/>
        <v>0</v>
      </c>
      <c r="K108" s="426">
        <f t="shared" ca="1" si="14"/>
        <v>0.20634920634920634</v>
      </c>
      <c r="L108" s="426">
        <f t="shared" ca="1" si="9"/>
        <v>0.20634920634920634</v>
      </c>
      <c r="M108" s="425">
        <f t="shared" ca="1" si="15"/>
        <v>3</v>
      </c>
      <c r="N108" s="425">
        <f t="shared" ca="1" si="16"/>
        <v>13</v>
      </c>
    </row>
    <row r="109" spans="1:14" ht="31.5">
      <c r="A109" s="402">
        <v>108</v>
      </c>
      <c r="B109" s="408"/>
      <c r="C109" s="467"/>
      <c r="D109" s="451"/>
      <c r="E109" s="452" t="s">
        <v>169</v>
      </c>
      <c r="F109" s="441" t="s">
        <v>1367</v>
      </c>
      <c r="G109" s="425">
        <f t="shared" ca="1" si="10"/>
        <v>63</v>
      </c>
      <c r="H109" s="425">
        <f t="shared" ca="1" si="11"/>
        <v>63</v>
      </c>
      <c r="I109" s="425">
        <f t="shared" ca="1" si="12"/>
        <v>0</v>
      </c>
      <c r="J109" s="425">
        <f t="shared" ca="1" si="13"/>
        <v>0</v>
      </c>
      <c r="K109" s="426">
        <f t="shared" ca="1" si="14"/>
        <v>0.5714285714285714</v>
      </c>
      <c r="L109" s="426">
        <f t="shared" ca="1" si="9"/>
        <v>0.5714285714285714</v>
      </c>
      <c r="M109" s="425">
        <f t="shared" ca="1" si="15"/>
        <v>2</v>
      </c>
      <c r="N109" s="425">
        <f t="shared" ca="1" si="16"/>
        <v>36</v>
      </c>
    </row>
    <row r="110" spans="1:14" ht="60">
      <c r="A110" s="402">
        <v>109</v>
      </c>
      <c r="B110" s="408"/>
      <c r="C110" s="466" t="s">
        <v>1857</v>
      </c>
      <c r="D110" s="455"/>
      <c r="E110" s="456" t="s">
        <v>170</v>
      </c>
      <c r="F110" s="436" t="s">
        <v>1368</v>
      </c>
      <c r="G110" s="425">
        <f t="shared" ca="1" si="10"/>
        <v>63</v>
      </c>
      <c r="H110" s="425">
        <f t="shared" ca="1" si="11"/>
        <v>63</v>
      </c>
      <c r="I110" s="425">
        <f t="shared" ca="1" si="12"/>
        <v>0</v>
      </c>
      <c r="J110" s="425">
        <f t="shared" ca="1" si="13"/>
        <v>1</v>
      </c>
      <c r="K110" s="426">
        <f t="shared" ca="1" si="14"/>
        <v>0.52380952380952384</v>
      </c>
      <c r="L110" s="426">
        <f t="shared" ca="1" si="9"/>
        <v>0.52380952380952384</v>
      </c>
      <c r="M110" s="425">
        <f t="shared" ca="1" si="15"/>
        <v>1</v>
      </c>
      <c r="N110" s="425">
        <f t="shared" ca="1" si="16"/>
        <v>33</v>
      </c>
    </row>
    <row r="111" spans="1:14" ht="75">
      <c r="A111" s="402">
        <v>110</v>
      </c>
      <c r="B111" s="408"/>
      <c r="C111" s="466" t="s">
        <v>1857</v>
      </c>
      <c r="D111" s="459" t="s">
        <v>14</v>
      </c>
      <c r="E111" s="456" t="s">
        <v>172</v>
      </c>
      <c r="F111" s="436" t="s">
        <v>2069</v>
      </c>
      <c r="G111" s="425">
        <f t="shared" ca="1" si="10"/>
        <v>63</v>
      </c>
      <c r="H111" s="425">
        <f t="shared" ca="1" si="11"/>
        <v>63</v>
      </c>
      <c r="I111" s="425">
        <f t="shared" ca="1" si="12"/>
        <v>0</v>
      </c>
      <c r="J111" s="425">
        <f t="shared" ca="1" si="13"/>
        <v>1</v>
      </c>
      <c r="K111" s="426">
        <f t="shared" ca="1" si="14"/>
        <v>0.61904761904761907</v>
      </c>
      <c r="L111" s="426">
        <f t="shared" ca="1" si="9"/>
        <v>0.61904761904761907</v>
      </c>
      <c r="M111" s="425">
        <f t="shared" ca="1" si="15"/>
        <v>1</v>
      </c>
      <c r="N111" s="425">
        <f t="shared" ca="1" si="16"/>
        <v>39</v>
      </c>
    </row>
    <row r="112" spans="1:14" ht="45">
      <c r="A112" s="402">
        <v>111</v>
      </c>
      <c r="B112" s="408"/>
      <c r="C112" s="466" t="s">
        <v>1857</v>
      </c>
      <c r="D112" s="455"/>
      <c r="E112" s="456" t="s">
        <v>175</v>
      </c>
      <c r="F112" s="436" t="s">
        <v>2070</v>
      </c>
      <c r="G112" s="425">
        <f t="shared" ca="1" si="10"/>
        <v>63</v>
      </c>
      <c r="H112" s="425">
        <f t="shared" ca="1" si="11"/>
        <v>63</v>
      </c>
      <c r="I112" s="425">
        <f t="shared" ca="1" si="12"/>
        <v>0</v>
      </c>
      <c r="J112" s="425">
        <f t="shared" ca="1" si="13"/>
        <v>1</v>
      </c>
      <c r="K112" s="426">
        <f t="shared" ca="1" si="14"/>
        <v>0.53968253968253965</v>
      </c>
      <c r="L112" s="426">
        <f t="shared" ca="1" si="9"/>
        <v>0.53968253968253965</v>
      </c>
      <c r="M112" s="425">
        <f t="shared" ca="1" si="15"/>
        <v>1</v>
      </c>
      <c r="N112" s="425">
        <f t="shared" ca="1" si="16"/>
        <v>34</v>
      </c>
    </row>
    <row r="113" spans="1:14" ht="75">
      <c r="A113" s="402">
        <v>112</v>
      </c>
      <c r="B113" s="408"/>
      <c r="C113" s="466" t="s">
        <v>1857</v>
      </c>
      <c r="D113" s="455"/>
      <c r="E113" s="456" t="s">
        <v>176</v>
      </c>
      <c r="F113" s="436" t="s">
        <v>2071</v>
      </c>
      <c r="G113" s="425">
        <f t="shared" ca="1" si="10"/>
        <v>63</v>
      </c>
      <c r="H113" s="425">
        <f t="shared" ca="1" si="11"/>
        <v>63</v>
      </c>
      <c r="I113" s="425">
        <f t="shared" ca="1" si="12"/>
        <v>0</v>
      </c>
      <c r="J113" s="425">
        <f t="shared" ca="1" si="13"/>
        <v>0</v>
      </c>
      <c r="K113" s="426">
        <f t="shared" ca="1" si="14"/>
        <v>3.1746031746031744E-2</v>
      </c>
      <c r="L113" s="426">
        <f t="shared" ca="1" si="9"/>
        <v>3.1746031746031744E-2</v>
      </c>
      <c r="M113" s="425">
        <f t="shared" ca="1" si="15"/>
        <v>1</v>
      </c>
      <c r="N113" s="425">
        <f t="shared" ca="1" si="16"/>
        <v>2</v>
      </c>
    </row>
    <row r="114" spans="1:14" ht="75">
      <c r="A114" s="402">
        <v>113</v>
      </c>
      <c r="B114" s="408"/>
      <c r="C114" s="468" t="s">
        <v>1139</v>
      </c>
      <c r="D114" s="460" t="s">
        <v>16</v>
      </c>
      <c r="E114" s="461" t="s">
        <v>190</v>
      </c>
      <c r="F114" s="449" t="s">
        <v>2072</v>
      </c>
      <c r="G114" s="425">
        <f t="shared" ca="1" si="10"/>
        <v>63</v>
      </c>
      <c r="H114" s="425">
        <f t="shared" ca="1" si="11"/>
        <v>63</v>
      </c>
      <c r="I114" s="425">
        <f t="shared" ca="1" si="12"/>
        <v>0</v>
      </c>
      <c r="J114" s="425">
        <f t="shared" ca="1" si="13"/>
        <v>0</v>
      </c>
      <c r="K114" s="426">
        <f t="shared" ca="1" si="14"/>
        <v>1.5873015873015872E-2</v>
      </c>
      <c r="L114" s="426">
        <f t="shared" ca="1" si="9"/>
        <v>1.5873015873015872E-2</v>
      </c>
      <c r="M114" s="425">
        <f t="shared" ca="1" si="15"/>
        <v>1</v>
      </c>
      <c r="N114" s="425">
        <f t="shared" ca="1" si="16"/>
        <v>1</v>
      </c>
    </row>
    <row r="115" spans="1:14" ht="31.5">
      <c r="A115" s="402">
        <v>114</v>
      </c>
      <c r="B115" s="408"/>
      <c r="C115" s="447"/>
      <c r="D115" s="460"/>
      <c r="E115" s="461" t="s">
        <v>191</v>
      </c>
      <c r="F115" s="449" t="s">
        <v>2073</v>
      </c>
      <c r="G115" s="425">
        <f t="shared" ca="1" si="10"/>
        <v>63</v>
      </c>
      <c r="H115" s="425">
        <f t="shared" ca="1" si="11"/>
        <v>63</v>
      </c>
      <c r="I115" s="425">
        <f t="shared" ca="1" si="12"/>
        <v>0</v>
      </c>
      <c r="J115" s="425">
        <f t="shared" ca="1" si="13"/>
        <v>1</v>
      </c>
      <c r="K115" s="426">
        <f t="shared" ca="1" si="14"/>
        <v>0.95238095238095233</v>
      </c>
      <c r="L115" s="426">
        <f t="shared" ca="1" si="9"/>
        <v>0.95238095238095233</v>
      </c>
      <c r="M115" s="425">
        <f t="shared" ca="1" si="15"/>
        <v>1</v>
      </c>
      <c r="N115" s="425">
        <f t="shared" ca="1" si="16"/>
        <v>60</v>
      </c>
    </row>
    <row r="116" spans="1:14" ht="31.5">
      <c r="A116" s="402">
        <v>115</v>
      </c>
      <c r="B116" s="408"/>
      <c r="C116" s="447"/>
      <c r="D116" s="460"/>
      <c r="E116" s="461" t="s">
        <v>192</v>
      </c>
      <c r="F116" s="449" t="s">
        <v>2074</v>
      </c>
      <c r="G116" s="425">
        <f t="shared" ca="1" si="10"/>
        <v>63</v>
      </c>
      <c r="H116" s="425">
        <f t="shared" ca="1" si="11"/>
        <v>63</v>
      </c>
      <c r="I116" s="425">
        <f t="shared" ca="1" si="12"/>
        <v>0</v>
      </c>
      <c r="J116" s="425">
        <f t="shared" ca="1" si="13"/>
        <v>1</v>
      </c>
      <c r="K116" s="426">
        <f t="shared" ca="1" si="14"/>
        <v>0.66666666666666663</v>
      </c>
      <c r="L116" s="426">
        <f t="shared" ca="1" si="9"/>
        <v>0.66666666666666663</v>
      </c>
      <c r="M116" s="425">
        <f t="shared" ca="1" si="15"/>
        <v>1</v>
      </c>
      <c r="N116" s="425">
        <f t="shared" ca="1" si="16"/>
        <v>42</v>
      </c>
    </row>
    <row r="117" spans="1:14" ht="31.5">
      <c r="A117" s="402">
        <v>116</v>
      </c>
      <c r="B117" s="408"/>
      <c r="C117" s="447"/>
      <c r="D117" s="460"/>
      <c r="E117" s="461" t="s">
        <v>193</v>
      </c>
      <c r="F117" s="449" t="s">
        <v>2075</v>
      </c>
      <c r="G117" s="425">
        <f t="shared" ca="1" si="10"/>
        <v>63</v>
      </c>
      <c r="H117" s="425">
        <f t="shared" ca="1" si="11"/>
        <v>63</v>
      </c>
      <c r="I117" s="425">
        <f t="shared" ca="1" si="12"/>
        <v>0</v>
      </c>
      <c r="J117" s="425">
        <f t="shared" ca="1" si="13"/>
        <v>1</v>
      </c>
      <c r="K117" s="426">
        <f t="shared" ca="1" si="14"/>
        <v>0.53968253968253965</v>
      </c>
      <c r="L117" s="426">
        <f t="shared" ca="1" si="9"/>
        <v>0.53968253968253965</v>
      </c>
      <c r="M117" s="425">
        <f t="shared" ca="1" si="15"/>
        <v>1</v>
      </c>
      <c r="N117" s="425">
        <f t="shared" ca="1" si="16"/>
        <v>34</v>
      </c>
    </row>
    <row r="118" spans="1:14" ht="31.5">
      <c r="A118" s="402">
        <v>117</v>
      </c>
      <c r="B118" s="408"/>
      <c r="C118" s="447"/>
      <c r="D118" s="460"/>
      <c r="E118" s="461" t="s">
        <v>194</v>
      </c>
      <c r="F118" s="449" t="s">
        <v>2076</v>
      </c>
      <c r="G118" s="425">
        <f t="shared" ca="1" si="10"/>
        <v>63</v>
      </c>
      <c r="H118" s="425">
        <f t="shared" ca="1" si="11"/>
        <v>63</v>
      </c>
      <c r="I118" s="425">
        <f t="shared" ca="1" si="12"/>
        <v>0</v>
      </c>
      <c r="J118" s="425">
        <f t="shared" ca="1" si="13"/>
        <v>0</v>
      </c>
      <c r="K118" s="426">
        <f t="shared" ca="1" si="14"/>
        <v>0.23809523809523808</v>
      </c>
      <c r="L118" s="426">
        <f t="shared" ca="1" si="9"/>
        <v>0.23809523809523808</v>
      </c>
      <c r="M118" s="425">
        <f t="shared" ca="1" si="15"/>
        <v>1</v>
      </c>
      <c r="N118" s="425">
        <f t="shared" ca="1" si="16"/>
        <v>15</v>
      </c>
    </row>
    <row r="119" spans="1:14" ht="31.5">
      <c r="A119" s="402">
        <v>118</v>
      </c>
      <c r="B119" s="408"/>
      <c r="C119" s="447"/>
      <c r="D119" s="460"/>
      <c r="E119" s="461" t="s">
        <v>195</v>
      </c>
      <c r="F119" s="449" t="s">
        <v>2077</v>
      </c>
      <c r="G119" s="425">
        <f t="shared" ca="1" si="10"/>
        <v>63</v>
      </c>
      <c r="H119" s="425">
        <f t="shared" ca="1" si="11"/>
        <v>63</v>
      </c>
      <c r="I119" s="425">
        <f t="shared" ca="1" si="12"/>
        <v>0</v>
      </c>
      <c r="J119" s="425">
        <f t="shared" ca="1" si="13"/>
        <v>1</v>
      </c>
      <c r="K119" s="426">
        <f t="shared" ca="1" si="14"/>
        <v>0.61904761904761907</v>
      </c>
      <c r="L119" s="426">
        <f t="shared" ca="1" si="9"/>
        <v>0.61904761904761907</v>
      </c>
      <c r="M119" s="425">
        <f t="shared" ca="1" si="15"/>
        <v>1</v>
      </c>
      <c r="N119" s="425">
        <f t="shared" ca="1" si="16"/>
        <v>39</v>
      </c>
    </row>
    <row r="120" spans="1:14" ht="31.5">
      <c r="A120" s="402">
        <v>119</v>
      </c>
      <c r="B120" s="408"/>
      <c r="C120" s="447"/>
      <c r="D120" s="460"/>
      <c r="E120" s="461" t="s">
        <v>196</v>
      </c>
      <c r="F120" s="449" t="s">
        <v>2078</v>
      </c>
      <c r="G120" s="425">
        <f t="shared" ca="1" si="10"/>
        <v>63</v>
      </c>
      <c r="H120" s="425">
        <f t="shared" ca="1" si="11"/>
        <v>63</v>
      </c>
      <c r="I120" s="425">
        <f t="shared" ca="1" si="12"/>
        <v>0</v>
      </c>
      <c r="J120" s="425">
        <f t="shared" ca="1" si="13"/>
        <v>0</v>
      </c>
      <c r="K120" s="426">
        <f t="shared" ca="1" si="14"/>
        <v>0</v>
      </c>
      <c r="L120" s="426" t="str">
        <f t="shared" ca="1" si="9"/>
        <v/>
      </c>
      <c r="M120" s="425">
        <f t="shared" ca="1" si="15"/>
        <v>0</v>
      </c>
      <c r="N120" s="425">
        <f t="shared" ca="1" si="16"/>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12"/>
  <dimension ref="A1:DO67"/>
  <sheetViews>
    <sheetView workbookViewId="0"/>
  </sheetViews>
  <sheetFormatPr defaultColWidth="20.7109375" defaultRowHeight="15"/>
  <cols>
    <col min="1" max="7" width="20.7109375" style="373"/>
    <col min="8" max="8" width="20.7109375" style="612"/>
    <col min="9" max="9" width="29.140625" style="373" customWidth="1"/>
    <col min="10" max="32" width="20.7109375" style="373"/>
    <col min="33" max="34" width="35.28515625" style="373" customWidth="1"/>
    <col min="35" max="86" width="20.7109375" style="373"/>
    <col min="87" max="88" width="30.28515625" style="373" customWidth="1"/>
    <col min="89" max="16384" width="20.7109375" style="373"/>
  </cols>
  <sheetData>
    <row r="1" spans="1:119" ht="31.5">
      <c r="A1" s="481" t="s">
        <v>1133</v>
      </c>
      <c r="B1" s="481"/>
      <c r="C1" s="481"/>
      <c r="D1" s="481"/>
      <c r="E1" s="481"/>
      <c r="F1" s="481"/>
      <c r="G1" s="481"/>
      <c r="H1" s="598"/>
      <c r="I1" s="482" t="s">
        <v>1132</v>
      </c>
      <c r="J1" s="482"/>
      <c r="K1" s="482"/>
      <c r="L1" s="482"/>
      <c r="M1" s="482"/>
      <c r="N1" s="482"/>
      <c r="O1" s="482"/>
      <c r="P1" s="482"/>
      <c r="Q1" s="482"/>
      <c r="R1" s="482"/>
      <c r="S1" s="482"/>
      <c r="T1" s="483" t="s">
        <v>1130</v>
      </c>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4" t="s">
        <v>1131</v>
      </c>
      <c r="BT1" s="484"/>
      <c r="BU1" s="484"/>
      <c r="BV1" s="484"/>
      <c r="BW1" s="484"/>
      <c r="BX1" s="484"/>
      <c r="BY1" s="484"/>
      <c r="BZ1" s="484"/>
      <c r="CA1" s="484"/>
      <c r="CB1" s="484"/>
      <c r="CC1" s="484"/>
      <c r="CD1" s="484"/>
      <c r="CE1" s="484"/>
      <c r="CF1" s="484"/>
      <c r="CG1" s="484"/>
      <c r="CH1" s="484"/>
      <c r="CI1" s="484"/>
      <c r="CJ1" s="484"/>
      <c r="CK1" s="484"/>
      <c r="CL1" s="484"/>
      <c r="CM1" s="484"/>
      <c r="CN1" s="484"/>
      <c r="CO1" s="484"/>
      <c r="CP1" s="484"/>
      <c r="CQ1" s="484"/>
      <c r="CR1" s="484"/>
      <c r="CS1" s="484"/>
      <c r="CT1" s="484"/>
      <c r="CU1" s="484"/>
      <c r="CV1" s="484"/>
      <c r="CW1" s="484"/>
      <c r="CX1" s="484"/>
      <c r="CY1" s="484"/>
      <c r="CZ1" s="484"/>
      <c r="DA1" s="484"/>
      <c r="DB1" s="484"/>
      <c r="DC1" s="484"/>
      <c r="DD1" s="484"/>
      <c r="DE1" s="484"/>
      <c r="DF1" s="484"/>
      <c r="DG1" s="484"/>
      <c r="DH1" s="484"/>
      <c r="DI1" s="484"/>
      <c r="DJ1" s="484"/>
      <c r="DK1" s="484"/>
      <c r="DL1" s="484"/>
      <c r="DM1" s="484"/>
      <c r="DN1" s="484"/>
      <c r="DO1" s="484"/>
    </row>
    <row r="2" spans="1:119" s="379" customFormat="1" ht="63">
      <c r="A2" s="374" t="s">
        <v>1472</v>
      </c>
      <c r="B2" s="374" t="s">
        <v>1473</v>
      </c>
      <c r="C2" s="374" t="s">
        <v>1474</v>
      </c>
      <c r="D2" s="374" t="s">
        <v>1475</v>
      </c>
      <c r="E2" s="374" t="s">
        <v>1476</v>
      </c>
      <c r="F2" s="374" t="s">
        <v>1477</v>
      </c>
      <c r="G2" s="374" t="s">
        <v>1478</v>
      </c>
      <c r="H2" s="374" t="s">
        <v>1479</v>
      </c>
      <c r="I2" s="374" t="s">
        <v>1480</v>
      </c>
      <c r="J2" s="375" t="s">
        <v>1481</v>
      </c>
      <c r="K2" s="375" t="s">
        <v>1482</v>
      </c>
      <c r="L2" s="375" t="s">
        <v>1483</v>
      </c>
      <c r="M2" s="375" t="s">
        <v>1484</v>
      </c>
      <c r="N2" s="374" t="s">
        <v>1485</v>
      </c>
      <c r="O2" s="374" t="s">
        <v>1486</v>
      </c>
      <c r="P2" s="374" t="s">
        <v>1487</v>
      </c>
      <c r="Q2" s="374" t="s">
        <v>1488</v>
      </c>
      <c r="R2" s="374" t="s">
        <v>1489</v>
      </c>
      <c r="S2" s="374" t="s">
        <v>1490</v>
      </c>
      <c r="T2" s="374" t="s">
        <v>1491</v>
      </c>
      <c r="U2" s="374" t="s">
        <v>1492</v>
      </c>
      <c r="V2" s="374" t="s">
        <v>1493</v>
      </c>
      <c r="W2" s="374" t="s">
        <v>1494</v>
      </c>
      <c r="X2" s="374" t="s">
        <v>1495</v>
      </c>
      <c r="Y2" s="374" t="s">
        <v>1496</v>
      </c>
      <c r="Z2" s="374" t="s">
        <v>1497</v>
      </c>
      <c r="AA2" s="374" t="s">
        <v>1498</v>
      </c>
      <c r="AB2" s="374" t="s">
        <v>1499</v>
      </c>
      <c r="AC2" s="374" t="s">
        <v>1500</v>
      </c>
      <c r="AD2" s="374" t="s">
        <v>1501</v>
      </c>
      <c r="AE2" s="374" t="s">
        <v>1502</v>
      </c>
      <c r="AF2" s="374" t="s">
        <v>1553</v>
      </c>
      <c r="AG2" s="374" t="s">
        <v>1503</v>
      </c>
      <c r="AH2" s="374" t="s">
        <v>1504</v>
      </c>
      <c r="AI2" s="374" t="s">
        <v>1505</v>
      </c>
      <c r="AJ2" s="374" t="s">
        <v>1506</v>
      </c>
      <c r="AK2" s="374" t="s">
        <v>1507</v>
      </c>
      <c r="AL2" s="374" t="s">
        <v>1508</v>
      </c>
      <c r="AM2" s="374" t="s">
        <v>1509</v>
      </c>
      <c r="AN2" s="374" t="s">
        <v>1510</v>
      </c>
      <c r="AO2" s="374" t="s">
        <v>1511</v>
      </c>
      <c r="AP2" s="374" t="s">
        <v>1512</v>
      </c>
      <c r="AQ2" s="374" t="s">
        <v>1513</v>
      </c>
      <c r="AR2" s="374" t="s">
        <v>1514</v>
      </c>
      <c r="AS2" s="374" t="s">
        <v>1569</v>
      </c>
      <c r="AT2" s="374" t="s">
        <v>1515</v>
      </c>
      <c r="AU2" s="374" t="s">
        <v>1516</v>
      </c>
      <c r="AV2" s="374" t="s">
        <v>1517</v>
      </c>
      <c r="AW2" s="374" t="s">
        <v>1518</v>
      </c>
      <c r="AX2" s="374" t="s">
        <v>1519</v>
      </c>
      <c r="AY2" s="374" t="s">
        <v>1520</v>
      </c>
      <c r="AZ2" s="374" t="s">
        <v>1521</v>
      </c>
      <c r="BA2" s="374" t="s">
        <v>1522</v>
      </c>
      <c r="BB2" s="374" t="s">
        <v>1523</v>
      </c>
      <c r="BC2" s="374" t="s">
        <v>1524</v>
      </c>
      <c r="BD2" s="374" t="s">
        <v>1525</v>
      </c>
      <c r="BE2" s="374" t="s">
        <v>1526</v>
      </c>
      <c r="BF2" s="374" t="s">
        <v>1527</v>
      </c>
      <c r="BG2" s="374" t="s">
        <v>1528</v>
      </c>
      <c r="BH2" s="374" t="s">
        <v>1529</v>
      </c>
      <c r="BI2" s="374" t="s">
        <v>1530</v>
      </c>
      <c r="BJ2" s="374" t="s">
        <v>1531</v>
      </c>
      <c r="BK2" s="374" t="s">
        <v>1532</v>
      </c>
      <c r="BL2" s="374" t="s">
        <v>1533</v>
      </c>
      <c r="BM2" s="374" t="s">
        <v>1534</v>
      </c>
      <c r="BN2" s="374" t="s">
        <v>1535</v>
      </c>
      <c r="BO2" s="374" t="s">
        <v>1536</v>
      </c>
      <c r="BP2" s="374" t="s">
        <v>1537</v>
      </c>
      <c r="BQ2" s="374" t="s">
        <v>1538</v>
      </c>
      <c r="BR2" s="376" t="s">
        <v>1539</v>
      </c>
      <c r="BS2" s="377" t="s">
        <v>1540</v>
      </c>
      <c r="BT2" s="377" t="s">
        <v>1541</v>
      </c>
      <c r="BU2" s="377" t="s">
        <v>1542</v>
      </c>
      <c r="BV2" s="377" t="s">
        <v>1543</v>
      </c>
      <c r="BW2" s="377" t="s">
        <v>1544</v>
      </c>
      <c r="BX2" s="377" t="s">
        <v>1545</v>
      </c>
      <c r="BY2" s="377" t="s">
        <v>1546</v>
      </c>
      <c r="BZ2" s="377" t="s">
        <v>1547</v>
      </c>
      <c r="CA2" s="377" t="s">
        <v>1548</v>
      </c>
      <c r="CB2" s="377" t="s">
        <v>1549</v>
      </c>
      <c r="CC2" s="377" t="s">
        <v>1550</v>
      </c>
      <c r="CD2" s="377" t="s">
        <v>1551</v>
      </c>
      <c r="CE2" s="378" t="s">
        <v>1552</v>
      </c>
      <c r="CF2" s="374" t="s">
        <v>1554</v>
      </c>
      <c r="CG2" s="377" t="s">
        <v>1555</v>
      </c>
      <c r="CH2" s="374" t="s">
        <v>1556</v>
      </c>
      <c r="CI2" s="374" t="s">
        <v>1557</v>
      </c>
      <c r="CJ2" s="374" t="s">
        <v>1558</v>
      </c>
      <c r="CK2" s="377" t="s">
        <v>1559</v>
      </c>
      <c r="CL2" s="374" t="s">
        <v>1570</v>
      </c>
      <c r="CM2" s="374" t="s">
        <v>1560</v>
      </c>
      <c r="CN2" s="374" t="s">
        <v>1561</v>
      </c>
      <c r="CO2" s="374" t="s">
        <v>1562</v>
      </c>
      <c r="CP2" s="374" t="s">
        <v>1563</v>
      </c>
      <c r="CQ2" s="374" t="s">
        <v>1564</v>
      </c>
      <c r="CR2" s="374" t="s">
        <v>1565</v>
      </c>
      <c r="CS2" s="374" t="s">
        <v>1566</v>
      </c>
      <c r="CT2" s="374" t="s">
        <v>1567</v>
      </c>
      <c r="CU2" s="377" t="s">
        <v>1571</v>
      </c>
      <c r="CV2" s="377" t="s">
        <v>1572</v>
      </c>
      <c r="CW2" s="374" t="s">
        <v>1573</v>
      </c>
      <c r="CX2" s="376" t="s">
        <v>1574</v>
      </c>
      <c r="CY2" s="377" t="s">
        <v>1575</v>
      </c>
      <c r="CZ2" s="377" t="s">
        <v>1576</v>
      </c>
      <c r="DA2" s="377" t="s">
        <v>1577</v>
      </c>
      <c r="DB2" s="377" t="s">
        <v>1578</v>
      </c>
      <c r="DC2" s="377" t="s">
        <v>1579</v>
      </c>
      <c r="DD2" s="377" t="s">
        <v>1580</v>
      </c>
      <c r="DE2" s="377" t="s">
        <v>1581</v>
      </c>
      <c r="DF2" s="377" t="s">
        <v>1582</v>
      </c>
      <c r="DG2" s="377" t="s">
        <v>1583</v>
      </c>
      <c r="DH2" s="377" t="s">
        <v>1584</v>
      </c>
      <c r="DI2" s="377" t="s">
        <v>1585</v>
      </c>
      <c r="DJ2" s="377" t="s">
        <v>1586</v>
      </c>
      <c r="DK2" s="377" t="s">
        <v>1587</v>
      </c>
      <c r="DL2" s="377" t="s">
        <v>1588</v>
      </c>
      <c r="DM2" s="377" t="s">
        <v>1589</v>
      </c>
      <c r="DN2" s="377" t="s">
        <v>1590</v>
      </c>
      <c r="DO2" s="377" t="s">
        <v>1591</v>
      </c>
    </row>
    <row r="3" spans="1:119" s="609" customFormat="1">
      <c r="A3" s="515" t="s">
        <v>2012</v>
      </c>
      <c r="B3" s="578" t="s">
        <v>2013</v>
      </c>
      <c r="C3" s="578" t="s">
        <v>1317</v>
      </c>
      <c r="D3" s="578" t="s">
        <v>1318</v>
      </c>
      <c r="E3" s="578" t="s">
        <v>1319</v>
      </c>
      <c r="F3" s="578" t="s">
        <v>1320</v>
      </c>
      <c r="G3" s="578" t="s">
        <v>1321</v>
      </c>
      <c r="H3" s="607" t="s">
        <v>1322</v>
      </c>
      <c r="I3" s="578" t="s">
        <v>1323</v>
      </c>
      <c r="J3" s="578" t="s">
        <v>1324</v>
      </c>
      <c r="K3" s="578" t="s">
        <v>1325</v>
      </c>
      <c r="L3" s="578" t="s">
        <v>2014</v>
      </c>
      <c r="M3" s="578" t="s">
        <v>2015</v>
      </c>
      <c r="N3" s="578" t="s">
        <v>2016</v>
      </c>
      <c r="O3" s="578" t="s">
        <v>2017</v>
      </c>
      <c r="P3" s="578" t="s">
        <v>2018</v>
      </c>
      <c r="Q3" s="578" t="s">
        <v>2019</v>
      </c>
      <c r="R3" s="578" t="s">
        <v>2020</v>
      </c>
      <c r="S3" s="578" t="s">
        <v>2021</v>
      </c>
      <c r="T3" s="578" t="s">
        <v>1326</v>
      </c>
      <c r="U3" s="578" t="s">
        <v>1327</v>
      </c>
      <c r="V3" s="578" t="s">
        <v>1328</v>
      </c>
      <c r="W3" s="578" t="s">
        <v>1329</v>
      </c>
      <c r="X3" s="578" t="s">
        <v>1330</v>
      </c>
      <c r="Y3" s="578" t="s">
        <v>1331</v>
      </c>
      <c r="Z3" s="578" t="s">
        <v>1332</v>
      </c>
      <c r="AA3" s="578" t="s">
        <v>2022</v>
      </c>
      <c r="AB3" s="578" t="s">
        <v>2023</v>
      </c>
      <c r="AC3" s="578" t="s">
        <v>2024</v>
      </c>
      <c r="AD3" s="578" t="s">
        <v>1333</v>
      </c>
      <c r="AE3" s="578" t="s">
        <v>2025</v>
      </c>
      <c r="AF3" s="578" t="s">
        <v>2026</v>
      </c>
      <c r="AG3" s="578" t="s">
        <v>2027</v>
      </c>
      <c r="AH3" s="578" t="s">
        <v>2028</v>
      </c>
      <c r="AI3" s="578" t="s">
        <v>2029</v>
      </c>
      <c r="AJ3" s="578" t="s">
        <v>2030</v>
      </c>
      <c r="AK3" s="578" t="s">
        <v>2031</v>
      </c>
      <c r="AL3" s="578" t="s">
        <v>1334</v>
      </c>
      <c r="AM3" s="578" t="s">
        <v>2032</v>
      </c>
      <c r="AN3" s="578" t="s">
        <v>2033</v>
      </c>
      <c r="AO3" s="578" t="s">
        <v>2034</v>
      </c>
      <c r="AP3" s="578" t="s">
        <v>2035</v>
      </c>
      <c r="AQ3" s="578" t="s">
        <v>2036</v>
      </c>
      <c r="AR3" s="578" t="s">
        <v>2037</v>
      </c>
      <c r="AS3" s="608" t="s">
        <v>2038</v>
      </c>
      <c r="AT3" s="578" t="s">
        <v>2039</v>
      </c>
      <c r="AU3" s="578" t="s">
        <v>2040</v>
      </c>
      <c r="AV3" s="578" t="s">
        <v>2041</v>
      </c>
      <c r="AW3" s="578" t="s">
        <v>2042</v>
      </c>
      <c r="AX3" s="578" t="s">
        <v>2043</v>
      </c>
      <c r="AY3" s="578" t="s">
        <v>2044</v>
      </c>
      <c r="AZ3" s="578" t="s">
        <v>2045</v>
      </c>
      <c r="BA3" s="578" t="s">
        <v>2046</v>
      </c>
      <c r="BB3" s="578" t="s">
        <v>2047</v>
      </c>
      <c r="BC3" s="578" t="s">
        <v>1335</v>
      </c>
      <c r="BD3" s="578" t="s">
        <v>2048</v>
      </c>
      <c r="BE3" s="578" t="s">
        <v>2049</v>
      </c>
      <c r="BF3" s="578" t="s">
        <v>2050</v>
      </c>
      <c r="BG3" s="578" t="s">
        <v>2051</v>
      </c>
      <c r="BH3" s="578" t="s">
        <v>2052</v>
      </c>
      <c r="BI3" s="578" t="s">
        <v>2053</v>
      </c>
      <c r="BJ3" s="578" t="s">
        <v>2054</v>
      </c>
      <c r="BK3" s="578" t="s">
        <v>2055</v>
      </c>
      <c r="BL3" s="578" t="s">
        <v>2056</v>
      </c>
      <c r="BM3" s="578" t="s">
        <v>2057</v>
      </c>
      <c r="BN3" s="578" t="s">
        <v>2058</v>
      </c>
      <c r="BO3" s="578" t="s">
        <v>2059</v>
      </c>
      <c r="BP3" s="578" t="s">
        <v>2060</v>
      </c>
      <c r="BQ3" s="578" t="s">
        <v>2061</v>
      </c>
      <c r="BR3" s="578" t="s">
        <v>2062</v>
      </c>
      <c r="BS3" s="578" t="s">
        <v>2063</v>
      </c>
      <c r="BT3" s="578" t="s">
        <v>1336</v>
      </c>
      <c r="BU3" s="578" t="s">
        <v>1337</v>
      </c>
      <c r="BV3" s="578" t="s">
        <v>1338</v>
      </c>
      <c r="BW3" s="578" t="s">
        <v>1339</v>
      </c>
      <c r="BX3" s="578" t="s">
        <v>1340</v>
      </c>
      <c r="BY3" s="578" t="s">
        <v>1341</v>
      </c>
      <c r="BZ3" s="578" t="s">
        <v>1342</v>
      </c>
      <c r="CA3" s="578" t="s">
        <v>1343</v>
      </c>
      <c r="CB3" s="578" t="s">
        <v>1344</v>
      </c>
      <c r="CC3" s="578" t="s">
        <v>1345</v>
      </c>
      <c r="CD3" s="578" t="s">
        <v>1346</v>
      </c>
      <c r="CE3" s="578" t="s">
        <v>1347</v>
      </c>
      <c r="CF3" s="578" t="s">
        <v>1348</v>
      </c>
      <c r="CG3" s="578" t="s">
        <v>2064</v>
      </c>
      <c r="CH3" s="578" t="s">
        <v>2065</v>
      </c>
      <c r="CI3" s="578" t="s">
        <v>1349</v>
      </c>
      <c r="CJ3" s="578" t="s">
        <v>1350</v>
      </c>
      <c r="CK3" s="578" t="s">
        <v>2066</v>
      </c>
      <c r="CL3" s="578" t="s">
        <v>1351</v>
      </c>
      <c r="CM3" s="578" t="s">
        <v>1352</v>
      </c>
      <c r="CN3" s="578" t="s">
        <v>1353</v>
      </c>
      <c r="CO3" s="578" t="s">
        <v>1354</v>
      </c>
      <c r="CP3" s="578" t="s">
        <v>1355</v>
      </c>
      <c r="CQ3" s="578" t="s">
        <v>1356</v>
      </c>
      <c r="CR3" s="578" t="s">
        <v>1357</v>
      </c>
      <c r="CS3" s="578" t="s">
        <v>1358</v>
      </c>
      <c r="CT3" s="578" t="s">
        <v>1359</v>
      </c>
      <c r="CU3" s="578" t="s">
        <v>1360</v>
      </c>
      <c r="CV3" s="578" t="s">
        <v>2067</v>
      </c>
      <c r="CW3" s="578" t="s">
        <v>2068</v>
      </c>
      <c r="CX3" s="578" t="s">
        <v>1361</v>
      </c>
      <c r="CY3" s="578" t="s">
        <v>1362</v>
      </c>
      <c r="CZ3" s="578" t="s">
        <v>1363</v>
      </c>
      <c r="DA3" s="578" t="s">
        <v>1364</v>
      </c>
      <c r="DB3" s="578" t="s">
        <v>1365</v>
      </c>
      <c r="DC3" s="578" t="s">
        <v>1366</v>
      </c>
      <c r="DD3" s="578" t="s">
        <v>1367</v>
      </c>
      <c r="DE3" s="578" t="s">
        <v>1368</v>
      </c>
      <c r="DF3" s="578" t="s">
        <v>2069</v>
      </c>
      <c r="DG3" s="578" t="s">
        <v>2070</v>
      </c>
      <c r="DH3" s="578" t="s">
        <v>2071</v>
      </c>
      <c r="DI3" s="578" t="s">
        <v>2072</v>
      </c>
      <c r="DJ3" s="578" t="s">
        <v>2073</v>
      </c>
      <c r="DK3" s="578" t="s">
        <v>2074</v>
      </c>
      <c r="DL3" s="578" t="s">
        <v>2075</v>
      </c>
      <c r="DM3" s="578" t="s">
        <v>2076</v>
      </c>
      <c r="DN3" s="578" t="s">
        <v>2077</v>
      </c>
      <c r="DO3" s="578" t="s">
        <v>2078</v>
      </c>
    </row>
    <row r="4" spans="1:119" s="512" customFormat="1">
      <c r="A4" s="610" t="s">
        <v>1594</v>
      </c>
      <c r="B4" s="610" t="s">
        <v>1595</v>
      </c>
      <c r="C4" s="610" t="s">
        <v>1596</v>
      </c>
      <c r="D4" s="610" t="s">
        <v>1597</v>
      </c>
      <c r="E4" s="610" t="s">
        <v>1598</v>
      </c>
      <c r="F4" s="610" t="s">
        <v>1599</v>
      </c>
      <c r="G4" s="610" t="s">
        <v>1600</v>
      </c>
      <c r="H4" s="611" t="s">
        <v>1601</v>
      </c>
      <c r="I4" s="610" t="s">
        <v>1602</v>
      </c>
      <c r="J4" s="610" t="s">
        <v>1603</v>
      </c>
      <c r="K4" s="610" t="s">
        <v>1604</v>
      </c>
      <c r="L4" s="610" t="s">
        <v>1605</v>
      </c>
      <c r="M4" s="610" t="s">
        <v>1606</v>
      </c>
      <c r="N4" s="610" t="s">
        <v>1607</v>
      </c>
      <c r="O4" s="610" t="s">
        <v>1608</v>
      </c>
      <c r="P4" s="610" t="s">
        <v>1609</v>
      </c>
      <c r="Q4" s="610" t="s">
        <v>1610</v>
      </c>
      <c r="R4" s="610" t="s">
        <v>1611</v>
      </c>
      <c r="S4" s="610" t="s">
        <v>1612</v>
      </c>
      <c r="T4" s="610" t="s">
        <v>1613</v>
      </c>
      <c r="U4" s="610" t="s">
        <v>1614</v>
      </c>
      <c r="V4" s="610" t="s">
        <v>1615</v>
      </c>
      <c r="W4" s="610" t="s">
        <v>1616</v>
      </c>
      <c r="X4" s="610" t="s">
        <v>1617</v>
      </c>
      <c r="Y4" s="610" t="s">
        <v>1618</v>
      </c>
      <c r="Z4" s="610" t="s">
        <v>1619</v>
      </c>
      <c r="AA4" s="610" t="s">
        <v>1620</v>
      </c>
      <c r="AB4" s="610" t="s">
        <v>1621</v>
      </c>
      <c r="AC4" s="610" t="s">
        <v>1622</v>
      </c>
      <c r="AD4" s="610" t="s">
        <v>1623</v>
      </c>
      <c r="AE4" s="610" t="s">
        <v>1624</v>
      </c>
      <c r="AF4" s="610" t="s">
        <v>1625</v>
      </c>
      <c r="AG4" s="610" t="s">
        <v>1626</v>
      </c>
      <c r="AH4" s="610" t="s">
        <v>1627</v>
      </c>
      <c r="AI4" s="610" t="s">
        <v>1628</v>
      </c>
      <c r="AJ4" s="610" t="s">
        <v>1629</v>
      </c>
      <c r="AK4" s="610" t="s">
        <v>1630</v>
      </c>
      <c r="AL4" s="610" t="s">
        <v>1631</v>
      </c>
      <c r="AM4" s="610" t="s">
        <v>1632</v>
      </c>
      <c r="AN4" s="610" t="s">
        <v>1633</v>
      </c>
      <c r="AO4" s="610" t="s">
        <v>1634</v>
      </c>
      <c r="AP4" s="610" t="s">
        <v>1635</v>
      </c>
      <c r="AQ4" s="610" t="s">
        <v>1636</v>
      </c>
      <c r="AR4" s="610" t="s">
        <v>1637</v>
      </c>
      <c r="AS4" s="610" t="s">
        <v>1638</v>
      </c>
      <c r="AT4" s="610" t="s">
        <v>1639</v>
      </c>
      <c r="AU4" s="610" t="s">
        <v>1640</v>
      </c>
      <c r="AV4" s="610" t="s">
        <v>1641</v>
      </c>
      <c r="AW4" s="610" t="s">
        <v>1642</v>
      </c>
      <c r="AX4" s="610" t="s">
        <v>1643</v>
      </c>
      <c r="AY4" s="610" t="s">
        <v>1644</v>
      </c>
      <c r="AZ4" s="610" t="s">
        <v>1645</v>
      </c>
      <c r="BA4" s="610" t="s">
        <v>1646</v>
      </c>
      <c r="BB4" s="610" t="s">
        <v>1647</v>
      </c>
      <c r="BC4" s="610" t="s">
        <v>1648</v>
      </c>
      <c r="BD4" s="610" t="s">
        <v>1649</v>
      </c>
      <c r="BE4" s="610" t="s">
        <v>1650</v>
      </c>
      <c r="BF4" s="610" t="s">
        <v>1651</v>
      </c>
      <c r="BG4" s="610" t="s">
        <v>1652</v>
      </c>
      <c r="BH4" s="610" t="s">
        <v>1653</v>
      </c>
      <c r="BI4" s="610" t="s">
        <v>1654</v>
      </c>
      <c r="BJ4" s="610" t="s">
        <v>1655</v>
      </c>
      <c r="BK4" s="610" t="s">
        <v>1656</v>
      </c>
      <c r="BL4" s="610" t="s">
        <v>1657</v>
      </c>
      <c r="BM4" s="610" t="s">
        <v>1658</v>
      </c>
      <c r="BN4" s="610" t="s">
        <v>1659</v>
      </c>
      <c r="BO4" s="610" t="s">
        <v>1660</v>
      </c>
      <c r="BP4" s="610" t="s">
        <v>1661</v>
      </c>
      <c r="BQ4" s="610" t="s">
        <v>1662</v>
      </c>
      <c r="BR4" s="610" t="s">
        <v>1663</v>
      </c>
      <c r="BS4" s="610" t="s">
        <v>1664</v>
      </c>
      <c r="BT4" s="610" t="s">
        <v>1665</v>
      </c>
      <c r="BU4" s="610" t="s">
        <v>1666</v>
      </c>
      <c r="BV4" s="610" t="s">
        <v>1667</v>
      </c>
      <c r="BW4" s="610" t="s">
        <v>1668</v>
      </c>
      <c r="BX4" s="610" t="s">
        <v>1669</v>
      </c>
      <c r="BY4" s="610" t="s">
        <v>1670</v>
      </c>
      <c r="BZ4" s="610" t="s">
        <v>1671</v>
      </c>
      <c r="CA4" s="610" t="s">
        <v>1672</v>
      </c>
      <c r="CB4" s="610" t="s">
        <v>1673</v>
      </c>
      <c r="CC4" s="610" t="s">
        <v>1674</v>
      </c>
      <c r="CD4" s="610" t="s">
        <v>1675</v>
      </c>
      <c r="CE4" s="610" t="s">
        <v>1676</v>
      </c>
      <c r="CF4" s="610" t="s">
        <v>1677</v>
      </c>
      <c r="CG4" s="610" t="s">
        <v>1678</v>
      </c>
      <c r="CH4" s="610" t="s">
        <v>1679</v>
      </c>
      <c r="CI4" s="610" t="s">
        <v>1680</v>
      </c>
      <c r="CJ4" s="610" t="s">
        <v>1681</v>
      </c>
      <c r="CK4" s="610" t="s">
        <v>1682</v>
      </c>
      <c r="CL4" s="610" t="s">
        <v>1683</v>
      </c>
      <c r="CM4" s="610" t="s">
        <v>1684</v>
      </c>
      <c r="CN4" s="610" t="s">
        <v>1685</v>
      </c>
      <c r="CO4" s="610" t="s">
        <v>1686</v>
      </c>
      <c r="CP4" s="610" t="s">
        <v>1687</v>
      </c>
      <c r="CQ4" s="610" t="s">
        <v>1688</v>
      </c>
      <c r="CR4" s="610" t="s">
        <v>1689</v>
      </c>
      <c r="CS4" s="610" t="s">
        <v>1690</v>
      </c>
      <c r="CT4" s="610" t="s">
        <v>1691</v>
      </c>
      <c r="CU4" s="610" t="s">
        <v>1692</v>
      </c>
      <c r="CV4" s="610" t="s">
        <v>1693</v>
      </c>
      <c r="CW4" s="610" t="s">
        <v>1694</v>
      </c>
      <c r="CX4" s="610" t="s">
        <v>1695</v>
      </c>
      <c r="CY4" s="610" t="s">
        <v>1696</v>
      </c>
      <c r="CZ4" s="610" t="s">
        <v>1697</v>
      </c>
      <c r="DA4" s="610" t="s">
        <v>1698</v>
      </c>
      <c r="DB4" s="610" t="s">
        <v>1699</v>
      </c>
      <c r="DC4" s="610" t="s">
        <v>1700</v>
      </c>
      <c r="DD4" s="610" t="s">
        <v>1701</v>
      </c>
      <c r="DE4" s="610" t="s">
        <v>1702</v>
      </c>
      <c r="DF4" s="610" t="s">
        <v>1703</v>
      </c>
      <c r="DG4" s="610" t="s">
        <v>1704</v>
      </c>
      <c r="DH4" s="610" t="s">
        <v>1705</v>
      </c>
      <c r="DI4" s="610" t="s">
        <v>1706</v>
      </c>
      <c r="DJ4" s="610" t="s">
        <v>1707</v>
      </c>
      <c r="DK4" s="610" t="s">
        <v>1708</v>
      </c>
      <c r="DL4" s="610" t="s">
        <v>1709</v>
      </c>
      <c r="DM4" s="610" t="s">
        <v>1710</v>
      </c>
      <c r="DN4" s="610" t="s">
        <v>1711</v>
      </c>
      <c r="DO4" s="610" t="s">
        <v>1712</v>
      </c>
    </row>
    <row r="5" spans="1:119" ht="20.100000000000001" customHeight="1">
      <c r="A5" s="380">
        <v>1</v>
      </c>
      <c r="B5" s="381">
        <v>40797</v>
      </c>
      <c r="C5" s="382">
        <v>10</v>
      </c>
      <c r="D5" s="382" t="s">
        <v>214</v>
      </c>
      <c r="E5" s="382" t="s">
        <v>215</v>
      </c>
      <c r="F5" s="382" t="s">
        <v>216</v>
      </c>
      <c r="G5" s="382" t="s">
        <v>217</v>
      </c>
      <c r="H5" s="606" t="s">
        <v>218</v>
      </c>
      <c r="I5" s="384" t="s">
        <v>1270</v>
      </c>
      <c r="J5" s="382">
        <v>1</v>
      </c>
      <c r="K5" s="382">
        <v>0</v>
      </c>
      <c r="L5" s="382">
        <v>0</v>
      </c>
      <c r="M5" s="382">
        <v>0</v>
      </c>
      <c r="N5" s="382">
        <v>0</v>
      </c>
      <c r="O5" s="382">
        <v>1</v>
      </c>
      <c r="P5" s="382">
        <v>1</v>
      </c>
      <c r="Q5" s="382">
        <v>0</v>
      </c>
      <c r="R5" s="382">
        <v>1</v>
      </c>
      <c r="S5" s="384" t="s">
        <v>1274</v>
      </c>
      <c r="T5" s="385">
        <v>2</v>
      </c>
      <c r="U5" s="385">
        <v>1</v>
      </c>
      <c r="V5" s="385">
        <v>0</v>
      </c>
      <c r="W5" s="385">
        <v>0</v>
      </c>
      <c r="X5" s="385">
        <v>0</v>
      </c>
      <c r="Y5" s="385">
        <v>0</v>
      </c>
      <c r="Z5" s="385">
        <v>0</v>
      </c>
      <c r="AA5" s="385">
        <v>0</v>
      </c>
      <c r="AB5" s="385">
        <v>0</v>
      </c>
      <c r="AC5" s="385">
        <v>3</v>
      </c>
      <c r="AD5" s="385">
        <v>0</v>
      </c>
      <c r="AE5" s="385">
        <v>0</v>
      </c>
      <c r="AF5" s="385">
        <v>1</v>
      </c>
      <c r="AG5" s="382" t="s">
        <v>1281</v>
      </c>
      <c r="AH5" s="382" t="s">
        <v>1278</v>
      </c>
      <c r="AI5" s="386">
        <v>1</v>
      </c>
      <c r="AJ5" s="386">
        <v>1</v>
      </c>
      <c r="AK5" s="386">
        <v>0</v>
      </c>
      <c r="AL5" s="386">
        <v>0</v>
      </c>
      <c r="AM5" s="386">
        <v>0</v>
      </c>
      <c r="AN5" s="386">
        <v>0</v>
      </c>
      <c r="AO5" s="386">
        <v>0</v>
      </c>
      <c r="AP5" s="386">
        <v>0</v>
      </c>
      <c r="AQ5" s="386">
        <v>0</v>
      </c>
      <c r="AR5" s="386">
        <v>0</v>
      </c>
      <c r="AS5" s="387">
        <v>1</v>
      </c>
      <c r="AT5" s="385">
        <v>0</v>
      </c>
      <c r="AU5" s="385">
        <v>0</v>
      </c>
      <c r="AV5" s="385">
        <v>2</v>
      </c>
      <c r="AW5" s="385">
        <v>0</v>
      </c>
      <c r="AX5" s="385">
        <v>3</v>
      </c>
      <c r="AY5" s="385">
        <v>0</v>
      </c>
      <c r="AZ5" s="385">
        <v>0</v>
      </c>
      <c r="BA5" s="385">
        <v>0</v>
      </c>
      <c r="BB5" s="385">
        <v>1</v>
      </c>
      <c r="BC5" s="385">
        <v>0</v>
      </c>
      <c r="BD5" s="385">
        <v>0</v>
      </c>
      <c r="BE5" s="385">
        <v>0</v>
      </c>
      <c r="BF5" s="385">
        <v>0</v>
      </c>
      <c r="BG5" s="385">
        <v>0</v>
      </c>
      <c r="BH5" s="385">
        <v>0</v>
      </c>
      <c r="BI5" s="385">
        <v>0</v>
      </c>
      <c r="BJ5" s="385">
        <v>5</v>
      </c>
      <c r="BK5" s="385">
        <v>4</v>
      </c>
      <c r="BL5" s="385">
        <v>0</v>
      </c>
      <c r="BM5" s="385">
        <v>0</v>
      </c>
      <c r="BN5" s="385">
        <v>3</v>
      </c>
      <c r="BO5" s="385">
        <v>2</v>
      </c>
      <c r="BP5" s="385">
        <v>0</v>
      </c>
      <c r="BQ5" s="388" t="s">
        <v>1305</v>
      </c>
      <c r="BR5" s="383"/>
      <c r="BS5" s="389">
        <v>3</v>
      </c>
      <c r="BT5" s="389">
        <v>2</v>
      </c>
      <c r="BU5" s="389">
        <v>0</v>
      </c>
      <c r="BV5" s="389">
        <v>0</v>
      </c>
      <c r="BW5" s="389">
        <v>1</v>
      </c>
      <c r="BX5" s="389">
        <v>0</v>
      </c>
      <c r="BY5" s="389">
        <v>0</v>
      </c>
      <c r="BZ5" s="389">
        <v>0</v>
      </c>
      <c r="CA5" s="389">
        <v>0</v>
      </c>
      <c r="CB5" s="389">
        <v>0</v>
      </c>
      <c r="CC5" s="389">
        <v>0</v>
      </c>
      <c r="CD5" s="389">
        <v>0</v>
      </c>
      <c r="CE5" s="389">
        <v>1</v>
      </c>
      <c r="CF5" s="389">
        <v>1</v>
      </c>
      <c r="CG5" s="390" t="s">
        <v>1308</v>
      </c>
      <c r="CH5" s="389">
        <v>1</v>
      </c>
      <c r="CI5" s="390" t="s">
        <v>1281</v>
      </c>
      <c r="CJ5" s="390" t="s">
        <v>1278</v>
      </c>
      <c r="CK5" s="389">
        <v>1</v>
      </c>
      <c r="CL5" s="389">
        <v>3</v>
      </c>
      <c r="CM5" s="389">
        <v>0</v>
      </c>
      <c r="CN5" s="389">
        <v>0</v>
      </c>
      <c r="CO5" s="389">
        <v>0</v>
      </c>
      <c r="CP5" s="389">
        <v>0</v>
      </c>
      <c r="CQ5" s="389">
        <v>2</v>
      </c>
      <c r="CR5" s="389">
        <v>1</v>
      </c>
      <c r="CS5" s="389">
        <v>0</v>
      </c>
      <c r="CT5" s="389">
        <v>0</v>
      </c>
      <c r="CU5" s="389">
        <v>1</v>
      </c>
      <c r="CV5" s="389">
        <v>1</v>
      </c>
      <c r="CW5" s="390" t="s">
        <v>1312</v>
      </c>
      <c r="CX5" s="390" t="s">
        <v>1313</v>
      </c>
      <c r="CY5" s="389">
        <v>0</v>
      </c>
      <c r="CZ5" s="389">
        <v>3</v>
      </c>
      <c r="DA5" s="389">
        <v>2</v>
      </c>
      <c r="DB5" s="389">
        <v>0</v>
      </c>
      <c r="DC5" s="389">
        <v>0</v>
      </c>
      <c r="DD5" s="389">
        <v>1</v>
      </c>
      <c r="DE5" s="389">
        <v>1</v>
      </c>
      <c r="DF5" s="389">
        <v>0</v>
      </c>
      <c r="DG5" s="389">
        <v>1</v>
      </c>
      <c r="DH5" s="389">
        <v>1</v>
      </c>
      <c r="DI5" s="389">
        <v>0</v>
      </c>
      <c r="DJ5" s="389">
        <v>1</v>
      </c>
      <c r="DK5" s="389">
        <v>1</v>
      </c>
      <c r="DL5" s="389">
        <v>0</v>
      </c>
      <c r="DM5" s="389">
        <v>0</v>
      </c>
      <c r="DN5" s="389">
        <v>0</v>
      </c>
      <c r="DO5" s="389">
        <v>0</v>
      </c>
    </row>
    <row r="6" spans="1:119" ht="20.100000000000001" customHeight="1">
      <c r="A6" s="380">
        <v>2</v>
      </c>
      <c r="B6" s="381">
        <v>40795</v>
      </c>
      <c r="C6" s="382">
        <v>10</v>
      </c>
      <c r="D6" s="382" t="s">
        <v>214</v>
      </c>
      <c r="E6" s="382" t="s">
        <v>215</v>
      </c>
      <c r="F6" s="382" t="s">
        <v>232</v>
      </c>
      <c r="G6" s="382" t="s">
        <v>217</v>
      </c>
      <c r="H6" s="606" t="s">
        <v>233</v>
      </c>
      <c r="I6" s="384" t="s">
        <v>1268</v>
      </c>
      <c r="J6" s="382">
        <v>1</v>
      </c>
      <c r="K6" s="382">
        <v>0</v>
      </c>
      <c r="L6" s="382">
        <v>1</v>
      </c>
      <c r="M6" s="382">
        <v>0</v>
      </c>
      <c r="N6" s="382">
        <v>1</v>
      </c>
      <c r="O6" s="382">
        <v>1</v>
      </c>
      <c r="P6" s="382">
        <v>1</v>
      </c>
      <c r="Q6" s="382">
        <v>0</v>
      </c>
      <c r="R6" s="382">
        <v>0</v>
      </c>
      <c r="S6" s="384" t="s">
        <v>1274</v>
      </c>
      <c r="T6" s="385">
        <v>3</v>
      </c>
      <c r="U6" s="385">
        <v>0</v>
      </c>
      <c r="V6" s="385">
        <v>1</v>
      </c>
      <c r="W6" s="385">
        <v>0</v>
      </c>
      <c r="X6" s="385">
        <v>0</v>
      </c>
      <c r="Y6" s="385">
        <v>0</v>
      </c>
      <c r="Z6" s="385">
        <v>2</v>
      </c>
      <c r="AA6" s="385">
        <v>0</v>
      </c>
      <c r="AB6" s="385">
        <v>0</v>
      </c>
      <c r="AC6" s="385">
        <v>0</v>
      </c>
      <c r="AD6" s="385">
        <v>0</v>
      </c>
      <c r="AE6" s="385">
        <v>0</v>
      </c>
      <c r="AF6" s="385">
        <v>1</v>
      </c>
      <c r="AG6" s="382" t="s">
        <v>1281</v>
      </c>
      <c r="AH6" s="382" t="s">
        <v>1278</v>
      </c>
      <c r="AI6" s="386">
        <v>1</v>
      </c>
      <c r="AJ6" s="386">
        <v>0</v>
      </c>
      <c r="AK6" s="386">
        <v>1</v>
      </c>
      <c r="AL6" s="386">
        <v>0</v>
      </c>
      <c r="AM6" s="386">
        <v>0</v>
      </c>
      <c r="AN6" s="386">
        <v>0</v>
      </c>
      <c r="AO6" s="386">
        <v>0</v>
      </c>
      <c r="AP6" s="386">
        <v>0</v>
      </c>
      <c r="AQ6" s="386">
        <v>0</v>
      </c>
      <c r="AR6" s="386">
        <v>0</v>
      </c>
      <c r="AS6" s="387">
        <v>0</v>
      </c>
      <c r="AT6" s="385">
        <v>0</v>
      </c>
      <c r="AU6" s="385">
        <v>0</v>
      </c>
      <c r="AV6" s="385">
        <v>0</v>
      </c>
      <c r="AW6" s="385">
        <v>0</v>
      </c>
      <c r="AX6" s="385">
        <v>0</v>
      </c>
      <c r="AY6" s="385">
        <v>0</v>
      </c>
      <c r="AZ6" s="385">
        <v>0</v>
      </c>
      <c r="BA6" s="385">
        <v>0</v>
      </c>
      <c r="BB6" s="385">
        <v>2</v>
      </c>
      <c r="BC6" s="385">
        <v>0</v>
      </c>
      <c r="BD6" s="385">
        <v>0</v>
      </c>
      <c r="BE6" s="385">
        <v>0</v>
      </c>
      <c r="BF6" s="385">
        <v>0</v>
      </c>
      <c r="BG6" s="385">
        <v>0</v>
      </c>
      <c r="BH6" s="385">
        <v>4</v>
      </c>
      <c r="BI6" s="385">
        <v>0</v>
      </c>
      <c r="BJ6" s="385">
        <v>0</v>
      </c>
      <c r="BK6" s="385">
        <v>1</v>
      </c>
      <c r="BL6" s="385">
        <v>5</v>
      </c>
      <c r="BM6" s="385">
        <v>0</v>
      </c>
      <c r="BN6" s="385">
        <v>3</v>
      </c>
      <c r="BO6" s="385">
        <v>0</v>
      </c>
      <c r="BP6" s="385">
        <v>0</v>
      </c>
      <c r="BQ6" s="388" t="s">
        <v>1305</v>
      </c>
      <c r="BR6" s="383">
        <v>1</v>
      </c>
      <c r="BS6" s="389">
        <v>3</v>
      </c>
      <c r="BT6" s="389">
        <v>0</v>
      </c>
      <c r="BU6" s="389">
        <v>0</v>
      </c>
      <c r="BV6" s="389">
        <v>0</v>
      </c>
      <c r="BW6" s="389">
        <v>0</v>
      </c>
      <c r="BX6" s="389">
        <v>0</v>
      </c>
      <c r="BY6" s="389">
        <v>0</v>
      </c>
      <c r="BZ6" s="389">
        <v>0</v>
      </c>
      <c r="CA6" s="389">
        <v>0</v>
      </c>
      <c r="CB6" s="389">
        <v>2</v>
      </c>
      <c r="CC6" s="389">
        <v>1</v>
      </c>
      <c r="CD6" s="389">
        <v>0</v>
      </c>
      <c r="CE6" s="389">
        <v>0</v>
      </c>
      <c r="CF6" s="389">
        <v>1</v>
      </c>
      <c r="CG6" s="390" t="s">
        <v>1308</v>
      </c>
      <c r="CH6" s="389">
        <v>1</v>
      </c>
      <c r="CI6" s="390" t="s">
        <v>1281</v>
      </c>
      <c r="CJ6" s="390" t="s">
        <v>1278</v>
      </c>
      <c r="CK6" s="389">
        <v>1</v>
      </c>
      <c r="CL6" s="389">
        <v>3</v>
      </c>
      <c r="CM6" s="389">
        <v>0</v>
      </c>
      <c r="CN6" s="389">
        <v>0</v>
      </c>
      <c r="CO6" s="389">
        <v>1</v>
      </c>
      <c r="CP6" s="389">
        <v>0</v>
      </c>
      <c r="CQ6" s="389">
        <v>2</v>
      </c>
      <c r="CR6" s="389">
        <v>0</v>
      </c>
      <c r="CS6" s="389">
        <v>0</v>
      </c>
      <c r="CT6" s="389">
        <v>0</v>
      </c>
      <c r="CU6" s="389">
        <v>1</v>
      </c>
      <c r="CV6" s="389">
        <v>1</v>
      </c>
      <c r="CW6" s="390" t="s">
        <v>1312</v>
      </c>
      <c r="CX6" s="390" t="s">
        <v>1315</v>
      </c>
      <c r="CY6" s="389">
        <v>0</v>
      </c>
      <c r="CZ6" s="389">
        <v>0</v>
      </c>
      <c r="DA6" s="389">
        <v>3</v>
      </c>
      <c r="DB6" s="389">
        <v>2</v>
      </c>
      <c r="DC6" s="389">
        <v>0</v>
      </c>
      <c r="DD6" s="389">
        <v>1</v>
      </c>
      <c r="DE6" s="389">
        <v>0</v>
      </c>
      <c r="DF6" s="389">
        <v>1</v>
      </c>
      <c r="DG6" s="389">
        <v>0</v>
      </c>
      <c r="DH6" s="389">
        <v>0</v>
      </c>
      <c r="DI6" s="389">
        <v>0</v>
      </c>
      <c r="DJ6" s="389">
        <v>1</v>
      </c>
      <c r="DK6" s="389">
        <v>1</v>
      </c>
      <c r="DL6" s="389">
        <v>0</v>
      </c>
      <c r="DM6" s="389">
        <v>0</v>
      </c>
      <c r="DN6" s="389">
        <v>0</v>
      </c>
      <c r="DO6" s="389">
        <v>0</v>
      </c>
    </row>
    <row r="7" spans="1:119" ht="20.100000000000001" customHeight="1">
      <c r="A7" s="380">
        <v>3</v>
      </c>
      <c r="B7" s="381">
        <v>40795</v>
      </c>
      <c r="C7" s="382">
        <v>10</v>
      </c>
      <c r="D7" s="382" t="s">
        <v>214</v>
      </c>
      <c r="E7" s="382" t="s">
        <v>215</v>
      </c>
      <c r="F7" s="382" t="s">
        <v>232</v>
      </c>
      <c r="G7" s="382" t="s">
        <v>217</v>
      </c>
      <c r="H7" s="606" t="s">
        <v>237</v>
      </c>
      <c r="I7" s="384" t="s">
        <v>1270</v>
      </c>
      <c r="J7" s="382">
        <v>1</v>
      </c>
      <c r="K7" s="382">
        <v>0</v>
      </c>
      <c r="L7" s="382">
        <v>1</v>
      </c>
      <c r="M7" s="382">
        <v>0</v>
      </c>
      <c r="N7" s="382">
        <v>1</v>
      </c>
      <c r="O7" s="382">
        <v>1</v>
      </c>
      <c r="P7" s="382">
        <v>1</v>
      </c>
      <c r="Q7" s="382">
        <v>0</v>
      </c>
      <c r="R7" s="382">
        <v>0</v>
      </c>
      <c r="S7" s="384" t="s">
        <v>1274</v>
      </c>
      <c r="T7" s="385">
        <v>3</v>
      </c>
      <c r="U7" s="385">
        <v>0</v>
      </c>
      <c r="V7" s="385">
        <v>0</v>
      </c>
      <c r="W7" s="385">
        <v>0</v>
      </c>
      <c r="X7" s="385">
        <v>0</v>
      </c>
      <c r="Y7" s="385">
        <v>0</v>
      </c>
      <c r="Z7" s="385">
        <v>1</v>
      </c>
      <c r="AA7" s="385">
        <v>0</v>
      </c>
      <c r="AB7" s="385">
        <v>0</v>
      </c>
      <c r="AC7" s="385">
        <v>0</v>
      </c>
      <c r="AD7" s="385">
        <v>2</v>
      </c>
      <c r="AE7" s="385">
        <v>0</v>
      </c>
      <c r="AF7" s="385">
        <v>1</v>
      </c>
      <c r="AG7" s="382" t="s">
        <v>1281</v>
      </c>
      <c r="AH7" s="382" t="s">
        <v>1278</v>
      </c>
      <c r="AI7" s="386">
        <v>1</v>
      </c>
      <c r="AJ7" s="386">
        <v>0</v>
      </c>
      <c r="AK7" s="386">
        <v>1</v>
      </c>
      <c r="AL7" s="386">
        <v>0</v>
      </c>
      <c r="AM7" s="386">
        <v>0</v>
      </c>
      <c r="AN7" s="386">
        <v>0</v>
      </c>
      <c r="AO7" s="386">
        <v>0</v>
      </c>
      <c r="AP7" s="386">
        <v>0</v>
      </c>
      <c r="AQ7" s="386">
        <v>0</v>
      </c>
      <c r="AR7" s="386">
        <v>0</v>
      </c>
      <c r="AS7" s="387">
        <v>3</v>
      </c>
      <c r="AT7" s="385">
        <v>0</v>
      </c>
      <c r="AU7" s="385">
        <v>0</v>
      </c>
      <c r="AV7" s="385">
        <v>2</v>
      </c>
      <c r="AW7" s="385">
        <v>0</v>
      </c>
      <c r="AX7" s="385">
        <v>1</v>
      </c>
      <c r="AY7" s="385">
        <v>0</v>
      </c>
      <c r="AZ7" s="385">
        <v>0</v>
      </c>
      <c r="BA7" s="385">
        <v>0</v>
      </c>
      <c r="BB7" s="385">
        <v>3</v>
      </c>
      <c r="BC7" s="385">
        <v>0</v>
      </c>
      <c r="BD7" s="385">
        <v>0</v>
      </c>
      <c r="BE7" s="385">
        <v>0</v>
      </c>
      <c r="BF7" s="385">
        <v>0</v>
      </c>
      <c r="BG7" s="385">
        <v>0</v>
      </c>
      <c r="BH7" s="385">
        <v>5</v>
      </c>
      <c r="BI7" s="385">
        <v>0</v>
      </c>
      <c r="BJ7" s="385">
        <v>0</v>
      </c>
      <c r="BK7" s="385">
        <v>2</v>
      </c>
      <c r="BL7" s="385">
        <v>1</v>
      </c>
      <c r="BM7" s="385">
        <v>0</v>
      </c>
      <c r="BN7" s="385">
        <v>4</v>
      </c>
      <c r="BO7" s="385">
        <v>0</v>
      </c>
      <c r="BP7" s="385">
        <v>0</v>
      </c>
      <c r="BQ7" s="388" t="s">
        <v>1305</v>
      </c>
      <c r="BR7" s="383">
        <v>1</v>
      </c>
      <c r="BS7" s="389">
        <v>3</v>
      </c>
      <c r="BT7" s="389">
        <v>0</v>
      </c>
      <c r="BU7" s="389">
        <v>0</v>
      </c>
      <c r="BV7" s="389">
        <v>0</v>
      </c>
      <c r="BW7" s="389">
        <v>0</v>
      </c>
      <c r="BX7" s="389">
        <v>2</v>
      </c>
      <c r="BY7" s="389">
        <v>0</v>
      </c>
      <c r="BZ7" s="389">
        <v>0</v>
      </c>
      <c r="CA7" s="389">
        <v>0</v>
      </c>
      <c r="CB7" s="389">
        <v>1</v>
      </c>
      <c r="CC7" s="389">
        <v>0</v>
      </c>
      <c r="CD7" s="389">
        <v>0</v>
      </c>
      <c r="CE7" s="389">
        <v>0</v>
      </c>
      <c r="CF7" s="389">
        <v>0</v>
      </c>
      <c r="CG7" s="390" t="s">
        <v>1308</v>
      </c>
      <c r="CH7" s="389">
        <v>1</v>
      </c>
      <c r="CI7" s="390" t="s">
        <v>1281</v>
      </c>
      <c r="CJ7" s="390" t="s">
        <v>1277</v>
      </c>
      <c r="CK7" s="389">
        <v>1</v>
      </c>
      <c r="CL7" s="389">
        <v>1</v>
      </c>
      <c r="CM7" s="389">
        <v>0</v>
      </c>
      <c r="CN7" s="389">
        <v>0</v>
      </c>
      <c r="CO7" s="389">
        <v>2</v>
      </c>
      <c r="CP7" s="389">
        <v>0</v>
      </c>
      <c r="CQ7" s="389">
        <v>3</v>
      </c>
      <c r="CR7" s="389">
        <v>0</v>
      </c>
      <c r="CS7" s="389">
        <v>0</v>
      </c>
      <c r="CT7" s="389">
        <v>0</v>
      </c>
      <c r="CU7" s="389">
        <v>1</v>
      </c>
      <c r="CV7" s="389">
        <v>1</v>
      </c>
      <c r="CW7" s="390" t="s">
        <v>1312</v>
      </c>
      <c r="CX7" s="390" t="s">
        <v>1315</v>
      </c>
      <c r="CY7" s="389">
        <v>0</v>
      </c>
      <c r="CZ7" s="389">
        <v>0</v>
      </c>
      <c r="DA7" s="389">
        <v>3</v>
      </c>
      <c r="DB7" s="389">
        <v>1</v>
      </c>
      <c r="DC7" s="389">
        <v>2</v>
      </c>
      <c r="DD7" s="389">
        <v>0</v>
      </c>
      <c r="DE7" s="389">
        <v>0</v>
      </c>
      <c r="DF7" s="389">
        <v>0</v>
      </c>
      <c r="DG7" s="389">
        <v>1</v>
      </c>
      <c r="DH7" s="389">
        <v>0</v>
      </c>
      <c r="DI7" s="389">
        <v>0</v>
      </c>
      <c r="DJ7" s="389">
        <v>1</v>
      </c>
      <c r="DK7" s="389">
        <v>1</v>
      </c>
      <c r="DL7" s="389">
        <v>0</v>
      </c>
      <c r="DM7" s="389">
        <v>0</v>
      </c>
      <c r="DN7" s="389">
        <v>1</v>
      </c>
      <c r="DO7" s="389">
        <v>0</v>
      </c>
    </row>
    <row r="8" spans="1:119" ht="20.100000000000001" customHeight="1">
      <c r="A8" s="380">
        <v>4</v>
      </c>
      <c r="B8" s="381">
        <v>40796</v>
      </c>
      <c r="C8" s="382">
        <v>10</v>
      </c>
      <c r="D8" s="382" t="s">
        <v>214</v>
      </c>
      <c r="E8" s="382" t="s">
        <v>215</v>
      </c>
      <c r="F8" s="382" t="s">
        <v>240</v>
      </c>
      <c r="G8" s="382" t="s">
        <v>217</v>
      </c>
      <c r="H8" s="606" t="s">
        <v>1127</v>
      </c>
      <c r="I8" s="384" t="s">
        <v>1268</v>
      </c>
      <c r="J8" s="382">
        <v>1</v>
      </c>
      <c r="K8" s="382">
        <v>0</v>
      </c>
      <c r="L8" s="382">
        <v>1</v>
      </c>
      <c r="M8" s="382">
        <v>0</v>
      </c>
      <c r="N8" s="382">
        <v>0</v>
      </c>
      <c r="O8" s="382">
        <v>1</v>
      </c>
      <c r="P8" s="382">
        <v>1</v>
      </c>
      <c r="Q8" s="382">
        <v>0</v>
      </c>
      <c r="R8" s="382">
        <v>1</v>
      </c>
      <c r="S8" s="384" t="s">
        <v>1273</v>
      </c>
      <c r="T8" s="385">
        <v>1</v>
      </c>
      <c r="U8" s="385">
        <v>0</v>
      </c>
      <c r="V8" s="385">
        <v>0</v>
      </c>
      <c r="W8" s="385">
        <v>0</v>
      </c>
      <c r="X8" s="385">
        <v>0</v>
      </c>
      <c r="Y8" s="385">
        <v>3</v>
      </c>
      <c r="Z8" s="385">
        <v>0</v>
      </c>
      <c r="AA8" s="385">
        <v>0</v>
      </c>
      <c r="AB8" s="385">
        <v>0</v>
      </c>
      <c r="AC8" s="385">
        <v>2</v>
      </c>
      <c r="AD8" s="385">
        <v>0</v>
      </c>
      <c r="AE8" s="385">
        <v>0</v>
      </c>
      <c r="AF8" s="385">
        <v>1</v>
      </c>
      <c r="AG8" s="382" t="s">
        <v>1280</v>
      </c>
      <c r="AH8" s="382" t="s">
        <v>1280</v>
      </c>
      <c r="AI8" s="386">
        <v>1</v>
      </c>
      <c r="AJ8" s="386">
        <v>1</v>
      </c>
      <c r="AK8" s="386">
        <v>1</v>
      </c>
      <c r="AL8" s="386">
        <v>0</v>
      </c>
      <c r="AM8" s="386">
        <v>0</v>
      </c>
      <c r="AN8" s="386">
        <v>0</v>
      </c>
      <c r="AO8" s="386">
        <v>0</v>
      </c>
      <c r="AP8" s="386">
        <v>0</v>
      </c>
      <c r="AQ8" s="386">
        <v>0</v>
      </c>
      <c r="AR8" s="386">
        <v>0</v>
      </c>
      <c r="AS8" s="387">
        <v>3</v>
      </c>
      <c r="AT8" s="385">
        <v>0</v>
      </c>
      <c r="AU8" s="385">
        <v>0</v>
      </c>
      <c r="AV8" s="385">
        <v>1</v>
      </c>
      <c r="AW8" s="385">
        <v>0</v>
      </c>
      <c r="AX8" s="385">
        <v>2</v>
      </c>
      <c r="AY8" s="385">
        <v>0</v>
      </c>
      <c r="AZ8" s="385">
        <v>0</v>
      </c>
      <c r="BA8" s="385">
        <v>0</v>
      </c>
      <c r="BB8" s="385">
        <v>0</v>
      </c>
      <c r="BC8" s="385">
        <v>0</v>
      </c>
      <c r="BD8" s="385">
        <v>0</v>
      </c>
      <c r="BE8" s="385">
        <v>2</v>
      </c>
      <c r="BF8" s="385">
        <v>3</v>
      </c>
      <c r="BG8" s="385">
        <v>0</v>
      </c>
      <c r="BH8" s="385">
        <v>0</v>
      </c>
      <c r="BI8" s="385">
        <v>0</v>
      </c>
      <c r="BJ8" s="385">
        <v>4</v>
      </c>
      <c r="BK8" s="385">
        <v>0</v>
      </c>
      <c r="BL8" s="385">
        <v>0</v>
      </c>
      <c r="BM8" s="385">
        <v>0</v>
      </c>
      <c r="BN8" s="385">
        <v>5</v>
      </c>
      <c r="BO8" s="385">
        <v>1</v>
      </c>
      <c r="BP8" s="385">
        <v>0</v>
      </c>
      <c r="BQ8" s="388" t="s">
        <v>1305</v>
      </c>
      <c r="BR8" s="383">
        <v>1</v>
      </c>
      <c r="BS8" s="389">
        <v>0</v>
      </c>
      <c r="BT8" s="389">
        <v>0</v>
      </c>
      <c r="BU8" s="389">
        <v>0</v>
      </c>
      <c r="BV8" s="389">
        <v>0</v>
      </c>
      <c r="BW8" s="389">
        <v>1</v>
      </c>
      <c r="BX8" s="389">
        <v>2</v>
      </c>
      <c r="BY8" s="389">
        <v>0</v>
      </c>
      <c r="BZ8" s="389">
        <v>0</v>
      </c>
      <c r="CA8" s="389">
        <v>0</v>
      </c>
      <c r="CB8" s="389">
        <v>3</v>
      </c>
      <c r="CC8" s="389">
        <v>0</v>
      </c>
      <c r="CD8" s="389">
        <v>0</v>
      </c>
      <c r="CE8" s="389">
        <v>1</v>
      </c>
      <c r="CF8" s="389">
        <v>0</v>
      </c>
      <c r="CG8" s="390" t="s">
        <v>1308</v>
      </c>
      <c r="CH8" s="389">
        <v>1</v>
      </c>
      <c r="CI8" s="390" t="s">
        <v>1281</v>
      </c>
      <c r="CJ8" s="390" t="s">
        <v>1278</v>
      </c>
      <c r="CK8" s="389">
        <v>0</v>
      </c>
      <c r="CL8" s="389">
        <v>3</v>
      </c>
      <c r="CM8" s="389">
        <v>0</v>
      </c>
      <c r="CN8" s="389">
        <v>0</v>
      </c>
      <c r="CO8" s="389">
        <v>1</v>
      </c>
      <c r="CP8" s="389">
        <v>0</v>
      </c>
      <c r="CQ8" s="389">
        <v>2</v>
      </c>
      <c r="CR8" s="389">
        <v>0</v>
      </c>
      <c r="CS8" s="389">
        <v>0</v>
      </c>
      <c r="CT8" s="389">
        <v>0</v>
      </c>
      <c r="CU8" s="389">
        <v>1</v>
      </c>
      <c r="CV8" s="389">
        <v>1</v>
      </c>
      <c r="CW8" s="390" t="s">
        <v>1312</v>
      </c>
      <c r="CX8" s="390" t="s">
        <v>1315</v>
      </c>
      <c r="CY8" s="389">
        <v>0</v>
      </c>
      <c r="CZ8" s="389">
        <v>0</v>
      </c>
      <c r="DA8" s="389">
        <v>3</v>
      </c>
      <c r="DB8" s="389">
        <v>0</v>
      </c>
      <c r="DC8" s="389">
        <v>2</v>
      </c>
      <c r="DD8" s="389">
        <v>1</v>
      </c>
      <c r="DE8" s="389">
        <v>0</v>
      </c>
      <c r="DF8" s="389">
        <v>0</v>
      </c>
      <c r="DG8" s="389">
        <v>0</v>
      </c>
      <c r="DH8" s="389">
        <v>0</v>
      </c>
      <c r="DI8" s="389">
        <v>0</v>
      </c>
      <c r="DJ8" s="389">
        <v>1</v>
      </c>
      <c r="DK8" s="389">
        <v>1</v>
      </c>
      <c r="DL8" s="389">
        <v>0</v>
      </c>
      <c r="DM8" s="389">
        <v>0</v>
      </c>
      <c r="DN8" s="389">
        <v>0</v>
      </c>
      <c r="DO8" s="389">
        <v>0</v>
      </c>
    </row>
    <row r="9" spans="1:119" ht="20.100000000000001" customHeight="1">
      <c r="A9" s="380">
        <v>5</v>
      </c>
      <c r="B9" s="381">
        <v>40796</v>
      </c>
      <c r="C9" s="382">
        <v>10</v>
      </c>
      <c r="D9" s="382" t="s">
        <v>214</v>
      </c>
      <c r="E9" s="382" t="s">
        <v>215</v>
      </c>
      <c r="F9" s="382" t="s">
        <v>240</v>
      </c>
      <c r="G9" s="382" t="s">
        <v>217</v>
      </c>
      <c r="H9" s="606" t="s">
        <v>242</v>
      </c>
      <c r="I9" s="384" t="s">
        <v>1270</v>
      </c>
      <c r="J9" s="382">
        <v>1</v>
      </c>
      <c r="K9" s="382">
        <v>0</v>
      </c>
      <c r="L9" s="382">
        <v>1</v>
      </c>
      <c r="M9" s="382">
        <v>0</v>
      </c>
      <c r="N9" s="382">
        <v>1</v>
      </c>
      <c r="O9" s="382">
        <v>1</v>
      </c>
      <c r="P9" s="382">
        <v>1</v>
      </c>
      <c r="Q9" s="382">
        <v>0</v>
      </c>
      <c r="R9" s="382">
        <v>1</v>
      </c>
      <c r="S9" s="384" t="s">
        <v>1274</v>
      </c>
      <c r="T9" s="385">
        <v>3</v>
      </c>
      <c r="U9" s="385">
        <v>0</v>
      </c>
      <c r="V9" s="385">
        <v>0</v>
      </c>
      <c r="W9" s="385">
        <v>0</v>
      </c>
      <c r="X9" s="385">
        <v>0</v>
      </c>
      <c r="Y9" s="385">
        <v>1</v>
      </c>
      <c r="Z9" s="385">
        <v>0</v>
      </c>
      <c r="AA9" s="385">
        <v>0</v>
      </c>
      <c r="AB9" s="385">
        <v>0</v>
      </c>
      <c r="AC9" s="385">
        <v>2</v>
      </c>
      <c r="AD9" s="385">
        <v>0</v>
      </c>
      <c r="AE9" s="385">
        <v>0</v>
      </c>
      <c r="AF9" s="385">
        <v>0</v>
      </c>
      <c r="AG9" s="382" t="s">
        <v>1281</v>
      </c>
      <c r="AH9" s="382" t="s">
        <v>1280</v>
      </c>
      <c r="AI9" s="386">
        <v>1</v>
      </c>
      <c r="AJ9" s="386">
        <v>1</v>
      </c>
      <c r="AK9" s="386">
        <v>0</v>
      </c>
      <c r="AL9" s="386">
        <v>1</v>
      </c>
      <c r="AM9" s="386">
        <v>0</v>
      </c>
      <c r="AN9" s="386">
        <v>0</v>
      </c>
      <c r="AO9" s="386">
        <v>0</v>
      </c>
      <c r="AP9" s="386">
        <v>0</v>
      </c>
      <c r="AQ9" s="386">
        <v>0</v>
      </c>
      <c r="AR9" s="386">
        <v>0</v>
      </c>
      <c r="AS9" s="387">
        <v>3</v>
      </c>
      <c r="AT9" s="385">
        <v>1</v>
      </c>
      <c r="AU9" s="385">
        <v>0</v>
      </c>
      <c r="AV9" s="385">
        <v>2</v>
      </c>
      <c r="AW9" s="385">
        <v>0</v>
      </c>
      <c r="AX9" s="385">
        <v>0</v>
      </c>
      <c r="AY9" s="385">
        <v>0</v>
      </c>
      <c r="AZ9" s="385">
        <v>0</v>
      </c>
      <c r="BA9" s="385">
        <v>0</v>
      </c>
      <c r="BB9" s="385">
        <v>5</v>
      </c>
      <c r="BC9" s="385">
        <v>4</v>
      </c>
      <c r="BD9" s="385">
        <v>1</v>
      </c>
      <c r="BE9" s="385">
        <v>0</v>
      </c>
      <c r="BF9" s="385">
        <v>0</v>
      </c>
      <c r="BG9" s="385">
        <v>0</v>
      </c>
      <c r="BH9" s="385">
        <v>3</v>
      </c>
      <c r="BI9" s="385">
        <v>0</v>
      </c>
      <c r="BJ9" s="385">
        <v>2</v>
      </c>
      <c r="BK9" s="385">
        <v>0</v>
      </c>
      <c r="BL9" s="385">
        <v>0</v>
      </c>
      <c r="BM9" s="385">
        <v>0</v>
      </c>
      <c r="BN9" s="385">
        <v>0</v>
      </c>
      <c r="BO9" s="385">
        <v>0</v>
      </c>
      <c r="BP9" s="385">
        <v>0</v>
      </c>
      <c r="BQ9" s="388" t="s">
        <v>1305</v>
      </c>
      <c r="BR9" s="383"/>
      <c r="BS9" s="389">
        <v>0</v>
      </c>
      <c r="BT9" s="389">
        <v>0</v>
      </c>
      <c r="BU9" s="389">
        <v>0</v>
      </c>
      <c r="BV9" s="389">
        <v>0</v>
      </c>
      <c r="BW9" s="389">
        <v>1</v>
      </c>
      <c r="BX9" s="389">
        <v>3</v>
      </c>
      <c r="BY9" s="389">
        <v>0</v>
      </c>
      <c r="BZ9" s="389">
        <v>0</v>
      </c>
      <c r="CA9" s="389">
        <v>0</v>
      </c>
      <c r="CB9" s="389">
        <v>2</v>
      </c>
      <c r="CC9" s="389">
        <v>0</v>
      </c>
      <c r="CD9" s="389">
        <v>0</v>
      </c>
      <c r="CE9" s="389">
        <v>1</v>
      </c>
      <c r="CF9" s="389">
        <v>1</v>
      </c>
      <c r="CG9" s="390" t="s">
        <v>1308</v>
      </c>
      <c r="CH9" s="389">
        <v>1</v>
      </c>
      <c r="CI9" s="390" t="s">
        <v>1277</v>
      </c>
      <c r="CJ9" s="390" t="s">
        <v>1278</v>
      </c>
      <c r="CK9" s="389">
        <v>1</v>
      </c>
      <c r="CL9" s="389">
        <v>2</v>
      </c>
      <c r="CM9" s="389">
        <v>0</v>
      </c>
      <c r="CN9" s="389">
        <v>0</v>
      </c>
      <c r="CO9" s="389">
        <v>2</v>
      </c>
      <c r="CP9" s="389">
        <v>0</v>
      </c>
      <c r="CQ9" s="389">
        <v>3</v>
      </c>
      <c r="CR9" s="389">
        <v>0</v>
      </c>
      <c r="CS9" s="389">
        <v>0</v>
      </c>
      <c r="CT9" s="389">
        <v>0</v>
      </c>
      <c r="CU9" s="389">
        <v>1</v>
      </c>
      <c r="CV9" s="389">
        <v>0</v>
      </c>
      <c r="CW9" s="390" t="s">
        <v>1312</v>
      </c>
      <c r="CX9" s="390" t="s">
        <v>1313</v>
      </c>
      <c r="CY9" s="389">
        <v>0</v>
      </c>
      <c r="CZ9" s="389">
        <v>1</v>
      </c>
      <c r="DA9" s="389">
        <v>3</v>
      </c>
      <c r="DB9" s="389">
        <v>2</v>
      </c>
      <c r="DC9" s="389">
        <v>0</v>
      </c>
      <c r="DD9" s="389">
        <v>0</v>
      </c>
      <c r="DE9" s="389">
        <v>0</v>
      </c>
      <c r="DF9" s="389">
        <v>0</v>
      </c>
      <c r="DG9" s="389">
        <v>1</v>
      </c>
      <c r="DH9" s="389">
        <v>0</v>
      </c>
      <c r="DI9" s="389">
        <v>0</v>
      </c>
      <c r="DJ9" s="389">
        <v>1</v>
      </c>
      <c r="DK9" s="389">
        <v>1</v>
      </c>
      <c r="DL9" s="389">
        <v>0</v>
      </c>
      <c r="DM9" s="389">
        <v>0</v>
      </c>
      <c r="DN9" s="389">
        <v>0</v>
      </c>
      <c r="DO9" s="389">
        <v>0</v>
      </c>
    </row>
    <row r="10" spans="1:119" ht="20.100000000000001" customHeight="1">
      <c r="A10" s="380">
        <v>6</v>
      </c>
      <c r="B10" s="381">
        <v>40796</v>
      </c>
      <c r="C10" s="382">
        <v>11</v>
      </c>
      <c r="D10" s="382" t="s">
        <v>214</v>
      </c>
      <c r="E10" s="382" t="s">
        <v>244</v>
      </c>
      <c r="F10" s="382" t="s">
        <v>245</v>
      </c>
      <c r="G10" s="382" t="s">
        <v>217</v>
      </c>
      <c r="H10" s="606" t="s">
        <v>246</v>
      </c>
      <c r="I10" s="384" t="s">
        <v>1267</v>
      </c>
      <c r="J10" s="382">
        <v>1</v>
      </c>
      <c r="K10" s="382">
        <v>0</v>
      </c>
      <c r="L10" s="382">
        <v>1</v>
      </c>
      <c r="M10" s="382">
        <v>1</v>
      </c>
      <c r="N10" s="382">
        <v>1</v>
      </c>
      <c r="O10" s="382">
        <v>1</v>
      </c>
      <c r="P10" s="382">
        <v>1</v>
      </c>
      <c r="Q10" s="382">
        <v>1</v>
      </c>
      <c r="R10" s="382">
        <v>0</v>
      </c>
      <c r="S10" s="384" t="s">
        <v>1273</v>
      </c>
      <c r="T10" s="385">
        <v>2</v>
      </c>
      <c r="U10" s="385">
        <v>0</v>
      </c>
      <c r="V10" s="385">
        <v>0</v>
      </c>
      <c r="W10" s="385">
        <v>0</v>
      </c>
      <c r="X10" s="385">
        <v>1</v>
      </c>
      <c r="Y10" s="385">
        <v>3</v>
      </c>
      <c r="Z10" s="385">
        <v>0</v>
      </c>
      <c r="AA10" s="385">
        <v>0</v>
      </c>
      <c r="AB10" s="385">
        <v>0</v>
      </c>
      <c r="AC10" s="385">
        <v>0</v>
      </c>
      <c r="AD10" s="385">
        <v>0</v>
      </c>
      <c r="AE10" s="385">
        <v>0</v>
      </c>
      <c r="AF10" s="385">
        <v>1</v>
      </c>
      <c r="AG10" s="382" t="s">
        <v>1281</v>
      </c>
      <c r="AH10" s="382" t="s">
        <v>1279</v>
      </c>
      <c r="AI10" s="386">
        <v>1</v>
      </c>
      <c r="AJ10" s="386">
        <v>0</v>
      </c>
      <c r="AK10" s="386">
        <v>1</v>
      </c>
      <c r="AL10" s="386">
        <v>0</v>
      </c>
      <c r="AM10" s="386">
        <v>0</v>
      </c>
      <c r="AN10" s="386">
        <v>0</v>
      </c>
      <c r="AO10" s="386">
        <v>0</v>
      </c>
      <c r="AP10" s="386">
        <v>1</v>
      </c>
      <c r="AQ10" s="386">
        <v>0</v>
      </c>
      <c r="AR10" s="386">
        <v>1</v>
      </c>
      <c r="AS10" s="387">
        <v>1</v>
      </c>
      <c r="AT10" s="385">
        <v>0</v>
      </c>
      <c r="AU10" s="385">
        <v>0</v>
      </c>
      <c r="AV10" s="385">
        <v>3</v>
      </c>
      <c r="AW10" s="385">
        <v>0</v>
      </c>
      <c r="AX10" s="385">
        <v>0</v>
      </c>
      <c r="AY10" s="385">
        <v>2</v>
      </c>
      <c r="AZ10" s="385">
        <v>0</v>
      </c>
      <c r="BA10" s="385">
        <v>0</v>
      </c>
      <c r="BB10" s="385">
        <v>2</v>
      </c>
      <c r="BC10" s="385">
        <v>0</v>
      </c>
      <c r="BD10" s="385">
        <v>0</v>
      </c>
      <c r="BE10" s="385">
        <v>0</v>
      </c>
      <c r="BF10" s="385">
        <v>0</v>
      </c>
      <c r="BG10" s="385">
        <v>0</v>
      </c>
      <c r="BH10" s="385">
        <v>4</v>
      </c>
      <c r="BI10" s="385">
        <v>3</v>
      </c>
      <c r="BJ10" s="385">
        <v>5</v>
      </c>
      <c r="BK10" s="385">
        <v>0</v>
      </c>
      <c r="BL10" s="385">
        <v>0</v>
      </c>
      <c r="BM10" s="385">
        <v>0</v>
      </c>
      <c r="BN10" s="385">
        <v>0</v>
      </c>
      <c r="BO10" s="385">
        <v>1</v>
      </c>
      <c r="BP10" s="385">
        <v>0</v>
      </c>
      <c r="BQ10" s="388" t="s">
        <v>1304</v>
      </c>
      <c r="BR10" s="383">
        <v>1</v>
      </c>
      <c r="BS10" s="389">
        <v>1</v>
      </c>
      <c r="BT10" s="389">
        <v>0</v>
      </c>
      <c r="BU10" s="389">
        <v>2</v>
      </c>
      <c r="BV10" s="389">
        <v>0</v>
      </c>
      <c r="BW10" s="389">
        <v>0</v>
      </c>
      <c r="BX10" s="389">
        <v>3</v>
      </c>
      <c r="BY10" s="389">
        <v>0</v>
      </c>
      <c r="BZ10" s="389">
        <v>0</v>
      </c>
      <c r="CA10" s="389">
        <v>0</v>
      </c>
      <c r="CB10" s="389">
        <v>0</v>
      </c>
      <c r="CC10" s="389">
        <v>0</v>
      </c>
      <c r="CD10" s="389">
        <v>0</v>
      </c>
      <c r="CE10" s="389">
        <v>1</v>
      </c>
      <c r="CF10" s="389">
        <v>1</v>
      </c>
      <c r="CG10" s="390" t="s">
        <v>1308</v>
      </c>
      <c r="CH10" s="389">
        <v>1</v>
      </c>
      <c r="CI10" s="390" t="s">
        <v>1281</v>
      </c>
      <c r="CJ10" s="390" t="s">
        <v>1281</v>
      </c>
      <c r="CK10" s="389">
        <v>1</v>
      </c>
      <c r="CL10" s="389">
        <v>1</v>
      </c>
      <c r="CM10" s="389">
        <v>0</v>
      </c>
      <c r="CN10" s="389">
        <v>0</v>
      </c>
      <c r="CO10" s="389">
        <v>2</v>
      </c>
      <c r="CP10" s="389">
        <v>0</v>
      </c>
      <c r="CQ10" s="389">
        <v>0</v>
      </c>
      <c r="CR10" s="389">
        <v>1</v>
      </c>
      <c r="CS10" s="389">
        <v>0</v>
      </c>
      <c r="CT10" s="389">
        <v>0</v>
      </c>
      <c r="CU10" s="389">
        <v>1</v>
      </c>
      <c r="CV10" s="389">
        <v>0</v>
      </c>
      <c r="CW10" s="390" t="s">
        <v>1304</v>
      </c>
      <c r="CX10" s="390" t="s">
        <v>1313</v>
      </c>
      <c r="CY10" s="389">
        <v>0</v>
      </c>
      <c r="CZ10" s="389">
        <v>2</v>
      </c>
      <c r="DA10" s="389">
        <v>3</v>
      </c>
      <c r="DB10" s="389">
        <v>0</v>
      </c>
      <c r="DC10" s="389">
        <v>0</v>
      </c>
      <c r="DD10" s="389">
        <v>1</v>
      </c>
      <c r="DE10" s="389">
        <v>0</v>
      </c>
      <c r="DF10" s="389">
        <v>0</v>
      </c>
      <c r="DG10" s="389">
        <v>0</v>
      </c>
      <c r="DH10" s="389">
        <v>0</v>
      </c>
      <c r="DI10" s="389">
        <v>0</v>
      </c>
      <c r="DJ10" s="389">
        <v>1</v>
      </c>
      <c r="DK10" s="389">
        <v>0</v>
      </c>
      <c r="DL10" s="389">
        <v>0</v>
      </c>
      <c r="DM10" s="389">
        <v>0</v>
      </c>
      <c r="DN10" s="389">
        <v>0</v>
      </c>
      <c r="DO10" s="389">
        <v>0</v>
      </c>
    </row>
    <row r="11" spans="1:119" ht="20.100000000000001" customHeight="1">
      <c r="A11" s="380">
        <v>7</v>
      </c>
      <c r="B11" s="381">
        <v>40796</v>
      </c>
      <c r="C11" s="382">
        <v>11</v>
      </c>
      <c r="D11" s="382" t="s">
        <v>214</v>
      </c>
      <c r="E11" s="382" t="s">
        <v>244</v>
      </c>
      <c r="F11" s="382" t="s">
        <v>245</v>
      </c>
      <c r="G11" s="382" t="s">
        <v>217</v>
      </c>
      <c r="H11" s="606" t="s">
        <v>246</v>
      </c>
      <c r="I11" s="384" t="s">
        <v>1268</v>
      </c>
      <c r="J11" s="382">
        <v>1</v>
      </c>
      <c r="K11" s="382">
        <v>0</v>
      </c>
      <c r="L11" s="382">
        <v>1</v>
      </c>
      <c r="M11" s="382">
        <v>0</v>
      </c>
      <c r="N11" s="382">
        <v>1</v>
      </c>
      <c r="O11" s="382">
        <v>1</v>
      </c>
      <c r="P11" s="382">
        <v>1</v>
      </c>
      <c r="Q11" s="382">
        <v>1</v>
      </c>
      <c r="R11" s="382">
        <v>0</v>
      </c>
      <c r="S11" s="384" t="s">
        <v>1272</v>
      </c>
      <c r="T11" s="385">
        <v>2</v>
      </c>
      <c r="U11" s="385">
        <v>0</v>
      </c>
      <c r="V11" s="385">
        <v>0</v>
      </c>
      <c r="W11" s="385">
        <v>0</v>
      </c>
      <c r="X11" s="385">
        <v>1</v>
      </c>
      <c r="Y11" s="385">
        <v>3</v>
      </c>
      <c r="Z11" s="385">
        <v>0</v>
      </c>
      <c r="AA11" s="385">
        <v>0</v>
      </c>
      <c r="AB11" s="385">
        <v>0</v>
      </c>
      <c r="AC11" s="385">
        <v>0</v>
      </c>
      <c r="AD11" s="385">
        <v>0</v>
      </c>
      <c r="AE11" s="385">
        <v>0</v>
      </c>
      <c r="AF11" s="385">
        <v>1</v>
      </c>
      <c r="AG11" s="382" t="s">
        <v>1281</v>
      </c>
      <c r="AH11" s="382" t="s">
        <v>1279</v>
      </c>
      <c r="AI11" s="386">
        <v>1</v>
      </c>
      <c r="AJ11" s="386">
        <v>0</v>
      </c>
      <c r="AK11" s="386">
        <v>1</v>
      </c>
      <c r="AL11" s="386">
        <v>1</v>
      </c>
      <c r="AM11" s="386">
        <v>0</v>
      </c>
      <c r="AN11" s="386">
        <v>0</v>
      </c>
      <c r="AO11" s="386">
        <v>0</v>
      </c>
      <c r="AP11" s="386">
        <v>0</v>
      </c>
      <c r="AQ11" s="386">
        <v>0</v>
      </c>
      <c r="AR11" s="386">
        <v>1</v>
      </c>
      <c r="AS11" s="387">
        <v>0</v>
      </c>
      <c r="AT11" s="385">
        <v>0</v>
      </c>
      <c r="AU11" s="385">
        <v>0</v>
      </c>
      <c r="AV11" s="385">
        <v>3</v>
      </c>
      <c r="AW11" s="385">
        <v>0</v>
      </c>
      <c r="AX11" s="385">
        <v>0</v>
      </c>
      <c r="AY11" s="385">
        <v>2</v>
      </c>
      <c r="AZ11" s="385">
        <v>0</v>
      </c>
      <c r="BA11" s="385">
        <v>1</v>
      </c>
      <c r="BB11" s="385">
        <v>0</v>
      </c>
      <c r="BC11" s="385">
        <v>0</v>
      </c>
      <c r="BD11" s="385">
        <v>0</v>
      </c>
      <c r="BE11" s="385">
        <v>0</v>
      </c>
      <c r="BF11" s="385">
        <v>0</v>
      </c>
      <c r="BG11" s="385">
        <v>0</v>
      </c>
      <c r="BH11" s="385">
        <v>5</v>
      </c>
      <c r="BI11" s="385">
        <v>1</v>
      </c>
      <c r="BJ11" s="385">
        <v>4</v>
      </c>
      <c r="BK11" s="385">
        <v>3</v>
      </c>
      <c r="BL11" s="385">
        <v>0</v>
      </c>
      <c r="BM11" s="385">
        <v>0</v>
      </c>
      <c r="BN11" s="385">
        <v>0</v>
      </c>
      <c r="BO11" s="385">
        <v>2</v>
      </c>
      <c r="BP11" s="385">
        <v>0</v>
      </c>
      <c r="BQ11" s="388" t="s">
        <v>1305</v>
      </c>
      <c r="BR11" s="383"/>
      <c r="BS11" s="389">
        <v>1</v>
      </c>
      <c r="BT11" s="389">
        <v>0</v>
      </c>
      <c r="BU11" s="389">
        <v>0</v>
      </c>
      <c r="BV11" s="389">
        <v>0</v>
      </c>
      <c r="BW11" s="389">
        <v>0</v>
      </c>
      <c r="BX11" s="389">
        <v>3</v>
      </c>
      <c r="BY11" s="389">
        <v>2</v>
      </c>
      <c r="BZ11" s="389">
        <v>0</v>
      </c>
      <c r="CA11" s="389">
        <v>0</v>
      </c>
      <c r="CB11" s="389">
        <v>1</v>
      </c>
      <c r="CC11" s="389">
        <v>0</v>
      </c>
      <c r="CD11" s="389">
        <v>0</v>
      </c>
      <c r="CE11" s="389">
        <v>0</v>
      </c>
      <c r="CF11" s="389">
        <v>1</v>
      </c>
      <c r="CG11" s="390" t="s">
        <v>1308</v>
      </c>
      <c r="CH11" s="389">
        <v>1</v>
      </c>
      <c r="CI11" s="390" t="s">
        <v>1281</v>
      </c>
      <c r="CJ11" s="390" t="s">
        <v>1278</v>
      </c>
      <c r="CK11" s="389">
        <v>1</v>
      </c>
      <c r="CL11" s="389">
        <v>3</v>
      </c>
      <c r="CM11" s="389">
        <v>0</v>
      </c>
      <c r="CN11" s="389">
        <v>0</v>
      </c>
      <c r="CO11" s="389">
        <v>2</v>
      </c>
      <c r="CP11" s="389">
        <v>0</v>
      </c>
      <c r="CQ11" s="389">
        <v>0</v>
      </c>
      <c r="CR11" s="389">
        <v>1</v>
      </c>
      <c r="CS11" s="389">
        <v>0</v>
      </c>
      <c r="CT11" s="389">
        <v>0</v>
      </c>
      <c r="CU11" s="389">
        <v>1</v>
      </c>
      <c r="CV11" s="389">
        <v>0</v>
      </c>
      <c r="CW11" s="390" t="s">
        <v>1312</v>
      </c>
      <c r="CX11" s="390" t="s">
        <v>1315</v>
      </c>
      <c r="CY11" s="389">
        <v>0</v>
      </c>
      <c r="CZ11" s="389">
        <v>2</v>
      </c>
      <c r="DA11" s="389">
        <v>3</v>
      </c>
      <c r="DB11" s="389">
        <v>0</v>
      </c>
      <c r="DC11" s="389">
        <v>0</v>
      </c>
      <c r="DD11" s="389">
        <v>1</v>
      </c>
      <c r="DE11" s="389">
        <v>0</v>
      </c>
      <c r="DF11" s="389">
        <v>0</v>
      </c>
      <c r="DG11" s="389">
        <v>1</v>
      </c>
      <c r="DH11" s="389">
        <v>0</v>
      </c>
      <c r="DI11" s="389">
        <v>0</v>
      </c>
      <c r="DJ11" s="389">
        <v>1</v>
      </c>
      <c r="DK11" s="389">
        <v>0</v>
      </c>
      <c r="DL11" s="389">
        <v>0</v>
      </c>
      <c r="DM11" s="389">
        <v>0</v>
      </c>
      <c r="DN11" s="389">
        <v>0</v>
      </c>
      <c r="DO11" s="389">
        <v>0</v>
      </c>
    </row>
    <row r="12" spans="1:119" ht="20.100000000000001" customHeight="1">
      <c r="A12" s="380">
        <v>8</v>
      </c>
      <c r="B12" s="381">
        <v>40796</v>
      </c>
      <c r="C12" s="382">
        <v>11</v>
      </c>
      <c r="D12" s="382" t="s">
        <v>214</v>
      </c>
      <c r="E12" s="382" t="s">
        <v>244</v>
      </c>
      <c r="F12" s="382" t="s">
        <v>249</v>
      </c>
      <c r="G12" s="382" t="s">
        <v>217</v>
      </c>
      <c r="H12" s="606" t="s">
        <v>250</v>
      </c>
      <c r="I12" s="384" t="s">
        <v>1269</v>
      </c>
      <c r="J12" s="382">
        <v>1</v>
      </c>
      <c r="K12" s="382">
        <v>0</v>
      </c>
      <c r="L12" s="382">
        <v>1</v>
      </c>
      <c r="M12" s="382">
        <v>1</v>
      </c>
      <c r="N12" s="382">
        <v>1</v>
      </c>
      <c r="O12" s="382">
        <v>1</v>
      </c>
      <c r="P12" s="382">
        <v>1</v>
      </c>
      <c r="Q12" s="382">
        <v>1</v>
      </c>
      <c r="R12" s="382">
        <v>0</v>
      </c>
      <c r="S12" s="384" t="s">
        <v>1273</v>
      </c>
      <c r="T12" s="385">
        <v>3</v>
      </c>
      <c r="U12" s="385">
        <v>0</v>
      </c>
      <c r="V12" s="385">
        <v>0</v>
      </c>
      <c r="W12" s="385">
        <v>0</v>
      </c>
      <c r="X12" s="385">
        <v>1</v>
      </c>
      <c r="Y12" s="385">
        <v>0</v>
      </c>
      <c r="Z12" s="385">
        <v>0</v>
      </c>
      <c r="AA12" s="385">
        <v>0</v>
      </c>
      <c r="AB12" s="385">
        <v>0</v>
      </c>
      <c r="AC12" s="385">
        <v>0</v>
      </c>
      <c r="AD12" s="385">
        <v>0</v>
      </c>
      <c r="AE12" s="385">
        <v>2</v>
      </c>
      <c r="AF12" s="385">
        <v>1</v>
      </c>
      <c r="AG12" s="382" t="s">
        <v>1281</v>
      </c>
      <c r="AH12" s="382" t="s">
        <v>1277</v>
      </c>
      <c r="AI12" s="386">
        <v>1</v>
      </c>
      <c r="AJ12" s="386">
        <v>0</v>
      </c>
      <c r="AK12" s="386">
        <v>1</v>
      </c>
      <c r="AL12" s="386">
        <v>0</v>
      </c>
      <c r="AM12" s="386">
        <v>0</v>
      </c>
      <c r="AN12" s="386">
        <v>0</v>
      </c>
      <c r="AO12" s="386">
        <v>0</v>
      </c>
      <c r="AP12" s="386">
        <v>0</v>
      </c>
      <c r="AQ12" s="386">
        <v>0</v>
      </c>
      <c r="AR12" s="386">
        <v>1</v>
      </c>
      <c r="AS12" s="387">
        <v>0</v>
      </c>
      <c r="AT12" s="385">
        <v>0</v>
      </c>
      <c r="AU12" s="385">
        <v>0</v>
      </c>
      <c r="AV12" s="385">
        <v>2</v>
      </c>
      <c r="AW12" s="385">
        <v>0</v>
      </c>
      <c r="AX12" s="385">
        <v>0</v>
      </c>
      <c r="AY12" s="385">
        <v>0</v>
      </c>
      <c r="AZ12" s="385">
        <v>0</v>
      </c>
      <c r="BA12" s="385">
        <v>0</v>
      </c>
      <c r="BB12" s="385">
        <v>0</v>
      </c>
      <c r="BC12" s="385">
        <v>0</v>
      </c>
      <c r="BD12" s="385">
        <v>0</v>
      </c>
      <c r="BE12" s="385">
        <v>0</v>
      </c>
      <c r="BF12" s="385">
        <v>0</v>
      </c>
      <c r="BG12" s="385">
        <v>0</v>
      </c>
      <c r="BH12" s="385">
        <v>4</v>
      </c>
      <c r="BI12" s="385">
        <v>0</v>
      </c>
      <c r="BJ12" s="385">
        <v>5</v>
      </c>
      <c r="BK12" s="385">
        <v>3</v>
      </c>
      <c r="BL12" s="385">
        <v>0</v>
      </c>
      <c r="BM12" s="385">
        <v>2</v>
      </c>
      <c r="BN12" s="385">
        <v>0</v>
      </c>
      <c r="BO12" s="385">
        <v>0</v>
      </c>
      <c r="BP12" s="385">
        <v>1</v>
      </c>
      <c r="BQ12" s="388" t="s">
        <v>1305</v>
      </c>
      <c r="BR12" s="383"/>
      <c r="BS12" s="389">
        <v>0</v>
      </c>
      <c r="BT12" s="389">
        <v>0</v>
      </c>
      <c r="BU12" s="389">
        <v>2</v>
      </c>
      <c r="BV12" s="389">
        <v>0</v>
      </c>
      <c r="BW12" s="389">
        <v>0</v>
      </c>
      <c r="BX12" s="389">
        <v>3</v>
      </c>
      <c r="BY12" s="389">
        <v>0</v>
      </c>
      <c r="BZ12" s="389">
        <v>0</v>
      </c>
      <c r="CA12" s="389">
        <v>0</v>
      </c>
      <c r="CB12" s="389">
        <v>0</v>
      </c>
      <c r="CC12" s="389">
        <v>0</v>
      </c>
      <c r="CD12" s="389">
        <v>1</v>
      </c>
      <c r="CE12" s="389">
        <v>0</v>
      </c>
      <c r="CF12" s="389">
        <v>1</v>
      </c>
      <c r="CG12" s="390" t="s">
        <v>1308</v>
      </c>
      <c r="CH12" s="389">
        <v>1</v>
      </c>
      <c r="CI12" s="390" t="s">
        <v>1281</v>
      </c>
      <c r="CJ12" s="390" t="s">
        <v>1278</v>
      </c>
      <c r="CK12" s="389">
        <v>1</v>
      </c>
      <c r="CL12" s="389">
        <v>0</v>
      </c>
      <c r="CM12" s="389">
        <v>0</v>
      </c>
      <c r="CN12" s="389">
        <v>0</v>
      </c>
      <c r="CO12" s="389">
        <v>3</v>
      </c>
      <c r="CP12" s="389">
        <v>1</v>
      </c>
      <c r="CQ12" s="389">
        <v>0</v>
      </c>
      <c r="CR12" s="389">
        <v>0</v>
      </c>
      <c r="CS12" s="389">
        <v>2</v>
      </c>
      <c r="CT12" s="389">
        <v>0</v>
      </c>
      <c r="CU12" s="389">
        <v>1</v>
      </c>
      <c r="CV12" s="389">
        <v>0</v>
      </c>
      <c r="CW12" s="390" t="s">
        <v>1312</v>
      </c>
      <c r="CX12" s="390" t="s">
        <v>1315</v>
      </c>
      <c r="CY12" s="389">
        <v>0</v>
      </c>
      <c r="CZ12" s="389">
        <v>1</v>
      </c>
      <c r="DA12" s="389">
        <v>3</v>
      </c>
      <c r="DB12" s="389">
        <v>0</v>
      </c>
      <c r="DC12" s="389">
        <v>0</v>
      </c>
      <c r="DD12" s="389">
        <v>2</v>
      </c>
      <c r="DE12" s="389">
        <v>0</v>
      </c>
      <c r="DF12" s="389">
        <v>0</v>
      </c>
      <c r="DG12" s="389">
        <v>0</v>
      </c>
      <c r="DH12" s="389">
        <v>0</v>
      </c>
      <c r="DI12" s="389">
        <v>0</v>
      </c>
      <c r="DJ12" s="389">
        <v>1</v>
      </c>
      <c r="DK12" s="389">
        <v>0</v>
      </c>
      <c r="DL12" s="389">
        <v>0</v>
      </c>
      <c r="DM12" s="389">
        <v>0</v>
      </c>
      <c r="DN12" s="389">
        <v>0</v>
      </c>
      <c r="DO12" s="389">
        <v>0</v>
      </c>
    </row>
    <row r="13" spans="1:119" ht="20.100000000000001" customHeight="1">
      <c r="A13" s="380">
        <v>9</v>
      </c>
      <c r="B13" s="381">
        <v>40797</v>
      </c>
      <c r="C13" s="382">
        <v>11</v>
      </c>
      <c r="D13" s="382" t="s">
        <v>214</v>
      </c>
      <c r="E13" s="382" t="s">
        <v>244</v>
      </c>
      <c r="F13" s="382" t="s">
        <v>252</v>
      </c>
      <c r="G13" s="382" t="s">
        <v>217</v>
      </c>
      <c r="H13" s="606" t="s">
        <v>253</v>
      </c>
      <c r="I13" s="384" t="s">
        <v>1269</v>
      </c>
      <c r="J13" s="382">
        <v>1</v>
      </c>
      <c r="K13" s="382">
        <v>0</v>
      </c>
      <c r="L13" s="382">
        <v>1</v>
      </c>
      <c r="M13" s="382">
        <v>0</v>
      </c>
      <c r="N13" s="382">
        <v>1</v>
      </c>
      <c r="O13" s="382">
        <v>1</v>
      </c>
      <c r="P13" s="382">
        <v>1</v>
      </c>
      <c r="Q13" s="382">
        <v>0</v>
      </c>
      <c r="R13" s="382">
        <v>0</v>
      </c>
      <c r="S13" s="384" t="s">
        <v>1273</v>
      </c>
      <c r="T13" s="385">
        <v>2</v>
      </c>
      <c r="U13" s="385">
        <v>0</v>
      </c>
      <c r="V13" s="385">
        <v>0</v>
      </c>
      <c r="W13" s="385">
        <v>0</v>
      </c>
      <c r="X13" s="385">
        <v>1</v>
      </c>
      <c r="Y13" s="385">
        <v>3</v>
      </c>
      <c r="Z13" s="385">
        <v>0</v>
      </c>
      <c r="AA13" s="385">
        <v>0</v>
      </c>
      <c r="AB13" s="385">
        <v>0</v>
      </c>
      <c r="AC13" s="385">
        <v>0</v>
      </c>
      <c r="AD13" s="385">
        <v>0</v>
      </c>
      <c r="AE13" s="385">
        <v>0</v>
      </c>
      <c r="AF13" s="385">
        <v>1</v>
      </c>
      <c r="AG13" s="382" t="s">
        <v>1281</v>
      </c>
      <c r="AH13" s="382" t="s">
        <v>1279</v>
      </c>
      <c r="AI13" s="386">
        <v>1</v>
      </c>
      <c r="AJ13" s="386">
        <v>0</v>
      </c>
      <c r="AK13" s="386">
        <v>0</v>
      </c>
      <c r="AL13" s="386">
        <v>1</v>
      </c>
      <c r="AM13" s="386">
        <v>0</v>
      </c>
      <c r="AN13" s="386">
        <v>0</v>
      </c>
      <c r="AO13" s="386">
        <v>0</v>
      </c>
      <c r="AP13" s="386">
        <v>1</v>
      </c>
      <c r="AQ13" s="386">
        <v>0</v>
      </c>
      <c r="AR13" s="386">
        <v>0</v>
      </c>
      <c r="AS13" s="387">
        <v>0</v>
      </c>
      <c r="AT13" s="385">
        <v>0</v>
      </c>
      <c r="AU13" s="385">
        <v>0</v>
      </c>
      <c r="AV13" s="385">
        <v>3</v>
      </c>
      <c r="AW13" s="385">
        <v>0</v>
      </c>
      <c r="AX13" s="385">
        <v>1</v>
      </c>
      <c r="AY13" s="385">
        <v>2</v>
      </c>
      <c r="AZ13" s="385">
        <v>0</v>
      </c>
      <c r="BA13" s="385">
        <v>0</v>
      </c>
      <c r="BB13" s="385">
        <v>0</v>
      </c>
      <c r="BC13" s="385">
        <v>0</v>
      </c>
      <c r="BD13" s="385">
        <v>0</v>
      </c>
      <c r="BE13" s="385">
        <v>0</v>
      </c>
      <c r="BF13" s="385">
        <v>0</v>
      </c>
      <c r="BG13" s="385">
        <v>0</v>
      </c>
      <c r="BH13" s="385">
        <v>5</v>
      </c>
      <c r="BI13" s="385">
        <v>1</v>
      </c>
      <c r="BJ13" s="385">
        <v>2</v>
      </c>
      <c r="BK13" s="385">
        <v>4</v>
      </c>
      <c r="BL13" s="385">
        <v>0</v>
      </c>
      <c r="BM13" s="385">
        <v>3</v>
      </c>
      <c r="BN13" s="385">
        <v>0</v>
      </c>
      <c r="BO13" s="385">
        <v>0</v>
      </c>
      <c r="BP13" s="385">
        <v>0</v>
      </c>
      <c r="BQ13" s="388" t="s">
        <v>1305</v>
      </c>
      <c r="BR13" s="383"/>
      <c r="BS13" s="389">
        <v>0</v>
      </c>
      <c r="BT13" s="389">
        <v>1</v>
      </c>
      <c r="BU13" s="389">
        <v>0</v>
      </c>
      <c r="BV13" s="389">
        <v>0</v>
      </c>
      <c r="BW13" s="389">
        <v>0</v>
      </c>
      <c r="BX13" s="389">
        <v>2</v>
      </c>
      <c r="BY13" s="389">
        <v>3</v>
      </c>
      <c r="BZ13" s="389">
        <v>0</v>
      </c>
      <c r="CA13" s="389">
        <v>0</v>
      </c>
      <c r="CB13" s="389">
        <v>0</v>
      </c>
      <c r="CC13" s="389">
        <v>0</v>
      </c>
      <c r="CD13" s="389">
        <v>0</v>
      </c>
      <c r="CE13" s="389">
        <v>0</v>
      </c>
      <c r="CF13" s="389">
        <v>1</v>
      </c>
      <c r="CG13" s="390" t="s">
        <v>1308</v>
      </c>
      <c r="CH13" s="389">
        <v>0</v>
      </c>
      <c r="CI13" s="390" t="s">
        <v>1281</v>
      </c>
      <c r="CJ13" s="390" t="s">
        <v>1277</v>
      </c>
      <c r="CK13" s="389">
        <v>1</v>
      </c>
      <c r="CL13" s="389">
        <v>0</v>
      </c>
      <c r="CM13" s="389">
        <v>0</v>
      </c>
      <c r="CN13" s="389">
        <v>0</v>
      </c>
      <c r="CO13" s="389">
        <v>3</v>
      </c>
      <c r="CP13" s="389">
        <v>2</v>
      </c>
      <c r="CQ13" s="389">
        <v>0</v>
      </c>
      <c r="CR13" s="389">
        <v>0</v>
      </c>
      <c r="CS13" s="389">
        <v>0</v>
      </c>
      <c r="CT13" s="389">
        <v>1</v>
      </c>
      <c r="CU13" s="389">
        <v>1</v>
      </c>
      <c r="CV13" s="389">
        <v>0</v>
      </c>
      <c r="CW13" s="390" t="s">
        <v>1312</v>
      </c>
      <c r="CX13" s="390" t="s">
        <v>1314</v>
      </c>
      <c r="CY13" s="389">
        <v>0</v>
      </c>
      <c r="CZ13" s="389">
        <v>0</v>
      </c>
      <c r="DA13" s="389">
        <v>3</v>
      </c>
      <c r="DB13" s="389">
        <v>2</v>
      </c>
      <c r="DC13" s="389">
        <v>0</v>
      </c>
      <c r="DD13" s="389">
        <v>1</v>
      </c>
      <c r="DE13" s="389">
        <v>0</v>
      </c>
      <c r="DF13" s="389">
        <v>0</v>
      </c>
      <c r="DG13" s="389">
        <v>0</v>
      </c>
      <c r="DH13" s="389">
        <v>0</v>
      </c>
      <c r="DI13" s="389">
        <v>1</v>
      </c>
      <c r="DJ13" s="389">
        <v>0</v>
      </c>
      <c r="DK13" s="389">
        <v>0</v>
      </c>
      <c r="DL13" s="389">
        <v>0</v>
      </c>
      <c r="DM13" s="389">
        <v>0</v>
      </c>
      <c r="DN13" s="389">
        <v>0</v>
      </c>
      <c r="DO13" s="389">
        <v>0</v>
      </c>
    </row>
    <row r="14" spans="1:119" ht="20.100000000000001" customHeight="1">
      <c r="A14" s="380">
        <v>10</v>
      </c>
      <c r="B14" s="381">
        <v>40795</v>
      </c>
      <c r="C14" s="382">
        <v>11</v>
      </c>
      <c r="D14" s="382" t="s">
        <v>214</v>
      </c>
      <c r="E14" s="382" t="s">
        <v>244</v>
      </c>
      <c r="F14" s="382" t="s">
        <v>254</v>
      </c>
      <c r="G14" s="382" t="s">
        <v>255</v>
      </c>
      <c r="H14" s="606" t="s">
        <v>256</v>
      </c>
      <c r="I14" s="384" t="s">
        <v>1266</v>
      </c>
      <c r="J14" s="382">
        <v>0</v>
      </c>
      <c r="K14" s="382">
        <v>1</v>
      </c>
      <c r="L14" s="382">
        <v>1</v>
      </c>
      <c r="M14" s="382">
        <v>0</v>
      </c>
      <c r="N14" s="382">
        <v>1</v>
      </c>
      <c r="O14" s="382">
        <v>1</v>
      </c>
      <c r="P14" s="382">
        <v>1</v>
      </c>
      <c r="Q14" s="382">
        <v>1</v>
      </c>
      <c r="R14" s="382">
        <v>0</v>
      </c>
      <c r="S14" s="384" t="s">
        <v>1273</v>
      </c>
      <c r="T14" s="385">
        <v>1</v>
      </c>
      <c r="U14" s="385">
        <v>0</v>
      </c>
      <c r="V14" s="385">
        <v>0</v>
      </c>
      <c r="W14" s="385">
        <v>0</v>
      </c>
      <c r="X14" s="385">
        <v>3</v>
      </c>
      <c r="Y14" s="385">
        <v>2</v>
      </c>
      <c r="Z14" s="385">
        <v>0</v>
      </c>
      <c r="AA14" s="385">
        <v>0</v>
      </c>
      <c r="AB14" s="385">
        <v>0</v>
      </c>
      <c r="AC14" s="385">
        <v>0</v>
      </c>
      <c r="AD14" s="385">
        <v>0</v>
      </c>
      <c r="AE14" s="385">
        <v>0</v>
      </c>
      <c r="AF14" s="385">
        <v>1</v>
      </c>
      <c r="AG14" s="382" t="s">
        <v>1281</v>
      </c>
      <c r="AH14" s="382" t="s">
        <v>1280</v>
      </c>
      <c r="AI14" s="386">
        <v>0</v>
      </c>
      <c r="AJ14" s="386">
        <v>0</v>
      </c>
      <c r="AK14" s="386">
        <v>1</v>
      </c>
      <c r="AL14" s="386">
        <v>1</v>
      </c>
      <c r="AM14" s="386">
        <v>0</v>
      </c>
      <c r="AN14" s="386">
        <v>0</v>
      </c>
      <c r="AO14" s="386">
        <v>0</v>
      </c>
      <c r="AP14" s="386">
        <v>1</v>
      </c>
      <c r="AQ14" s="386">
        <v>1</v>
      </c>
      <c r="AR14" s="386">
        <v>0</v>
      </c>
      <c r="AS14" s="387">
        <v>0</v>
      </c>
      <c r="AT14" s="385">
        <v>0</v>
      </c>
      <c r="AU14" s="385">
        <v>3</v>
      </c>
      <c r="AV14" s="385">
        <v>2</v>
      </c>
      <c r="AW14" s="385">
        <v>0</v>
      </c>
      <c r="AX14" s="385">
        <v>0</v>
      </c>
      <c r="AY14" s="385">
        <v>1</v>
      </c>
      <c r="AZ14" s="385">
        <v>0</v>
      </c>
      <c r="BA14" s="385">
        <v>0</v>
      </c>
      <c r="BB14" s="385">
        <v>2</v>
      </c>
      <c r="BC14" s="385">
        <v>0</v>
      </c>
      <c r="BD14" s="385">
        <v>0</v>
      </c>
      <c r="BE14" s="385">
        <v>0</v>
      </c>
      <c r="BF14" s="385">
        <v>1</v>
      </c>
      <c r="BG14" s="385">
        <v>0</v>
      </c>
      <c r="BH14" s="385">
        <v>4</v>
      </c>
      <c r="BI14" s="385">
        <v>0</v>
      </c>
      <c r="BJ14" s="385">
        <v>5</v>
      </c>
      <c r="BK14" s="385">
        <v>3</v>
      </c>
      <c r="BL14" s="385">
        <v>0</v>
      </c>
      <c r="BM14" s="385">
        <v>0</v>
      </c>
      <c r="BN14" s="385">
        <v>0</v>
      </c>
      <c r="BO14" s="385">
        <v>0</v>
      </c>
      <c r="BP14" s="385">
        <v>0</v>
      </c>
      <c r="BQ14" s="388" t="s">
        <v>1302</v>
      </c>
      <c r="BR14" s="383">
        <v>1</v>
      </c>
      <c r="BS14" s="389">
        <v>1</v>
      </c>
      <c r="BT14" s="389">
        <v>0</v>
      </c>
      <c r="BU14" s="389">
        <v>3</v>
      </c>
      <c r="BV14" s="389">
        <v>0</v>
      </c>
      <c r="BW14" s="389">
        <v>0</v>
      </c>
      <c r="BX14" s="389">
        <v>2</v>
      </c>
      <c r="BY14" s="389">
        <v>0</v>
      </c>
      <c r="BZ14" s="389">
        <v>0</v>
      </c>
      <c r="CA14" s="389">
        <v>0</v>
      </c>
      <c r="CB14" s="389">
        <v>0</v>
      </c>
      <c r="CC14" s="389">
        <v>0</v>
      </c>
      <c r="CD14" s="389">
        <v>0</v>
      </c>
      <c r="CE14" s="389">
        <v>0</v>
      </c>
      <c r="CF14" s="389">
        <v>1</v>
      </c>
      <c r="CG14" s="390" t="s">
        <v>1308</v>
      </c>
      <c r="CH14" s="389">
        <v>1</v>
      </c>
      <c r="CI14" s="390" t="s">
        <v>1281</v>
      </c>
      <c r="CJ14" s="390" t="s">
        <v>1281</v>
      </c>
      <c r="CK14" s="389">
        <v>1</v>
      </c>
      <c r="CL14" s="389">
        <v>2</v>
      </c>
      <c r="CM14" s="389">
        <v>0</v>
      </c>
      <c r="CN14" s="389">
        <v>1</v>
      </c>
      <c r="CO14" s="389">
        <v>3</v>
      </c>
      <c r="CP14" s="389">
        <v>0</v>
      </c>
      <c r="CQ14" s="389">
        <v>0</v>
      </c>
      <c r="CR14" s="389">
        <v>0</v>
      </c>
      <c r="CS14" s="389">
        <v>0</v>
      </c>
      <c r="CT14" s="389">
        <v>0</v>
      </c>
      <c r="CU14" s="389">
        <v>1</v>
      </c>
      <c r="CV14" s="389">
        <v>0</v>
      </c>
      <c r="CW14" s="390" t="s">
        <v>1302</v>
      </c>
      <c r="CX14" s="390" t="s">
        <v>1313</v>
      </c>
      <c r="CY14" s="389">
        <v>0</v>
      </c>
      <c r="CZ14" s="389">
        <v>2</v>
      </c>
      <c r="DA14" s="389">
        <v>3</v>
      </c>
      <c r="DB14" s="389">
        <v>0</v>
      </c>
      <c r="DC14" s="389">
        <v>0</v>
      </c>
      <c r="DD14" s="389">
        <v>1</v>
      </c>
      <c r="DE14" s="389">
        <v>0</v>
      </c>
      <c r="DF14" s="389">
        <v>1</v>
      </c>
      <c r="DG14" s="389">
        <v>1</v>
      </c>
      <c r="DH14" s="389">
        <v>0</v>
      </c>
      <c r="DI14" s="389">
        <v>0</v>
      </c>
      <c r="DJ14" s="389">
        <v>1</v>
      </c>
      <c r="DK14" s="389">
        <v>0</v>
      </c>
      <c r="DL14" s="389">
        <v>0</v>
      </c>
      <c r="DM14" s="389">
        <v>0</v>
      </c>
      <c r="DN14" s="389">
        <v>0</v>
      </c>
      <c r="DO14" s="389">
        <v>0</v>
      </c>
    </row>
    <row r="15" spans="1:119" ht="20.100000000000001" customHeight="1">
      <c r="A15" s="380">
        <v>11</v>
      </c>
      <c r="B15" s="391">
        <v>40795</v>
      </c>
      <c r="C15" s="382">
        <v>11</v>
      </c>
      <c r="D15" s="382" t="s">
        <v>214</v>
      </c>
      <c r="E15" s="382" t="s">
        <v>244</v>
      </c>
      <c r="F15" s="382" t="s">
        <v>254</v>
      </c>
      <c r="G15" s="382" t="s">
        <v>255</v>
      </c>
      <c r="H15" s="606" t="s">
        <v>259</v>
      </c>
      <c r="I15" s="384" t="s">
        <v>1268</v>
      </c>
      <c r="J15" s="382">
        <v>1</v>
      </c>
      <c r="K15" s="382">
        <v>0</v>
      </c>
      <c r="L15" s="382">
        <v>1</v>
      </c>
      <c r="M15" s="382">
        <v>0</v>
      </c>
      <c r="N15" s="382">
        <v>1</v>
      </c>
      <c r="O15" s="382">
        <v>1</v>
      </c>
      <c r="P15" s="382">
        <v>1</v>
      </c>
      <c r="Q15" s="382">
        <v>1</v>
      </c>
      <c r="R15" s="382">
        <v>0</v>
      </c>
      <c r="S15" s="384" t="s">
        <v>1273</v>
      </c>
      <c r="T15" s="385">
        <v>3</v>
      </c>
      <c r="U15" s="385">
        <v>0</v>
      </c>
      <c r="V15" s="385">
        <v>0</v>
      </c>
      <c r="W15" s="385">
        <v>0</v>
      </c>
      <c r="X15" s="385">
        <v>0</v>
      </c>
      <c r="Y15" s="385">
        <v>1</v>
      </c>
      <c r="Z15" s="385">
        <v>2</v>
      </c>
      <c r="AA15" s="385">
        <v>0</v>
      </c>
      <c r="AB15" s="385">
        <v>0</v>
      </c>
      <c r="AC15" s="385">
        <v>0</v>
      </c>
      <c r="AD15" s="385">
        <v>0</v>
      </c>
      <c r="AE15" s="385">
        <v>0</v>
      </c>
      <c r="AF15" s="385">
        <v>1</v>
      </c>
      <c r="AG15" s="382" t="s">
        <v>1281</v>
      </c>
      <c r="AH15" s="382" t="s">
        <v>1277</v>
      </c>
      <c r="AI15" s="386">
        <v>0</v>
      </c>
      <c r="AJ15" s="386">
        <v>0</v>
      </c>
      <c r="AK15" s="386">
        <v>0</v>
      </c>
      <c r="AL15" s="386">
        <v>1</v>
      </c>
      <c r="AM15" s="386">
        <v>0</v>
      </c>
      <c r="AN15" s="386">
        <v>0</v>
      </c>
      <c r="AO15" s="386">
        <v>1</v>
      </c>
      <c r="AP15" s="386">
        <v>0</v>
      </c>
      <c r="AQ15" s="386">
        <v>1</v>
      </c>
      <c r="AR15" s="386">
        <v>1</v>
      </c>
      <c r="AS15" s="387">
        <v>0</v>
      </c>
      <c r="AT15" s="385">
        <v>0</v>
      </c>
      <c r="AU15" s="385">
        <v>0</v>
      </c>
      <c r="AV15" s="385">
        <v>3</v>
      </c>
      <c r="AW15" s="385">
        <v>0</v>
      </c>
      <c r="AX15" s="385">
        <v>0</v>
      </c>
      <c r="AY15" s="385">
        <v>1</v>
      </c>
      <c r="AZ15" s="385">
        <v>2</v>
      </c>
      <c r="BA15" s="385">
        <v>0</v>
      </c>
      <c r="BB15" s="385">
        <v>0</v>
      </c>
      <c r="BC15" s="385">
        <v>1</v>
      </c>
      <c r="BD15" s="385">
        <v>0</v>
      </c>
      <c r="BE15" s="385">
        <v>0</v>
      </c>
      <c r="BF15" s="385">
        <v>3</v>
      </c>
      <c r="BG15" s="385">
        <v>0</v>
      </c>
      <c r="BH15" s="385">
        <v>4</v>
      </c>
      <c r="BI15" s="385">
        <v>0</v>
      </c>
      <c r="BJ15" s="385">
        <v>5</v>
      </c>
      <c r="BK15" s="385">
        <v>0</v>
      </c>
      <c r="BL15" s="385">
        <v>0</v>
      </c>
      <c r="BM15" s="385">
        <v>0</v>
      </c>
      <c r="BN15" s="385">
        <v>0</v>
      </c>
      <c r="BO15" s="385">
        <v>2</v>
      </c>
      <c r="BP15" s="385">
        <v>0</v>
      </c>
      <c r="BQ15" s="388" t="s">
        <v>1305</v>
      </c>
      <c r="BR15" s="383"/>
      <c r="BS15" s="389">
        <v>3</v>
      </c>
      <c r="BT15" s="389">
        <v>0</v>
      </c>
      <c r="BU15" s="389">
        <v>0</v>
      </c>
      <c r="BV15" s="389">
        <v>0</v>
      </c>
      <c r="BW15" s="389">
        <v>1</v>
      </c>
      <c r="BX15" s="389">
        <v>2</v>
      </c>
      <c r="BY15" s="389">
        <v>0</v>
      </c>
      <c r="BZ15" s="389">
        <v>0</v>
      </c>
      <c r="CA15" s="389">
        <v>0</v>
      </c>
      <c r="CB15" s="389">
        <v>0</v>
      </c>
      <c r="CC15" s="389">
        <v>0</v>
      </c>
      <c r="CD15" s="389">
        <v>0</v>
      </c>
      <c r="CE15" s="389">
        <v>1</v>
      </c>
      <c r="CF15" s="389">
        <v>1</v>
      </c>
      <c r="CG15" s="390" t="s">
        <v>1308</v>
      </c>
      <c r="CH15" s="389">
        <v>1</v>
      </c>
      <c r="CI15" s="390" t="s">
        <v>1281</v>
      </c>
      <c r="CJ15" s="390" t="s">
        <v>1278</v>
      </c>
      <c r="CK15" s="389">
        <v>1</v>
      </c>
      <c r="CL15" s="389">
        <v>0</v>
      </c>
      <c r="CM15" s="389">
        <v>0</v>
      </c>
      <c r="CN15" s="389">
        <v>0</v>
      </c>
      <c r="CO15" s="389">
        <v>3</v>
      </c>
      <c r="CP15" s="389">
        <v>0</v>
      </c>
      <c r="CQ15" s="389">
        <v>2</v>
      </c>
      <c r="CR15" s="389">
        <v>1</v>
      </c>
      <c r="CS15" s="389">
        <v>0</v>
      </c>
      <c r="CT15" s="389">
        <v>0</v>
      </c>
      <c r="CU15" s="389">
        <v>1</v>
      </c>
      <c r="CV15" s="389">
        <v>0</v>
      </c>
      <c r="CW15" s="390" t="s">
        <v>1312</v>
      </c>
      <c r="CX15" s="390" t="s">
        <v>1313</v>
      </c>
      <c r="CY15" s="389">
        <v>0</v>
      </c>
      <c r="CZ15" s="389">
        <v>1</v>
      </c>
      <c r="DA15" s="389">
        <v>3</v>
      </c>
      <c r="DB15" s="389">
        <v>0</v>
      </c>
      <c r="DC15" s="389">
        <v>0</v>
      </c>
      <c r="DD15" s="389">
        <v>2</v>
      </c>
      <c r="DE15" s="389">
        <v>0</v>
      </c>
      <c r="DF15" s="389">
        <v>0</v>
      </c>
      <c r="DG15" s="389">
        <v>1</v>
      </c>
      <c r="DH15" s="389">
        <v>0</v>
      </c>
      <c r="DI15" s="389">
        <v>0</v>
      </c>
      <c r="DJ15" s="389">
        <v>1</v>
      </c>
      <c r="DK15" s="389">
        <v>0</v>
      </c>
      <c r="DL15" s="389">
        <v>0</v>
      </c>
      <c r="DM15" s="389">
        <v>0</v>
      </c>
      <c r="DN15" s="389">
        <v>1</v>
      </c>
      <c r="DO15" s="389">
        <v>0</v>
      </c>
    </row>
    <row r="16" spans="1:119" ht="20.100000000000001" customHeight="1">
      <c r="A16" s="380">
        <v>12</v>
      </c>
      <c r="B16" s="381">
        <v>40795</v>
      </c>
      <c r="C16" s="382">
        <v>11</v>
      </c>
      <c r="D16" s="382" t="s">
        <v>214</v>
      </c>
      <c r="E16" s="382" t="s">
        <v>244</v>
      </c>
      <c r="F16" s="382" t="s">
        <v>254</v>
      </c>
      <c r="G16" s="382" t="s">
        <v>217</v>
      </c>
      <c r="H16" s="606" t="s">
        <v>261</v>
      </c>
      <c r="I16" s="384" t="s">
        <v>1270</v>
      </c>
      <c r="J16" s="382">
        <v>1</v>
      </c>
      <c r="K16" s="382">
        <v>1</v>
      </c>
      <c r="L16" s="382">
        <v>1</v>
      </c>
      <c r="M16" s="382">
        <v>0</v>
      </c>
      <c r="N16" s="382">
        <v>1</v>
      </c>
      <c r="O16" s="382">
        <v>1</v>
      </c>
      <c r="P16" s="382">
        <v>1</v>
      </c>
      <c r="Q16" s="382">
        <v>1</v>
      </c>
      <c r="R16" s="382">
        <v>0</v>
      </c>
      <c r="S16" s="384" t="s">
        <v>1273</v>
      </c>
      <c r="T16" s="385">
        <v>3</v>
      </c>
      <c r="U16" s="385">
        <v>0</v>
      </c>
      <c r="V16" s="385">
        <v>0</v>
      </c>
      <c r="W16" s="385">
        <v>0</v>
      </c>
      <c r="X16" s="385">
        <v>0</v>
      </c>
      <c r="Y16" s="385">
        <v>2</v>
      </c>
      <c r="Z16" s="385">
        <v>0</v>
      </c>
      <c r="AA16" s="385">
        <v>0</v>
      </c>
      <c r="AB16" s="385">
        <v>0</v>
      </c>
      <c r="AC16" s="385">
        <v>1</v>
      </c>
      <c r="AD16" s="385">
        <v>0</v>
      </c>
      <c r="AE16" s="385">
        <v>0</v>
      </c>
      <c r="AF16" s="385">
        <v>1</v>
      </c>
      <c r="AG16" s="382" t="s">
        <v>1281</v>
      </c>
      <c r="AH16" s="382" t="s">
        <v>1277</v>
      </c>
      <c r="AI16" s="386">
        <v>0</v>
      </c>
      <c r="AJ16" s="386">
        <v>0</v>
      </c>
      <c r="AK16" s="386">
        <v>1</v>
      </c>
      <c r="AL16" s="386">
        <v>1</v>
      </c>
      <c r="AM16" s="386">
        <v>0</v>
      </c>
      <c r="AN16" s="386">
        <v>0</v>
      </c>
      <c r="AO16" s="386">
        <v>0</v>
      </c>
      <c r="AP16" s="386">
        <v>0</v>
      </c>
      <c r="AQ16" s="386">
        <v>0</v>
      </c>
      <c r="AR16" s="386">
        <v>1</v>
      </c>
      <c r="AS16" s="387">
        <v>0</v>
      </c>
      <c r="AT16" s="385">
        <v>0</v>
      </c>
      <c r="AU16" s="385">
        <v>0</v>
      </c>
      <c r="AV16" s="385">
        <v>3</v>
      </c>
      <c r="AW16" s="385">
        <v>0</v>
      </c>
      <c r="AX16" s="385">
        <v>0</v>
      </c>
      <c r="AY16" s="385">
        <v>1</v>
      </c>
      <c r="AZ16" s="385">
        <v>0</v>
      </c>
      <c r="BA16" s="385">
        <v>0</v>
      </c>
      <c r="BB16" s="385">
        <v>3</v>
      </c>
      <c r="BC16" s="385">
        <v>2</v>
      </c>
      <c r="BD16" s="385">
        <v>0</v>
      </c>
      <c r="BE16" s="385">
        <v>0</v>
      </c>
      <c r="BF16" s="385">
        <v>1</v>
      </c>
      <c r="BG16" s="385">
        <v>0</v>
      </c>
      <c r="BH16" s="385">
        <v>1</v>
      </c>
      <c r="BI16" s="385">
        <v>0</v>
      </c>
      <c r="BJ16" s="385">
        <v>4</v>
      </c>
      <c r="BK16" s="385">
        <v>0</v>
      </c>
      <c r="BL16" s="385">
        <v>0</v>
      </c>
      <c r="BM16" s="385">
        <v>0</v>
      </c>
      <c r="BN16" s="385">
        <v>0</v>
      </c>
      <c r="BO16" s="385">
        <v>0</v>
      </c>
      <c r="BP16" s="385">
        <v>0</v>
      </c>
      <c r="BQ16" s="388" t="s">
        <v>1305</v>
      </c>
      <c r="BR16" s="383"/>
      <c r="BS16" s="389">
        <v>1</v>
      </c>
      <c r="BT16" s="389">
        <v>0</v>
      </c>
      <c r="BU16" s="389">
        <v>2</v>
      </c>
      <c r="BV16" s="389">
        <v>0</v>
      </c>
      <c r="BW16" s="389">
        <v>0</v>
      </c>
      <c r="BX16" s="389">
        <v>3</v>
      </c>
      <c r="BY16" s="389">
        <v>0</v>
      </c>
      <c r="BZ16" s="389">
        <v>0</v>
      </c>
      <c r="CA16" s="389">
        <v>0</v>
      </c>
      <c r="CB16" s="389">
        <v>0</v>
      </c>
      <c r="CC16" s="389">
        <v>0</v>
      </c>
      <c r="CD16" s="389">
        <v>0</v>
      </c>
      <c r="CE16" s="389">
        <v>0</v>
      </c>
      <c r="CF16" s="389">
        <v>1</v>
      </c>
      <c r="CG16" s="390" t="s">
        <v>1308</v>
      </c>
      <c r="CH16" s="389">
        <v>1</v>
      </c>
      <c r="CI16" s="390" t="s">
        <v>1281</v>
      </c>
      <c r="CJ16" s="390" t="s">
        <v>1278</v>
      </c>
      <c r="CK16" s="389">
        <v>1</v>
      </c>
      <c r="CL16" s="389">
        <v>0</v>
      </c>
      <c r="CM16" s="389">
        <v>0</v>
      </c>
      <c r="CN16" s="389">
        <v>0</v>
      </c>
      <c r="CO16" s="389">
        <v>3</v>
      </c>
      <c r="CP16" s="389">
        <v>1</v>
      </c>
      <c r="CQ16" s="389">
        <v>2</v>
      </c>
      <c r="CR16" s="389">
        <v>0</v>
      </c>
      <c r="CS16" s="389">
        <v>0</v>
      </c>
      <c r="CT16" s="389">
        <v>0</v>
      </c>
      <c r="CU16" s="389">
        <v>1</v>
      </c>
      <c r="CV16" s="389">
        <v>0</v>
      </c>
      <c r="CW16" s="390" t="s">
        <v>1312</v>
      </c>
      <c r="CX16" s="390" t="s">
        <v>1314</v>
      </c>
      <c r="CY16" s="389">
        <v>0</v>
      </c>
      <c r="CZ16" s="389">
        <v>2</v>
      </c>
      <c r="DA16" s="389">
        <v>3</v>
      </c>
      <c r="DB16" s="389">
        <v>0</v>
      </c>
      <c r="DC16" s="389">
        <v>0</v>
      </c>
      <c r="DD16" s="389">
        <v>1</v>
      </c>
      <c r="DE16" s="389">
        <v>0</v>
      </c>
      <c r="DF16" s="389">
        <v>0</v>
      </c>
      <c r="DG16" s="389">
        <v>1</v>
      </c>
      <c r="DH16" s="389">
        <v>0</v>
      </c>
      <c r="DI16" s="389">
        <v>0</v>
      </c>
      <c r="DJ16" s="389">
        <v>1</v>
      </c>
      <c r="DK16" s="389">
        <v>0</v>
      </c>
      <c r="DL16" s="389">
        <v>0</v>
      </c>
      <c r="DM16" s="389">
        <v>0</v>
      </c>
      <c r="DN16" s="389">
        <v>1</v>
      </c>
      <c r="DO16" s="389">
        <v>0</v>
      </c>
    </row>
    <row r="17" spans="1:119" ht="20.100000000000001" customHeight="1">
      <c r="A17" s="380">
        <v>13</v>
      </c>
      <c r="B17" s="381">
        <v>40795</v>
      </c>
      <c r="C17" s="382">
        <v>9</v>
      </c>
      <c r="D17" s="382" t="s">
        <v>214</v>
      </c>
      <c r="E17" s="382" t="s">
        <v>262</v>
      </c>
      <c r="F17" s="382" t="s">
        <v>263</v>
      </c>
      <c r="G17" s="382" t="s">
        <v>217</v>
      </c>
      <c r="H17" s="606" t="s">
        <v>264</v>
      </c>
      <c r="I17" s="384" t="s">
        <v>1266</v>
      </c>
      <c r="J17" s="382">
        <v>1</v>
      </c>
      <c r="K17" s="382">
        <v>1</v>
      </c>
      <c r="L17" s="382">
        <v>1</v>
      </c>
      <c r="M17" s="382">
        <v>0</v>
      </c>
      <c r="N17" s="382">
        <v>1</v>
      </c>
      <c r="O17" s="382">
        <v>1</v>
      </c>
      <c r="P17" s="382">
        <v>1</v>
      </c>
      <c r="Q17" s="382">
        <v>0</v>
      </c>
      <c r="R17" s="382">
        <v>0</v>
      </c>
      <c r="S17" s="384" t="s">
        <v>1273</v>
      </c>
      <c r="T17" s="385">
        <v>2</v>
      </c>
      <c r="U17" s="385">
        <v>0</v>
      </c>
      <c r="V17" s="385">
        <v>0</v>
      </c>
      <c r="W17" s="385">
        <v>0</v>
      </c>
      <c r="X17" s="385">
        <v>0</v>
      </c>
      <c r="Y17" s="385">
        <v>3</v>
      </c>
      <c r="Z17" s="385">
        <v>1</v>
      </c>
      <c r="AA17" s="385">
        <v>0</v>
      </c>
      <c r="AB17" s="385">
        <v>0</v>
      </c>
      <c r="AC17" s="385">
        <v>0</v>
      </c>
      <c r="AD17" s="385">
        <v>0</v>
      </c>
      <c r="AE17" s="385">
        <v>0</v>
      </c>
      <c r="AF17" s="385">
        <v>1</v>
      </c>
      <c r="AG17" s="382" t="s">
        <v>1280</v>
      </c>
      <c r="AH17" s="382" t="s">
        <v>1277</v>
      </c>
      <c r="AI17" s="386">
        <v>1</v>
      </c>
      <c r="AJ17" s="386">
        <v>1</v>
      </c>
      <c r="AK17" s="386">
        <v>1</v>
      </c>
      <c r="AL17" s="386">
        <v>0</v>
      </c>
      <c r="AM17" s="386">
        <v>0</v>
      </c>
      <c r="AN17" s="386">
        <v>0</v>
      </c>
      <c r="AO17" s="386">
        <v>0</v>
      </c>
      <c r="AP17" s="386">
        <v>0</v>
      </c>
      <c r="AQ17" s="386">
        <v>0</v>
      </c>
      <c r="AR17" s="386">
        <v>0</v>
      </c>
      <c r="AS17" s="387">
        <v>2</v>
      </c>
      <c r="AT17" s="385">
        <v>0</v>
      </c>
      <c r="AU17" s="385">
        <v>0</v>
      </c>
      <c r="AV17" s="385">
        <v>3</v>
      </c>
      <c r="AW17" s="385">
        <v>0</v>
      </c>
      <c r="AX17" s="385">
        <v>0</v>
      </c>
      <c r="AY17" s="385">
        <v>1</v>
      </c>
      <c r="AZ17" s="385">
        <v>0</v>
      </c>
      <c r="BA17" s="385">
        <v>0</v>
      </c>
      <c r="BB17" s="385">
        <v>0</v>
      </c>
      <c r="BC17" s="385">
        <v>0</v>
      </c>
      <c r="BD17" s="385">
        <v>0</v>
      </c>
      <c r="BE17" s="385">
        <v>0</v>
      </c>
      <c r="BF17" s="385">
        <v>0</v>
      </c>
      <c r="BG17" s="385">
        <v>0</v>
      </c>
      <c r="BH17" s="385">
        <v>5</v>
      </c>
      <c r="BI17" s="385">
        <v>1</v>
      </c>
      <c r="BJ17" s="385">
        <v>4</v>
      </c>
      <c r="BK17" s="385">
        <v>0</v>
      </c>
      <c r="BL17" s="385">
        <v>3</v>
      </c>
      <c r="BM17" s="385">
        <v>2</v>
      </c>
      <c r="BN17" s="385">
        <v>0</v>
      </c>
      <c r="BO17" s="385">
        <v>0</v>
      </c>
      <c r="BP17" s="385">
        <v>0</v>
      </c>
      <c r="BQ17" s="388" t="s">
        <v>1303</v>
      </c>
      <c r="BR17" s="383">
        <v>1</v>
      </c>
      <c r="BS17" s="389">
        <v>0</v>
      </c>
      <c r="BT17" s="389">
        <v>0</v>
      </c>
      <c r="BU17" s="389">
        <v>2</v>
      </c>
      <c r="BV17" s="389">
        <v>0</v>
      </c>
      <c r="BW17" s="389">
        <v>0</v>
      </c>
      <c r="BX17" s="389">
        <v>3</v>
      </c>
      <c r="BY17" s="389">
        <v>1</v>
      </c>
      <c r="BZ17" s="389">
        <v>0</v>
      </c>
      <c r="CA17" s="389">
        <v>0</v>
      </c>
      <c r="CB17" s="389">
        <v>0</v>
      </c>
      <c r="CC17" s="389">
        <v>0</v>
      </c>
      <c r="CD17" s="389">
        <v>0</v>
      </c>
      <c r="CE17" s="389">
        <v>1</v>
      </c>
      <c r="CF17" s="389">
        <v>1</v>
      </c>
      <c r="CG17" s="390" t="s">
        <v>1308</v>
      </c>
      <c r="CH17" s="389">
        <v>1</v>
      </c>
      <c r="CI17" s="390" t="s">
        <v>1277</v>
      </c>
      <c r="CJ17" s="390" t="s">
        <v>1278</v>
      </c>
      <c r="CK17" s="389">
        <v>1</v>
      </c>
      <c r="CL17" s="389">
        <v>1</v>
      </c>
      <c r="CM17" s="389">
        <v>0</v>
      </c>
      <c r="CN17" s="389">
        <v>0</v>
      </c>
      <c r="CO17" s="389">
        <v>3</v>
      </c>
      <c r="CP17" s="389">
        <v>0</v>
      </c>
      <c r="CQ17" s="389">
        <v>2</v>
      </c>
      <c r="CR17" s="389">
        <v>0</v>
      </c>
      <c r="CS17" s="389">
        <v>0</v>
      </c>
      <c r="CT17" s="389">
        <v>0</v>
      </c>
      <c r="CU17" s="389">
        <v>1</v>
      </c>
      <c r="CV17" s="389">
        <v>0</v>
      </c>
      <c r="CW17" s="390" t="s">
        <v>1303</v>
      </c>
      <c r="CX17" s="390" t="s">
        <v>1315</v>
      </c>
      <c r="CY17" s="389">
        <v>0</v>
      </c>
      <c r="CZ17" s="389">
        <v>1</v>
      </c>
      <c r="DA17" s="389">
        <v>3</v>
      </c>
      <c r="DB17" s="389">
        <v>2</v>
      </c>
      <c r="DC17" s="389">
        <v>0</v>
      </c>
      <c r="DD17" s="389">
        <v>0</v>
      </c>
      <c r="DE17" s="389">
        <v>1</v>
      </c>
      <c r="DF17" s="389">
        <v>1</v>
      </c>
      <c r="DG17" s="389">
        <v>0</v>
      </c>
      <c r="DH17" s="389">
        <v>0</v>
      </c>
      <c r="DI17" s="389">
        <v>0</v>
      </c>
      <c r="DJ17" s="389">
        <v>1</v>
      </c>
      <c r="DK17" s="389">
        <v>0</v>
      </c>
      <c r="DL17" s="389">
        <v>1</v>
      </c>
      <c r="DM17" s="389">
        <v>1</v>
      </c>
      <c r="DN17" s="389">
        <v>1</v>
      </c>
      <c r="DO17" s="389">
        <v>0</v>
      </c>
    </row>
    <row r="18" spans="1:119" ht="20.100000000000001" customHeight="1">
      <c r="A18" s="380">
        <v>14</v>
      </c>
      <c r="B18" s="381">
        <v>40796</v>
      </c>
      <c r="C18" s="382">
        <v>9</v>
      </c>
      <c r="D18" s="382" t="s">
        <v>214</v>
      </c>
      <c r="E18" s="382" t="s">
        <v>262</v>
      </c>
      <c r="F18" s="382" t="s">
        <v>267</v>
      </c>
      <c r="G18" s="382" t="s">
        <v>217</v>
      </c>
      <c r="H18" s="606" t="s">
        <v>268</v>
      </c>
      <c r="I18" s="384" t="s">
        <v>1269</v>
      </c>
      <c r="J18" s="382">
        <v>1</v>
      </c>
      <c r="K18" s="382">
        <v>1</v>
      </c>
      <c r="L18" s="382">
        <v>0</v>
      </c>
      <c r="M18" s="382">
        <v>0</v>
      </c>
      <c r="N18" s="382">
        <v>1</v>
      </c>
      <c r="O18" s="382">
        <v>1</v>
      </c>
      <c r="P18" s="382">
        <v>1</v>
      </c>
      <c r="Q18" s="382">
        <v>1</v>
      </c>
      <c r="R18" s="382">
        <v>0</v>
      </c>
      <c r="S18" s="384" t="s">
        <v>1274</v>
      </c>
      <c r="T18" s="385">
        <v>3</v>
      </c>
      <c r="U18" s="385">
        <v>1</v>
      </c>
      <c r="V18" s="385">
        <v>0</v>
      </c>
      <c r="W18" s="385">
        <v>0</v>
      </c>
      <c r="X18" s="385">
        <v>0</v>
      </c>
      <c r="Y18" s="385">
        <v>2</v>
      </c>
      <c r="Z18" s="385">
        <v>0</v>
      </c>
      <c r="AA18" s="385">
        <v>0</v>
      </c>
      <c r="AB18" s="385">
        <v>0</v>
      </c>
      <c r="AC18" s="385">
        <v>0</v>
      </c>
      <c r="AD18" s="385">
        <v>0</v>
      </c>
      <c r="AE18" s="385">
        <v>0</v>
      </c>
      <c r="AF18" s="385">
        <v>0</v>
      </c>
      <c r="AG18" s="382" t="s">
        <v>1280</v>
      </c>
      <c r="AH18" s="382" t="s">
        <v>1277</v>
      </c>
      <c r="AI18" s="386">
        <v>1</v>
      </c>
      <c r="AJ18" s="386">
        <v>0</v>
      </c>
      <c r="AK18" s="386">
        <v>0</v>
      </c>
      <c r="AL18" s="386">
        <v>0</v>
      </c>
      <c r="AM18" s="386">
        <v>0</v>
      </c>
      <c r="AN18" s="386">
        <v>0</v>
      </c>
      <c r="AO18" s="386">
        <v>0</v>
      </c>
      <c r="AP18" s="386">
        <v>0</v>
      </c>
      <c r="AQ18" s="386">
        <v>0</v>
      </c>
      <c r="AR18" s="386">
        <v>0</v>
      </c>
      <c r="AS18" s="387">
        <v>0</v>
      </c>
      <c r="AT18" s="385">
        <v>0</v>
      </c>
      <c r="AU18" s="385">
        <v>0</v>
      </c>
      <c r="AV18" s="385">
        <v>0</v>
      </c>
      <c r="AW18" s="385">
        <v>0</v>
      </c>
      <c r="AX18" s="385">
        <v>0</v>
      </c>
      <c r="AY18" s="385">
        <v>0</v>
      </c>
      <c r="AZ18" s="385">
        <v>0</v>
      </c>
      <c r="BA18" s="385">
        <v>0</v>
      </c>
      <c r="BB18" s="385">
        <v>0</v>
      </c>
      <c r="BC18" s="385">
        <v>5</v>
      </c>
      <c r="BD18" s="385">
        <v>0</v>
      </c>
      <c r="BE18" s="385">
        <v>0</v>
      </c>
      <c r="BF18" s="385">
        <v>0</v>
      </c>
      <c r="BG18" s="385">
        <v>0</v>
      </c>
      <c r="BH18" s="385">
        <v>2</v>
      </c>
      <c r="BI18" s="385">
        <v>1</v>
      </c>
      <c r="BJ18" s="385">
        <v>0</v>
      </c>
      <c r="BK18" s="385">
        <v>4</v>
      </c>
      <c r="BL18" s="385">
        <v>3</v>
      </c>
      <c r="BM18" s="385">
        <v>0</v>
      </c>
      <c r="BN18" s="385">
        <v>0</v>
      </c>
      <c r="BO18" s="385">
        <v>0</v>
      </c>
      <c r="BP18" s="385">
        <v>0</v>
      </c>
      <c r="BQ18" s="388" t="s">
        <v>1305</v>
      </c>
      <c r="BR18" s="383"/>
      <c r="BS18" s="389">
        <v>2</v>
      </c>
      <c r="BT18" s="389">
        <v>0</v>
      </c>
      <c r="BU18" s="389">
        <v>0</v>
      </c>
      <c r="BV18" s="389">
        <v>0</v>
      </c>
      <c r="BW18" s="389">
        <v>0</v>
      </c>
      <c r="BX18" s="389">
        <v>3</v>
      </c>
      <c r="BY18" s="389">
        <v>1</v>
      </c>
      <c r="BZ18" s="389">
        <v>0</v>
      </c>
      <c r="CA18" s="389">
        <v>0</v>
      </c>
      <c r="CB18" s="389">
        <v>0</v>
      </c>
      <c r="CC18" s="389">
        <v>0</v>
      </c>
      <c r="CD18" s="389">
        <v>0</v>
      </c>
      <c r="CE18" s="389">
        <v>1</v>
      </c>
      <c r="CF18" s="389">
        <v>1</v>
      </c>
      <c r="CG18" s="390" t="s">
        <v>1308</v>
      </c>
      <c r="CH18" s="389">
        <v>1</v>
      </c>
      <c r="CI18" s="390" t="s">
        <v>1277</v>
      </c>
      <c r="CJ18" s="390" t="s">
        <v>1278</v>
      </c>
      <c r="CK18" s="389">
        <v>1</v>
      </c>
      <c r="CL18" s="389">
        <v>0</v>
      </c>
      <c r="CM18" s="389">
        <v>0</v>
      </c>
      <c r="CN18" s="389">
        <v>0</v>
      </c>
      <c r="CO18" s="389">
        <v>3</v>
      </c>
      <c r="CP18" s="389">
        <v>0</v>
      </c>
      <c r="CQ18" s="389">
        <v>2</v>
      </c>
      <c r="CR18" s="389">
        <v>1</v>
      </c>
      <c r="CS18" s="389">
        <v>0</v>
      </c>
      <c r="CT18" s="389">
        <v>0</v>
      </c>
      <c r="CU18" s="389">
        <v>1</v>
      </c>
      <c r="CV18" s="389">
        <v>1</v>
      </c>
      <c r="CW18" s="390" t="s">
        <v>1312</v>
      </c>
      <c r="CX18" s="390" t="s">
        <v>1314</v>
      </c>
      <c r="CY18" s="389">
        <v>0</v>
      </c>
      <c r="CZ18" s="389">
        <v>2</v>
      </c>
      <c r="DA18" s="389">
        <v>3</v>
      </c>
      <c r="DB18" s="389">
        <v>1</v>
      </c>
      <c r="DC18" s="389">
        <v>0</v>
      </c>
      <c r="DD18" s="389">
        <v>0</v>
      </c>
      <c r="DE18" s="389">
        <v>1</v>
      </c>
      <c r="DF18" s="389">
        <v>0</v>
      </c>
      <c r="DG18" s="389">
        <v>0</v>
      </c>
      <c r="DH18" s="389">
        <v>0</v>
      </c>
      <c r="DI18" s="389">
        <v>0</v>
      </c>
      <c r="DJ18" s="389">
        <v>1</v>
      </c>
      <c r="DK18" s="389">
        <v>0</v>
      </c>
      <c r="DL18" s="389">
        <v>1</v>
      </c>
      <c r="DM18" s="389">
        <v>0</v>
      </c>
      <c r="DN18" s="389">
        <v>1</v>
      </c>
      <c r="DO18" s="389">
        <v>0</v>
      </c>
    </row>
    <row r="19" spans="1:119" ht="20.100000000000001" customHeight="1">
      <c r="A19" s="380">
        <v>15</v>
      </c>
      <c r="B19" s="381">
        <v>40797</v>
      </c>
      <c r="C19" s="382">
        <v>9</v>
      </c>
      <c r="D19" s="382" t="s">
        <v>214</v>
      </c>
      <c r="E19" s="382" t="s">
        <v>262</v>
      </c>
      <c r="F19" s="382" t="s">
        <v>269</v>
      </c>
      <c r="G19" s="382" t="s">
        <v>217</v>
      </c>
      <c r="H19" s="606" t="s">
        <v>270</v>
      </c>
      <c r="I19" s="384" t="s">
        <v>1269</v>
      </c>
      <c r="J19" s="382">
        <v>1</v>
      </c>
      <c r="K19" s="382">
        <v>1</v>
      </c>
      <c r="L19" s="382">
        <v>0</v>
      </c>
      <c r="M19" s="382">
        <v>0</v>
      </c>
      <c r="N19" s="382">
        <v>0</v>
      </c>
      <c r="O19" s="382">
        <v>1</v>
      </c>
      <c r="P19" s="382">
        <v>1</v>
      </c>
      <c r="Q19" s="382">
        <v>1</v>
      </c>
      <c r="R19" s="382">
        <v>0</v>
      </c>
      <c r="S19" s="384" t="s">
        <v>1274</v>
      </c>
      <c r="T19" s="385">
        <v>2</v>
      </c>
      <c r="U19" s="385">
        <v>0</v>
      </c>
      <c r="V19" s="385">
        <v>0</v>
      </c>
      <c r="W19" s="385">
        <v>0</v>
      </c>
      <c r="X19" s="385">
        <v>0</v>
      </c>
      <c r="Y19" s="385">
        <v>1</v>
      </c>
      <c r="Z19" s="385">
        <v>3</v>
      </c>
      <c r="AA19" s="385">
        <v>0</v>
      </c>
      <c r="AB19" s="385">
        <v>0</v>
      </c>
      <c r="AC19" s="385">
        <v>0</v>
      </c>
      <c r="AD19" s="385">
        <v>0</v>
      </c>
      <c r="AE19" s="385">
        <v>0</v>
      </c>
      <c r="AF19" s="385">
        <v>0</v>
      </c>
      <c r="AG19" s="382" t="s">
        <v>1280</v>
      </c>
      <c r="AH19" s="382" t="s">
        <v>1277</v>
      </c>
      <c r="AI19" s="386">
        <v>0</v>
      </c>
      <c r="AJ19" s="386">
        <v>0</v>
      </c>
      <c r="AK19" s="386">
        <v>0</v>
      </c>
      <c r="AL19" s="386">
        <v>0</v>
      </c>
      <c r="AM19" s="386">
        <v>0</v>
      </c>
      <c r="AN19" s="386">
        <v>0</v>
      </c>
      <c r="AO19" s="386">
        <v>0</v>
      </c>
      <c r="AP19" s="386">
        <v>0</v>
      </c>
      <c r="AQ19" s="386">
        <v>0</v>
      </c>
      <c r="AR19" s="386">
        <v>0</v>
      </c>
      <c r="AS19" s="387">
        <v>0</v>
      </c>
      <c r="AT19" s="385">
        <v>0</v>
      </c>
      <c r="AU19" s="385">
        <v>0</v>
      </c>
      <c r="AV19" s="385">
        <v>3</v>
      </c>
      <c r="AW19" s="385">
        <v>1</v>
      </c>
      <c r="AX19" s="385">
        <v>2</v>
      </c>
      <c r="AY19" s="385">
        <v>0</v>
      </c>
      <c r="AZ19" s="385">
        <v>0</v>
      </c>
      <c r="BA19" s="385">
        <v>0</v>
      </c>
      <c r="BB19" s="385">
        <v>5</v>
      </c>
      <c r="BC19" s="385">
        <v>4</v>
      </c>
      <c r="BD19" s="385">
        <v>0</v>
      </c>
      <c r="BE19" s="385">
        <v>0</v>
      </c>
      <c r="BF19" s="385">
        <v>0</v>
      </c>
      <c r="BG19" s="385">
        <v>0</v>
      </c>
      <c r="BH19" s="385">
        <v>3</v>
      </c>
      <c r="BI19" s="385">
        <v>0</v>
      </c>
      <c r="BJ19" s="385">
        <v>0</v>
      </c>
      <c r="BK19" s="385">
        <v>2</v>
      </c>
      <c r="BL19" s="385">
        <v>1</v>
      </c>
      <c r="BM19" s="385">
        <v>0</v>
      </c>
      <c r="BN19" s="385">
        <v>0</v>
      </c>
      <c r="BO19" s="385">
        <v>0</v>
      </c>
      <c r="BP19" s="385">
        <v>0</v>
      </c>
      <c r="BQ19" s="388" t="s">
        <v>1305</v>
      </c>
      <c r="BR19" s="383"/>
      <c r="BS19" s="389">
        <v>1</v>
      </c>
      <c r="BT19" s="389">
        <v>0</v>
      </c>
      <c r="BU19" s="389">
        <v>0</v>
      </c>
      <c r="BV19" s="389">
        <v>0</v>
      </c>
      <c r="BW19" s="389">
        <v>0</v>
      </c>
      <c r="BX19" s="389">
        <v>3</v>
      </c>
      <c r="BY19" s="389">
        <v>0</v>
      </c>
      <c r="BZ19" s="389">
        <v>0</v>
      </c>
      <c r="CA19" s="389">
        <v>2</v>
      </c>
      <c r="CB19" s="389">
        <v>0</v>
      </c>
      <c r="CC19" s="389">
        <v>0</v>
      </c>
      <c r="CD19" s="389">
        <v>0</v>
      </c>
      <c r="CE19" s="389">
        <v>0</v>
      </c>
      <c r="CF19" s="389">
        <v>1</v>
      </c>
      <c r="CG19" s="390" t="s">
        <v>1308</v>
      </c>
      <c r="CH19" s="389">
        <v>1</v>
      </c>
      <c r="CI19" s="390" t="s">
        <v>1281</v>
      </c>
      <c r="CJ19" s="390" t="s">
        <v>1278</v>
      </c>
      <c r="CK19" s="389">
        <v>1</v>
      </c>
      <c r="CL19" s="389">
        <v>3</v>
      </c>
      <c r="CM19" s="389">
        <v>0</v>
      </c>
      <c r="CN19" s="389">
        <v>0</v>
      </c>
      <c r="CO19" s="389">
        <v>2</v>
      </c>
      <c r="CP19" s="389">
        <v>0</v>
      </c>
      <c r="CQ19" s="389">
        <v>1</v>
      </c>
      <c r="CR19" s="389">
        <v>0</v>
      </c>
      <c r="CS19" s="389">
        <v>0</v>
      </c>
      <c r="CT19" s="389">
        <v>0</v>
      </c>
      <c r="CU19" s="389">
        <v>1</v>
      </c>
      <c r="CV19" s="389">
        <v>1</v>
      </c>
      <c r="CW19" s="390" t="s">
        <v>1312</v>
      </c>
      <c r="CX19" s="390" t="s">
        <v>1314</v>
      </c>
      <c r="CY19" s="389">
        <v>0</v>
      </c>
      <c r="CZ19" s="389">
        <v>3</v>
      </c>
      <c r="DA19" s="389">
        <v>2</v>
      </c>
      <c r="DB19" s="389">
        <v>0</v>
      </c>
      <c r="DC19" s="389">
        <v>1</v>
      </c>
      <c r="DD19" s="389">
        <v>0</v>
      </c>
      <c r="DE19" s="389">
        <v>1</v>
      </c>
      <c r="DF19" s="389">
        <v>0</v>
      </c>
      <c r="DG19" s="389">
        <v>1</v>
      </c>
      <c r="DH19" s="389">
        <v>0</v>
      </c>
      <c r="DI19" s="389">
        <v>0</v>
      </c>
      <c r="DJ19" s="389">
        <v>1</v>
      </c>
      <c r="DK19" s="389">
        <v>1</v>
      </c>
      <c r="DL19" s="389">
        <v>1</v>
      </c>
      <c r="DM19" s="389">
        <v>0</v>
      </c>
      <c r="DN19" s="389">
        <v>0</v>
      </c>
      <c r="DO19" s="389">
        <v>0</v>
      </c>
    </row>
    <row r="20" spans="1:119" ht="20.100000000000001" customHeight="1">
      <c r="A20" s="380">
        <v>16</v>
      </c>
      <c r="B20" s="381">
        <v>40797</v>
      </c>
      <c r="C20" s="382">
        <v>9</v>
      </c>
      <c r="D20" s="382" t="s">
        <v>214</v>
      </c>
      <c r="E20" s="382" t="s">
        <v>262</v>
      </c>
      <c r="F20" s="382" t="s">
        <v>271</v>
      </c>
      <c r="G20" s="382" t="s">
        <v>217</v>
      </c>
      <c r="H20" s="606" t="s">
        <v>272</v>
      </c>
      <c r="I20" s="384" t="s">
        <v>1269</v>
      </c>
      <c r="J20" s="382">
        <v>1</v>
      </c>
      <c r="K20" s="382">
        <v>0</v>
      </c>
      <c r="L20" s="382">
        <v>0</v>
      </c>
      <c r="M20" s="382">
        <v>0</v>
      </c>
      <c r="N20" s="382">
        <v>1</v>
      </c>
      <c r="O20" s="382">
        <v>1</v>
      </c>
      <c r="P20" s="382">
        <v>1</v>
      </c>
      <c r="Q20" s="382">
        <v>1</v>
      </c>
      <c r="R20" s="382">
        <v>0</v>
      </c>
      <c r="S20" s="384" t="s">
        <v>1274</v>
      </c>
      <c r="T20" s="385">
        <v>2</v>
      </c>
      <c r="U20" s="385">
        <v>1</v>
      </c>
      <c r="V20" s="385">
        <v>0</v>
      </c>
      <c r="W20" s="385">
        <v>0</v>
      </c>
      <c r="X20" s="385">
        <v>0</v>
      </c>
      <c r="Y20" s="385">
        <v>3</v>
      </c>
      <c r="Z20" s="385">
        <v>0</v>
      </c>
      <c r="AA20" s="385">
        <v>0</v>
      </c>
      <c r="AB20" s="385">
        <v>0</v>
      </c>
      <c r="AC20" s="385">
        <v>0</v>
      </c>
      <c r="AD20" s="385">
        <v>0</v>
      </c>
      <c r="AE20" s="385">
        <v>0</v>
      </c>
      <c r="AF20" s="385">
        <v>0</v>
      </c>
      <c r="AG20" s="382" t="s">
        <v>1281</v>
      </c>
      <c r="AH20" s="382" t="s">
        <v>1280</v>
      </c>
      <c r="AI20" s="386">
        <v>1</v>
      </c>
      <c r="AJ20" s="386">
        <v>0</v>
      </c>
      <c r="AK20" s="386">
        <v>0</v>
      </c>
      <c r="AL20" s="386">
        <v>0</v>
      </c>
      <c r="AM20" s="386">
        <v>0</v>
      </c>
      <c r="AN20" s="386">
        <v>0</v>
      </c>
      <c r="AO20" s="386">
        <v>0</v>
      </c>
      <c r="AP20" s="386">
        <v>0</v>
      </c>
      <c r="AQ20" s="386">
        <v>0</v>
      </c>
      <c r="AR20" s="386">
        <v>0</v>
      </c>
      <c r="AS20" s="387">
        <v>0</v>
      </c>
      <c r="AT20" s="385">
        <v>0</v>
      </c>
      <c r="AU20" s="385">
        <v>0</v>
      </c>
      <c r="AV20" s="385">
        <v>0</v>
      </c>
      <c r="AW20" s="385">
        <v>0</v>
      </c>
      <c r="AX20" s="385">
        <v>0</v>
      </c>
      <c r="AY20" s="385">
        <v>0</v>
      </c>
      <c r="AZ20" s="385">
        <v>0</v>
      </c>
      <c r="BA20" s="385">
        <v>0</v>
      </c>
      <c r="BB20" s="385">
        <v>5</v>
      </c>
      <c r="BC20" s="385">
        <v>1</v>
      </c>
      <c r="BD20" s="385">
        <v>0</v>
      </c>
      <c r="BE20" s="385">
        <v>0</v>
      </c>
      <c r="BF20" s="385">
        <v>0</v>
      </c>
      <c r="BG20" s="385">
        <v>0</v>
      </c>
      <c r="BH20" s="385">
        <v>5</v>
      </c>
      <c r="BI20" s="385">
        <v>4</v>
      </c>
      <c r="BJ20" s="385">
        <v>0</v>
      </c>
      <c r="BK20" s="385">
        <v>3</v>
      </c>
      <c r="BL20" s="385">
        <v>2</v>
      </c>
      <c r="BM20" s="385">
        <v>0</v>
      </c>
      <c r="BN20" s="385">
        <v>0</v>
      </c>
      <c r="BO20" s="385">
        <v>0</v>
      </c>
      <c r="BP20" s="385">
        <v>0</v>
      </c>
      <c r="BQ20" s="388" t="s">
        <v>1305</v>
      </c>
      <c r="BR20" s="383"/>
      <c r="BS20" s="389">
        <v>2</v>
      </c>
      <c r="BT20" s="389">
        <v>0</v>
      </c>
      <c r="BU20" s="389">
        <v>0</v>
      </c>
      <c r="BV20" s="389">
        <v>0</v>
      </c>
      <c r="BW20" s="389">
        <v>0</v>
      </c>
      <c r="BX20" s="389">
        <v>3</v>
      </c>
      <c r="BY20" s="389">
        <v>1</v>
      </c>
      <c r="BZ20" s="389">
        <v>0</v>
      </c>
      <c r="CA20" s="389">
        <v>0</v>
      </c>
      <c r="CB20" s="389">
        <v>0</v>
      </c>
      <c r="CC20" s="389">
        <v>0</v>
      </c>
      <c r="CD20" s="389">
        <v>0</v>
      </c>
      <c r="CE20" s="389">
        <v>1</v>
      </c>
      <c r="CF20" s="389">
        <v>1</v>
      </c>
      <c r="CG20" s="390" t="s">
        <v>1308</v>
      </c>
      <c r="CH20" s="389">
        <v>1</v>
      </c>
      <c r="CI20" s="390" t="s">
        <v>1281</v>
      </c>
      <c r="CJ20" s="390" t="s">
        <v>1278</v>
      </c>
      <c r="CK20" s="389">
        <v>1</v>
      </c>
      <c r="CL20" s="389">
        <v>0</v>
      </c>
      <c r="CM20" s="389">
        <v>0</v>
      </c>
      <c r="CN20" s="389">
        <v>0</v>
      </c>
      <c r="CO20" s="389">
        <v>2</v>
      </c>
      <c r="CP20" s="389">
        <v>1</v>
      </c>
      <c r="CQ20" s="389">
        <v>3</v>
      </c>
      <c r="CR20" s="389">
        <v>0</v>
      </c>
      <c r="CS20" s="389">
        <v>0</v>
      </c>
      <c r="CT20" s="389">
        <v>0</v>
      </c>
      <c r="CU20" s="389">
        <v>1</v>
      </c>
      <c r="CV20" s="389">
        <v>1</v>
      </c>
      <c r="CW20" s="390" t="s">
        <v>1312</v>
      </c>
      <c r="CX20" s="390" t="s">
        <v>1314</v>
      </c>
      <c r="CY20" s="389">
        <v>0</v>
      </c>
      <c r="CZ20" s="389">
        <v>2</v>
      </c>
      <c r="DA20" s="389">
        <v>3</v>
      </c>
      <c r="DB20" s="389">
        <v>0</v>
      </c>
      <c r="DC20" s="389">
        <v>0</v>
      </c>
      <c r="DD20" s="389">
        <v>1</v>
      </c>
      <c r="DE20" s="389">
        <v>0</v>
      </c>
      <c r="DF20" s="389">
        <v>0</v>
      </c>
      <c r="DG20" s="389">
        <v>0</v>
      </c>
      <c r="DH20" s="389">
        <v>0</v>
      </c>
      <c r="DI20" s="392">
        <v>0</v>
      </c>
      <c r="DJ20" s="392">
        <v>1</v>
      </c>
      <c r="DK20" s="392">
        <v>1</v>
      </c>
      <c r="DL20" s="392">
        <v>1</v>
      </c>
      <c r="DM20" s="392">
        <v>0</v>
      </c>
      <c r="DN20" s="392">
        <v>0</v>
      </c>
      <c r="DO20" s="392">
        <v>0</v>
      </c>
    </row>
    <row r="21" spans="1:119" ht="20.100000000000001" customHeight="1">
      <c r="A21" s="380">
        <v>17</v>
      </c>
      <c r="B21" s="381">
        <v>40794</v>
      </c>
      <c r="C21" s="382">
        <v>9</v>
      </c>
      <c r="D21" s="382" t="s">
        <v>214</v>
      </c>
      <c r="E21" s="382" t="s">
        <v>262</v>
      </c>
      <c r="F21" s="382" t="s">
        <v>273</v>
      </c>
      <c r="G21" s="382" t="s">
        <v>217</v>
      </c>
      <c r="H21" s="606" t="s">
        <v>273</v>
      </c>
      <c r="I21" s="384" t="s">
        <v>1267</v>
      </c>
      <c r="J21" s="382">
        <v>1</v>
      </c>
      <c r="K21" s="382">
        <v>0</v>
      </c>
      <c r="L21" s="382">
        <v>1</v>
      </c>
      <c r="M21" s="382">
        <v>0</v>
      </c>
      <c r="N21" s="382">
        <v>1</v>
      </c>
      <c r="O21" s="382">
        <v>1</v>
      </c>
      <c r="P21" s="382">
        <v>1</v>
      </c>
      <c r="Q21" s="382">
        <v>1</v>
      </c>
      <c r="R21" s="382">
        <v>0</v>
      </c>
      <c r="S21" s="384" t="s">
        <v>1273</v>
      </c>
      <c r="T21" s="385">
        <v>2</v>
      </c>
      <c r="U21" s="385">
        <v>0</v>
      </c>
      <c r="V21" s="385">
        <v>0</v>
      </c>
      <c r="W21" s="385">
        <v>0</v>
      </c>
      <c r="X21" s="385">
        <v>1</v>
      </c>
      <c r="Y21" s="385">
        <v>3</v>
      </c>
      <c r="Z21" s="385">
        <v>0</v>
      </c>
      <c r="AA21" s="385">
        <v>0</v>
      </c>
      <c r="AB21" s="385">
        <v>0</v>
      </c>
      <c r="AC21" s="385">
        <v>0</v>
      </c>
      <c r="AD21" s="385">
        <v>0</v>
      </c>
      <c r="AE21" s="385">
        <v>0</v>
      </c>
      <c r="AF21" s="385">
        <v>1</v>
      </c>
      <c r="AG21" s="382" t="s">
        <v>1281</v>
      </c>
      <c r="AH21" s="382" t="s">
        <v>1278</v>
      </c>
      <c r="AI21" s="386">
        <v>0</v>
      </c>
      <c r="AJ21" s="386">
        <v>1</v>
      </c>
      <c r="AK21" s="386">
        <v>1</v>
      </c>
      <c r="AL21" s="386">
        <v>0</v>
      </c>
      <c r="AM21" s="386">
        <v>0</v>
      </c>
      <c r="AN21" s="386">
        <v>0</v>
      </c>
      <c r="AO21" s="386">
        <v>0</v>
      </c>
      <c r="AP21" s="386">
        <v>1</v>
      </c>
      <c r="AQ21" s="386">
        <v>0</v>
      </c>
      <c r="AR21" s="386">
        <v>0</v>
      </c>
      <c r="AS21" s="387">
        <v>2</v>
      </c>
      <c r="AT21" s="385">
        <v>0</v>
      </c>
      <c r="AU21" s="385">
        <v>0</v>
      </c>
      <c r="AV21" s="385">
        <v>3</v>
      </c>
      <c r="AW21" s="385">
        <v>0</v>
      </c>
      <c r="AX21" s="385">
        <v>1</v>
      </c>
      <c r="AY21" s="385">
        <v>0</v>
      </c>
      <c r="AZ21" s="385">
        <v>0</v>
      </c>
      <c r="BA21" s="385">
        <v>0</v>
      </c>
      <c r="BB21" s="385">
        <v>2</v>
      </c>
      <c r="BC21" s="385">
        <v>1</v>
      </c>
      <c r="BD21" s="385">
        <v>0</v>
      </c>
      <c r="BE21" s="385">
        <v>0</v>
      </c>
      <c r="BF21" s="385">
        <v>0</v>
      </c>
      <c r="BG21" s="385">
        <v>0</v>
      </c>
      <c r="BH21" s="385">
        <v>0</v>
      </c>
      <c r="BI21" s="385">
        <v>0</v>
      </c>
      <c r="BJ21" s="385">
        <v>5</v>
      </c>
      <c r="BK21" s="385">
        <v>4</v>
      </c>
      <c r="BL21" s="385">
        <v>0</v>
      </c>
      <c r="BM21" s="385">
        <v>3</v>
      </c>
      <c r="BN21" s="385">
        <v>0</v>
      </c>
      <c r="BO21" s="385">
        <v>0</v>
      </c>
      <c r="BP21" s="385">
        <v>0</v>
      </c>
      <c r="BQ21" s="388" t="s">
        <v>1303</v>
      </c>
      <c r="BR21" s="383">
        <v>1</v>
      </c>
      <c r="BS21" s="389">
        <v>0</v>
      </c>
      <c r="BT21" s="389">
        <v>0</v>
      </c>
      <c r="BU21" s="389">
        <v>0</v>
      </c>
      <c r="BV21" s="389">
        <v>0</v>
      </c>
      <c r="BW21" s="389">
        <v>1</v>
      </c>
      <c r="BX21" s="389">
        <v>3</v>
      </c>
      <c r="BY21" s="389">
        <v>0</v>
      </c>
      <c r="BZ21" s="389">
        <v>0</v>
      </c>
      <c r="CA21" s="389">
        <v>0</v>
      </c>
      <c r="CB21" s="389">
        <v>0</v>
      </c>
      <c r="CC21" s="389">
        <v>0</v>
      </c>
      <c r="CD21" s="389">
        <v>2</v>
      </c>
      <c r="CE21" s="389">
        <v>0</v>
      </c>
      <c r="CF21" s="389">
        <v>1</v>
      </c>
      <c r="CG21" s="390" t="s">
        <v>1308</v>
      </c>
      <c r="CH21" s="389">
        <v>1</v>
      </c>
      <c r="CI21" s="390" t="s">
        <v>1277</v>
      </c>
      <c r="CJ21" s="390" t="s">
        <v>1278</v>
      </c>
      <c r="CK21" s="389">
        <v>1</v>
      </c>
      <c r="CL21" s="389">
        <v>1</v>
      </c>
      <c r="CM21" s="389">
        <v>0</v>
      </c>
      <c r="CN21" s="389">
        <v>0</v>
      </c>
      <c r="CO21" s="389">
        <v>3</v>
      </c>
      <c r="CP21" s="389">
        <v>0</v>
      </c>
      <c r="CQ21" s="389">
        <v>2</v>
      </c>
      <c r="CR21" s="389">
        <v>0</v>
      </c>
      <c r="CS21" s="389">
        <v>0</v>
      </c>
      <c r="CT21" s="389">
        <v>0</v>
      </c>
      <c r="CU21" s="389">
        <v>1</v>
      </c>
      <c r="CV21" s="389">
        <v>0</v>
      </c>
      <c r="CW21" s="390" t="s">
        <v>1303</v>
      </c>
      <c r="CX21" s="390" t="s">
        <v>1314</v>
      </c>
      <c r="CY21" s="389">
        <v>0</v>
      </c>
      <c r="CZ21" s="389">
        <v>3</v>
      </c>
      <c r="DA21" s="389">
        <v>2</v>
      </c>
      <c r="DB21" s="389">
        <v>1</v>
      </c>
      <c r="DC21" s="389">
        <v>0</v>
      </c>
      <c r="DD21" s="389">
        <v>0</v>
      </c>
      <c r="DE21" s="389">
        <v>1</v>
      </c>
      <c r="DF21" s="389">
        <v>1</v>
      </c>
      <c r="DG21" s="389">
        <v>0</v>
      </c>
      <c r="DH21" s="389">
        <v>0</v>
      </c>
      <c r="DI21" s="389">
        <v>0</v>
      </c>
      <c r="DJ21" s="389">
        <v>1</v>
      </c>
      <c r="DK21" s="389">
        <v>0</v>
      </c>
      <c r="DL21" s="389">
        <v>1</v>
      </c>
      <c r="DM21" s="389">
        <v>1</v>
      </c>
      <c r="DN21" s="389">
        <v>1</v>
      </c>
      <c r="DO21" s="389">
        <v>0</v>
      </c>
    </row>
    <row r="22" spans="1:119" ht="20.100000000000001" customHeight="1">
      <c r="A22" s="380">
        <v>18</v>
      </c>
      <c r="B22" s="381">
        <v>40796</v>
      </c>
      <c r="C22" s="382">
        <v>9</v>
      </c>
      <c r="D22" s="382" t="s">
        <v>214</v>
      </c>
      <c r="E22" s="382" t="s">
        <v>262</v>
      </c>
      <c r="F22" s="382" t="s">
        <v>274</v>
      </c>
      <c r="G22" s="382" t="s">
        <v>217</v>
      </c>
      <c r="H22" s="606" t="s">
        <v>275</v>
      </c>
      <c r="I22" s="384" t="s">
        <v>1268</v>
      </c>
      <c r="J22" s="382">
        <v>1</v>
      </c>
      <c r="K22" s="382">
        <v>0</v>
      </c>
      <c r="L22" s="382">
        <v>1</v>
      </c>
      <c r="M22" s="382">
        <v>0</v>
      </c>
      <c r="N22" s="382">
        <v>1</v>
      </c>
      <c r="O22" s="382">
        <v>1</v>
      </c>
      <c r="P22" s="382">
        <v>1</v>
      </c>
      <c r="Q22" s="382">
        <v>1</v>
      </c>
      <c r="R22" s="382">
        <v>0</v>
      </c>
      <c r="S22" s="384" t="s">
        <v>1273</v>
      </c>
      <c r="T22" s="385">
        <v>0</v>
      </c>
      <c r="U22" s="385">
        <v>2</v>
      </c>
      <c r="V22" s="385">
        <v>1</v>
      </c>
      <c r="W22" s="385">
        <v>0</v>
      </c>
      <c r="X22" s="385">
        <v>0</v>
      </c>
      <c r="Y22" s="385">
        <v>3</v>
      </c>
      <c r="Z22" s="385">
        <v>0</v>
      </c>
      <c r="AA22" s="385">
        <v>0</v>
      </c>
      <c r="AB22" s="385">
        <v>0</v>
      </c>
      <c r="AC22" s="385">
        <v>0</v>
      </c>
      <c r="AD22" s="385">
        <v>0</v>
      </c>
      <c r="AE22" s="385">
        <v>0</v>
      </c>
      <c r="AF22" s="385">
        <v>0</v>
      </c>
      <c r="AG22" s="382" t="s">
        <v>1280</v>
      </c>
      <c r="AH22" s="382" t="s">
        <v>1277</v>
      </c>
      <c r="AI22" s="386">
        <v>1</v>
      </c>
      <c r="AJ22" s="386">
        <v>0</v>
      </c>
      <c r="AK22" s="386">
        <v>1</v>
      </c>
      <c r="AL22" s="386">
        <v>0</v>
      </c>
      <c r="AM22" s="386">
        <v>0</v>
      </c>
      <c r="AN22" s="386">
        <v>0</v>
      </c>
      <c r="AO22" s="386">
        <v>0</v>
      </c>
      <c r="AP22" s="386">
        <v>0</v>
      </c>
      <c r="AQ22" s="386">
        <v>0</v>
      </c>
      <c r="AR22" s="386">
        <v>0</v>
      </c>
      <c r="AS22" s="387">
        <v>3</v>
      </c>
      <c r="AT22" s="385">
        <v>0</v>
      </c>
      <c r="AU22" s="385">
        <v>0</v>
      </c>
      <c r="AV22" s="385">
        <v>2</v>
      </c>
      <c r="AW22" s="385">
        <v>0</v>
      </c>
      <c r="AX22" s="385">
        <v>1</v>
      </c>
      <c r="AY22" s="385">
        <v>0</v>
      </c>
      <c r="AZ22" s="385">
        <v>0</v>
      </c>
      <c r="BA22" s="385">
        <v>0</v>
      </c>
      <c r="BB22" s="385">
        <v>0</v>
      </c>
      <c r="BC22" s="385">
        <v>2</v>
      </c>
      <c r="BD22" s="385">
        <v>0</v>
      </c>
      <c r="BE22" s="385">
        <v>0</v>
      </c>
      <c r="BF22" s="385">
        <v>0</v>
      </c>
      <c r="BG22" s="385">
        <v>0</v>
      </c>
      <c r="BH22" s="385">
        <v>5</v>
      </c>
      <c r="BI22" s="385">
        <v>0</v>
      </c>
      <c r="BJ22" s="385">
        <v>4</v>
      </c>
      <c r="BK22" s="385">
        <v>0</v>
      </c>
      <c r="BL22" s="385">
        <v>1</v>
      </c>
      <c r="BM22" s="385">
        <v>3</v>
      </c>
      <c r="BN22" s="385">
        <v>0</v>
      </c>
      <c r="BO22" s="385">
        <v>0</v>
      </c>
      <c r="BP22" s="385">
        <v>0</v>
      </c>
      <c r="BQ22" s="388" t="s">
        <v>1305</v>
      </c>
      <c r="BR22" s="383">
        <v>1</v>
      </c>
      <c r="BS22" s="389">
        <v>0</v>
      </c>
      <c r="BT22" s="389">
        <v>0</v>
      </c>
      <c r="BU22" s="389">
        <v>0</v>
      </c>
      <c r="BV22" s="389">
        <v>0</v>
      </c>
      <c r="BW22" s="389">
        <v>1</v>
      </c>
      <c r="BX22" s="389">
        <v>3</v>
      </c>
      <c r="BY22" s="389">
        <v>2</v>
      </c>
      <c r="BZ22" s="389">
        <v>0</v>
      </c>
      <c r="CA22" s="389">
        <v>0</v>
      </c>
      <c r="CB22" s="389">
        <v>0</v>
      </c>
      <c r="CC22" s="389">
        <v>0</v>
      </c>
      <c r="CD22" s="389">
        <v>0</v>
      </c>
      <c r="CE22" s="389">
        <v>1</v>
      </c>
      <c r="CF22" s="389">
        <v>1</v>
      </c>
      <c r="CG22" s="390" t="s">
        <v>1308</v>
      </c>
      <c r="CH22" s="389">
        <v>1</v>
      </c>
      <c r="CI22" s="390" t="s">
        <v>1281</v>
      </c>
      <c r="CJ22" s="390" t="s">
        <v>1278</v>
      </c>
      <c r="CK22" s="389">
        <v>1</v>
      </c>
      <c r="CL22" s="389">
        <v>1</v>
      </c>
      <c r="CM22" s="389">
        <v>0</v>
      </c>
      <c r="CN22" s="389">
        <v>0</v>
      </c>
      <c r="CO22" s="389">
        <v>3</v>
      </c>
      <c r="CP22" s="389">
        <v>0</v>
      </c>
      <c r="CQ22" s="389">
        <v>2</v>
      </c>
      <c r="CR22" s="389">
        <v>0</v>
      </c>
      <c r="CS22" s="389">
        <v>0</v>
      </c>
      <c r="CT22" s="389">
        <v>0</v>
      </c>
      <c r="CU22" s="389">
        <v>1</v>
      </c>
      <c r="CV22" s="389">
        <v>0</v>
      </c>
      <c r="CW22" s="390" t="s">
        <v>1303</v>
      </c>
      <c r="CX22" s="390" t="s">
        <v>1315</v>
      </c>
      <c r="CY22" s="389">
        <v>0</v>
      </c>
      <c r="CZ22" s="389">
        <v>2</v>
      </c>
      <c r="DA22" s="389">
        <v>3</v>
      </c>
      <c r="DB22" s="389">
        <v>1</v>
      </c>
      <c r="DC22" s="389">
        <v>0</v>
      </c>
      <c r="DD22" s="389">
        <v>0</v>
      </c>
      <c r="DE22" s="389">
        <v>0</v>
      </c>
      <c r="DF22" s="389">
        <v>0</v>
      </c>
      <c r="DG22" s="389">
        <v>0</v>
      </c>
      <c r="DH22" s="389">
        <v>0</v>
      </c>
      <c r="DI22" s="392">
        <v>0</v>
      </c>
      <c r="DJ22" s="392">
        <v>1</v>
      </c>
      <c r="DK22" s="392">
        <v>1</v>
      </c>
      <c r="DL22" s="392">
        <v>1</v>
      </c>
      <c r="DM22" s="392">
        <v>1</v>
      </c>
      <c r="DN22" s="392">
        <v>1</v>
      </c>
      <c r="DO22" s="392">
        <v>0</v>
      </c>
    </row>
    <row r="23" spans="1:119" ht="20.100000000000001" customHeight="1">
      <c r="A23" s="380">
        <v>19</v>
      </c>
      <c r="B23" s="381">
        <v>40796</v>
      </c>
      <c r="C23" s="382">
        <v>9</v>
      </c>
      <c r="D23" s="382" t="s">
        <v>214</v>
      </c>
      <c r="E23" s="382" t="s">
        <v>262</v>
      </c>
      <c r="F23" s="382" t="s">
        <v>274</v>
      </c>
      <c r="G23" s="382" t="s">
        <v>217</v>
      </c>
      <c r="H23" s="606" t="s">
        <v>276</v>
      </c>
      <c r="I23" s="384" t="s">
        <v>1270</v>
      </c>
      <c r="J23" s="382">
        <v>1</v>
      </c>
      <c r="K23" s="382">
        <v>0</v>
      </c>
      <c r="L23" s="382">
        <v>1</v>
      </c>
      <c r="M23" s="382">
        <v>1</v>
      </c>
      <c r="N23" s="382">
        <v>1</v>
      </c>
      <c r="O23" s="382">
        <v>1</v>
      </c>
      <c r="P23" s="382">
        <v>1</v>
      </c>
      <c r="Q23" s="382">
        <v>1</v>
      </c>
      <c r="R23" s="382">
        <v>0</v>
      </c>
      <c r="S23" s="384" t="s">
        <v>1273</v>
      </c>
      <c r="T23" s="385">
        <v>1</v>
      </c>
      <c r="U23" s="385">
        <v>0</v>
      </c>
      <c r="V23" s="385">
        <v>0</v>
      </c>
      <c r="W23" s="385">
        <v>0</v>
      </c>
      <c r="X23" s="385">
        <v>0</v>
      </c>
      <c r="Y23" s="385">
        <v>3</v>
      </c>
      <c r="Z23" s="385">
        <v>2</v>
      </c>
      <c r="AA23" s="385">
        <v>0</v>
      </c>
      <c r="AB23" s="385">
        <v>0</v>
      </c>
      <c r="AC23" s="385">
        <v>0</v>
      </c>
      <c r="AD23" s="385">
        <v>0</v>
      </c>
      <c r="AE23" s="385">
        <v>0</v>
      </c>
      <c r="AF23" s="385">
        <v>0</v>
      </c>
      <c r="AG23" s="382" t="s">
        <v>1280</v>
      </c>
      <c r="AH23" s="382" t="s">
        <v>1279</v>
      </c>
      <c r="AI23" s="386">
        <v>0</v>
      </c>
      <c r="AJ23" s="386">
        <v>0</v>
      </c>
      <c r="AK23" s="386">
        <v>1</v>
      </c>
      <c r="AL23" s="386">
        <v>1</v>
      </c>
      <c r="AM23" s="386">
        <v>0</v>
      </c>
      <c r="AN23" s="386">
        <v>0</v>
      </c>
      <c r="AO23" s="386">
        <v>0</v>
      </c>
      <c r="AP23" s="386">
        <v>0</v>
      </c>
      <c r="AQ23" s="386">
        <v>0</v>
      </c>
      <c r="AR23" s="386">
        <v>0</v>
      </c>
      <c r="AS23" s="387">
        <v>1</v>
      </c>
      <c r="AT23" s="385">
        <v>0</v>
      </c>
      <c r="AU23" s="385">
        <v>0</v>
      </c>
      <c r="AV23" s="385">
        <v>3</v>
      </c>
      <c r="AW23" s="385">
        <v>0</v>
      </c>
      <c r="AX23" s="385">
        <v>2</v>
      </c>
      <c r="AY23" s="385">
        <v>0</v>
      </c>
      <c r="AZ23" s="385">
        <v>0</v>
      </c>
      <c r="BA23" s="385">
        <v>0</v>
      </c>
      <c r="BB23" s="385">
        <v>2</v>
      </c>
      <c r="BC23" s="385">
        <v>0</v>
      </c>
      <c r="BD23" s="385">
        <v>1</v>
      </c>
      <c r="BE23" s="385">
        <v>0</v>
      </c>
      <c r="BF23" s="385">
        <v>0</v>
      </c>
      <c r="BG23" s="385">
        <v>0</v>
      </c>
      <c r="BH23" s="385">
        <v>0</v>
      </c>
      <c r="BI23" s="385">
        <v>0</v>
      </c>
      <c r="BJ23" s="385">
        <v>5</v>
      </c>
      <c r="BK23" s="385">
        <v>4</v>
      </c>
      <c r="BL23" s="385">
        <v>0</v>
      </c>
      <c r="BM23" s="385">
        <v>3</v>
      </c>
      <c r="BN23" s="385">
        <v>0</v>
      </c>
      <c r="BO23" s="385">
        <v>0</v>
      </c>
      <c r="BP23" s="385">
        <v>0</v>
      </c>
      <c r="BQ23" s="388" t="s">
        <v>1303</v>
      </c>
      <c r="BR23" s="383"/>
      <c r="BS23" s="389">
        <v>0</v>
      </c>
      <c r="BT23" s="389">
        <v>0</v>
      </c>
      <c r="BU23" s="389">
        <v>0</v>
      </c>
      <c r="BV23" s="389">
        <v>0</v>
      </c>
      <c r="BW23" s="389">
        <v>0</v>
      </c>
      <c r="BX23" s="389">
        <v>3</v>
      </c>
      <c r="BY23" s="389">
        <v>1</v>
      </c>
      <c r="BZ23" s="389">
        <v>0</v>
      </c>
      <c r="CA23" s="389">
        <v>2</v>
      </c>
      <c r="CB23" s="389">
        <v>0</v>
      </c>
      <c r="CC23" s="389">
        <v>0</v>
      </c>
      <c r="CD23" s="389">
        <v>0</v>
      </c>
      <c r="CE23" s="389">
        <v>1</v>
      </c>
      <c r="CF23" s="389">
        <v>1</v>
      </c>
      <c r="CG23" s="390" t="s">
        <v>1308</v>
      </c>
      <c r="CH23" s="389">
        <v>1</v>
      </c>
      <c r="CI23" s="390" t="s">
        <v>1277</v>
      </c>
      <c r="CJ23" s="390" t="s">
        <v>1278</v>
      </c>
      <c r="CK23" s="389">
        <v>1</v>
      </c>
      <c r="CL23" s="389">
        <v>0</v>
      </c>
      <c r="CM23" s="389">
        <v>0</v>
      </c>
      <c r="CN23" s="389">
        <v>0</v>
      </c>
      <c r="CO23" s="389">
        <v>3</v>
      </c>
      <c r="CP23" s="389">
        <v>0</v>
      </c>
      <c r="CQ23" s="389">
        <v>2</v>
      </c>
      <c r="CR23" s="389">
        <v>0</v>
      </c>
      <c r="CS23" s="389">
        <v>1</v>
      </c>
      <c r="CT23" s="389">
        <v>0</v>
      </c>
      <c r="CU23" s="389">
        <v>1</v>
      </c>
      <c r="CV23" s="389">
        <v>0</v>
      </c>
      <c r="CW23" s="390" t="s">
        <v>1303</v>
      </c>
      <c r="CX23" s="390" t="s">
        <v>1315</v>
      </c>
      <c r="CY23" s="389">
        <v>0</v>
      </c>
      <c r="CZ23" s="389">
        <v>0</v>
      </c>
      <c r="DA23" s="389">
        <v>3</v>
      </c>
      <c r="DB23" s="389">
        <v>2</v>
      </c>
      <c r="DC23" s="389">
        <v>1</v>
      </c>
      <c r="DD23" s="389">
        <v>0</v>
      </c>
      <c r="DE23" s="389">
        <v>0</v>
      </c>
      <c r="DF23" s="389">
        <v>1</v>
      </c>
      <c r="DG23" s="389">
        <v>0</v>
      </c>
      <c r="DH23" s="389">
        <v>0</v>
      </c>
      <c r="DI23" s="392">
        <v>0</v>
      </c>
      <c r="DJ23" s="392">
        <v>1</v>
      </c>
      <c r="DK23" s="392">
        <v>0</v>
      </c>
      <c r="DL23" s="392">
        <v>1</v>
      </c>
      <c r="DM23" s="392">
        <v>0</v>
      </c>
      <c r="DN23" s="392">
        <v>1</v>
      </c>
      <c r="DO23" s="392">
        <v>0</v>
      </c>
    </row>
    <row r="24" spans="1:119" ht="20.100000000000001" customHeight="1">
      <c r="A24" s="380">
        <v>20</v>
      </c>
      <c r="B24" s="381">
        <v>40796</v>
      </c>
      <c r="C24" s="382">
        <v>8</v>
      </c>
      <c r="D24" s="382" t="s">
        <v>214</v>
      </c>
      <c r="E24" s="382" t="s">
        <v>277</v>
      </c>
      <c r="F24" s="382" t="s">
        <v>278</v>
      </c>
      <c r="G24" s="382" t="s">
        <v>217</v>
      </c>
      <c r="H24" s="606" t="s">
        <v>279</v>
      </c>
      <c r="I24" s="384" t="s">
        <v>1268</v>
      </c>
      <c r="J24" s="382">
        <v>1</v>
      </c>
      <c r="K24" s="382">
        <v>0</v>
      </c>
      <c r="L24" s="382">
        <v>0</v>
      </c>
      <c r="M24" s="382">
        <v>0</v>
      </c>
      <c r="N24" s="382">
        <v>1</v>
      </c>
      <c r="O24" s="382">
        <v>1</v>
      </c>
      <c r="P24" s="382">
        <v>0</v>
      </c>
      <c r="Q24" s="382">
        <v>0</v>
      </c>
      <c r="R24" s="382">
        <v>0</v>
      </c>
      <c r="S24" s="384" t="s">
        <v>1273</v>
      </c>
      <c r="T24" s="385">
        <v>1</v>
      </c>
      <c r="U24" s="385">
        <v>0</v>
      </c>
      <c r="V24" s="385">
        <v>0</v>
      </c>
      <c r="W24" s="385">
        <v>0</v>
      </c>
      <c r="X24" s="385">
        <v>0</v>
      </c>
      <c r="Y24" s="385">
        <v>2</v>
      </c>
      <c r="Z24" s="385">
        <v>0</v>
      </c>
      <c r="AA24" s="385">
        <v>0</v>
      </c>
      <c r="AB24" s="385">
        <v>0</v>
      </c>
      <c r="AC24" s="385">
        <v>3</v>
      </c>
      <c r="AD24" s="385">
        <v>0</v>
      </c>
      <c r="AE24" s="385">
        <v>0</v>
      </c>
      <c r="AF24" s="385">
        <v>1</v>
      </c>
      <c r="AG24" s="382" t="s">
        <v>1277</v>
      </c>
      <c r="AH24" s="382" t="s">
        <v>1278</v>
      </c>
      <c r="AI24" s="386">
        <v>0</v>
      </c>
      <c r="AJ24" s="386">
        <v>0</v>
      </c>
      <c r="AK24" s="386">
        <v>1</v>
      </c>
      <c r="AL24" s="386">
        <v>1</v>
      </c>
      <c r="AM24" s="386">
        <v>0</v>
      </c>
      <c r="AN24" s="386">
        <v>0</v>
      </c>
      <c r="AO24" s="386">
        <v>1</v>
      </c>
      <c r="AP24" s="386">
        <v>0</v>
      </c>
      <c r="AQ24" s="386">
        <v>0</v>
      </c>
      <c r="AR24" s="386">
        <v>0</v>
      </c>
      <c r="AS24" s="387">
        <v>3</v>
      </c>
      <c r="AT24" s="385">
        <v>0</v>
      </c>
      <c r="AU24" s="385">
        <v>0</v>
      </c>
      <c r="AV24" s="385">
        <v>2</v>
      </c>
      <c r="AW24" s="385">
        <v>0</v>
      </c>
      <c r="AX24" s="385">
        <v>1</v>
      </c>
      <c r="AY24" s="385">
        <v>0</v>
      </c>
      <c r="AZ24" s="385">
        <v>0</v>
      </c>
      <c r="BA24" s="385">
        <v>0</v>
      </c>
      <c r="BB24" s="385">
        <v>0</v>
      </c>
      <c r="BC24" s="385">
        <v>0</v>
      </c>
      <c r="BD24" s="385">
        <v>0</v>
      </c>
      <c r="BE24" s="385">
        <v>1</v>
      </c>
      <c r="BF24" s="385">
        <v>2</v>
      </c>
      <c r="BG24" s="385">
        <v>0</v>
      </c>
      <c r="BH24" s="385">
        <v>0</v>
      </c>
      <c r="BI24" s="385">
        <v>3</v>
      </c>
      <c r="BJ24" s="385">
        <v>0</v>
      </c>
      <c r="BK24" s="385">
        <v>5</v>
      </c>
      <c r="BL24" s="385">
        <v>4</v>
      </c>
      <c r="BM24" s="385">
        <v>0</v>
      </c>
      <c r="BN24" s="385">
        <v>0</v>
      </c>
      <c r="BO24" s="385">
        <v>0</v>
      </c>
      <c r="BP24" s="385">
        <v>0</v>
      </c>
      <c r="BQ24" s="388" t="s">
        <v>1303</v>
      </c>
      <c r="BR24" s="383">
        <v>1</v>
      </c>
      <c r="BS24" s="389">
        <v>0</v>
      </c>
      <c r="BT24" s="389">
        <v>0</v>
      </c>
      <c r="BU24" s="389">
        <v>0</v>
      </c>
      <c r="BV24" s="389">
        <v>0</v>
      </c>
      <c r="BW24" s="389">
        <v>0</v>
      </c>
      <c r="BX24" s="389">
        <v>2</v>
      </c>
      <c r="BY24" s="389">
        <v>1</v>
      </c>
      <c r="BZ24" s="389">
        <v>0</v>
      </c>
      <c r="CA24" s="389">
        <v>0</v>
      </c>
      <c r="CB24" s="389">
        <v>3</v>
      </c>
      <c r="CC24" s="389">
        <v>0</v>
      </c>
      <c r="CD24" s="389">
        <v>0</v>
      </c>
      <c r="CE24" s="389">
        <v>1</v>
      </c>
      <c r="CF24" s="389">
        <v>1</v>
      </c>
      <c r="CG24" s="390" t="s">
        <v>1308</v>
      </c>
      <c r="CH24" s="389">
        <v>1</v>
      </c>
      <c r="CI24" s="390" t="s">
        <v>1277</v>
      </c>
      <c r="CJ24" s="390" t="s">
        <v>1278</v>
      </c>
      <c r="CK24" s="389">
        <v>1</v>
      </c>
      <c r="CL24" s="389">
        <v>2</v>
      </c>
      <c r="CM24" s="389">
        <v>0</v>
      </c>
      <c r="CN24" s="389">
        <v>0</v>
      </c>
      <c r="CO24" s="389">
        <v>1</v>
      </c>
      <c r="CP24" s="389">
        <v>0</v>
      </c>
      <c r="CQ24" s="389">
        <v>3</v>
      </c>
      <c r="CR24" s="389">
        <v>0</v>
      </c>
      <c r="CS24" s="389">
        <v>0</v>
      </c>
      <c r="CT24" s="389">
        <v>0</v>
      </c>
      <c r="CU24" s="389">
        <v>1</v>
      </c>
      <c r="CV24" s="389">
        <v>1</v>
      </c>
      <c r="CW24" s="390" t="s">
        <v>1303</v>
      </c>
      <c r="CX24" s="390" t="s">
        <v>1315</v>
      </c>
      <c r="CY24" s="389">
        <v>0</v>
      </c>
      <c r="CZ24" s="389">
        <v>2</v>
      </c>
      <c r="DA24" s="389">
        <v>3</v>
      </c>
      <c r="DB24" s="389">
        <v>0</v>
      </c>
      <c r="DC24" s="389">
        <v>0</v>
      </c>
      <c r="DD24" s="389">
        <v>1</v>
      </c>
      <c r="DE24" s="389">
        <v>1</v>
      </c>
      <c r="DF24" s="389">
        <v>1</v>
      </c>
      <c r="DG24" s="389">
        <v>1</v>
      </c>
      <c r="DH24" s="389">
        <v>0</v>
      </c>
      <c r="DI24" s="392">
        <v>0</v>
      </c>
      <c r="DJ24" s="392">
        <v>1</v>
      </c>
      <c r="DK24" s="392">
        <v>0</v>
      </c>
      <c r="DL24" s="392">
        <v>1</v>
      </c>
      <c r="DM24" s="392">
        <v>0</v>
      </c>
      <c r="DN24" s="392">
        <v>1</v>
      </c>
      <c r="DO24" s="392">
        <v>0</v>
      </c>
    </row>
    <row r="25" spans="1:119" ht="20.100000000000001" customHeight="1">
      <c r="A25" s="380">
        <v>21</v>
      </c>
      <c r="B25" s="381">
        <v>40795</v>
      </c>
      <c r="C25" s="382">
        <v>8</v>
      </c>
      <c r="D25" s="382" t="s">
        <v>214</v>
      </c>
      <c r="E25" s="382" t="s">
        <v>277</v>
      </c>
      <c r="F25" s="382" t="s">
        <v>280</v>
      </c>
      <c r="G25" s="382" t="s">
        <v>217</v>
      </c>
      <c r="H25" s="606" t="s">
        <v>281</v>
      </c>
      <c r="I25" s="384" t="s">
        <v>1270</v>
      </c>
      <c r="J25" s="382">
        <v>1</v>
      </c>
      <c r="K25" s="382">
        <v>0</v>
      </c>
      <c r="L25" s="382">
        <v>1</v>
      </c>
      <c r="M25" s="382">
        <v>0</v>
      </c>
      <c r="N25" s="382">
        <v>1</v>
      </c>
      <c r="O25" s="382">
        <v>1</v>
      </c>
      <c r="P25" s="382">
        <v>1</v>
      </c>
      <c r="Q25" s="382">
        <v>0</v>
      </c>
      <c r="R25" s="382">
        <v>0</v>
      </c>
      <c r="S25" s="384" t="s">
        <v>1273</v>
      </c>
      <c r="T25" s="385">
        <v>0</v>
      </c>
      <c r="U25" s="385">
        <v>0</v>
      </c>
      <c r="V25" s="385">
        <v>0</v>
      </c>
      <c r="W25" s="385">
        <v>0</v>
      </c>
      <c r="X25" s="385">
        <v>1</v>
      </c>
      <c r="Y25" s="385">
        <v>3</v>
      </c>
      <c r="Z25" s="385">
        <v>0</v>
      </c>
      <c r="AA25" s="385">
        <v>0</v>
      </c>
      <c r="AB25" s="385">
        <v>0</v>
      </c>
      <c r="AC25" s="385">
        <v>0</v>
      </c>
      <c r="AD25" s="385">
        <v>2</v>
      </c>
      <c r="AE25" s="385">
        <v>0</v>
      </c>
      <c r="AF25" s="385">
        <v>1</v>
      </c>
      <c r="AG25" s="382" t="s">
        <v>1278</v>
      </c>
      <c r="AH25" s="382" t="s">
        <v>1278</v>
      </c>
      <c r="AI25" s="386">
        <v>0</v>
      </c>
      <c r="AJ25" s="386">
        <v>0</v>
      </c>
      <c r="AK25" s="386">
        <v>1</v>
      </c>
      <c r="AL25" s="386">
        <v>1</v>
      </c>
      <c r="AM25" s="386">
        <v>0</v>
      </c>
      <c r="AN25" s="386">
        <v>0</v>
      </c>
      <c r="AO25" s="386">
        <v>1</v>
      </c>
      <c r="AP25" s="386">
        <v>0</v>
      </c>
      <c r="AQ25" s="386">
        <v>0</v>
      </c>
      <c r="AR25" s="386">
        <v>0</v>
      </c>
      <c r="AS25" s="387">
        <v>3</v>
      </c>
      <c r="AT25" s="385">
        <v>0</v>
      </c>
      <c r="AU25" s="385">
        <v>0</v>
      </c>
      <c r="AV25" s="385">
        <v>2</v>
      </c>
      <c r="AW25" s="385">
        <v>0</v>
      </c>
      <c r="AX25" s="385">
        <v>1</v>
      </c>
      <c r="AY25" s="385">
        <v>0</v>
      </c>
      <c r="AZ25" s="385">
        <v>0</v>
      </c>
      <c r="BA25" s="385">
        <v>0</v>
      </c>
      <c r="BB25" s="385">
        <v>0</v>
      </c>
      <c r="BC25" s="385">
        <v>0</v>
      </c>
      <c r="BD25" s="385">
        <v>2</v>
      </c>
      <c r="BE25" s="385">
        <v>4</v>
      </c>
      <c r="BF25" s="385">
        <v>3</v>
      </c>
      <c r="BG25" s="385">
        <v>0</v>
      </c>
      <c r="BH25" s="385">
        <v>5</v>
      </c>
      <c r="BI25" s="385">
        <v>1</v>
      </c>
      <c r="BJ25" s="385">
        <v>0</v>
      </c>
      <c r="BK25" s="385">
        <v>0</v>
      </c>
      <c r="BL25" s="385">
        <v>0</v>
      </c>
      <c r="BM25" s="385">
        <v>0</v>
      </c>
      <c r="BN25" s="385">
        <v>0</v>
      </c>
      <c r="BO25" s="385">
        <v>0</v>
      </c>
      <c r="BP25" s="385">
        <v>0</v>
      </c>
      <c r="BQ25" s="388" t="s">
        <v>1304</v>
      </c>
      <c r="BR25" s="383">
        <v>1</v>
      </c>
      <c r="BS25" s="389">
        <v>0</v>
      </c>
      <c r="BT25" s="389">
        <v>0</v>
      </c>
      <c r="BU25" s="389">
        <v>0</v>
      </c>
      <c r="BV25" s="389">
        <v>0</v>
      </c>
      <c r="BW25" s="389">
        <v>0</v>
      </c>
      <c r="BX25" s="389">
        <v>0</v>
      </c>
      <c r="BY25" s="389">
        <v>0</v>
      </c>
      <c r="BZ25" s="389">
        <v>0</v>
      </c>
      <c r="CA25" s="389">
        <v>0</v>
      </c>
      <c r="CB25" s="389">
        <v>0</v>
      </c>
      <c r="CC25" s="389">
        <v>0</v>
      </c>
      <c r="CD25" s="389">
        <v>0</v>
      </c>
      <c r="CE25" s="389">
        <v>1</v>
      </c>
      <c r="CF25" s="389">
        <v>1</v>
      </c>
      <c r="CG25" s="390" t="s">
        <v>1308</v>
      </c>
      <c r="CH25" s="389">
        <v>1</v>
      </c>
      <c r="CI25" s="390" t="s">
        <v>1277</v>
      </c>
      <c r="CJ25" s="390" t="s">
        <v>1278</v>
      </c>
      <c r="CK25" s="389">
        <v>1</v>
      </c>
      <c r="CL25" s="389">
        <v>2</v>
      </c>
      <c r="CM25" s="389">
        <v>0</v>
      </c>
      <c r="CN25" s="389">
        <v>3</v>
      </c>
      <c r="CO25" s="389">
        <v>1</v>
      </c>
      <c r="CP25" s="389">
        <v>0</v>
      </c>
      <c r="CQ25" s="389">
        <v>0</v>
      </c>
      <c r="CR25" s="389">
        <v>0</v>
      </c>
      <c r="CS25" s="389">
        <v>0</v>
      </c>
      <c r="CT25" s="389">
        <v>0</v>
      </c>
      <c r="CU25" s="389">
        <v>1</v>
      </c>
      <c r="CV25" s="389">
        <v>0</v>
      </c>
      <c r="CW25" s="390" t="s">
        <v>1303</v>
      </c>
      <c r="CX25" s="390" t="s">
        <v>1315</v>
      </c>
      <c r="CY25" s="389">
        <v>0</v>
      </c>
      <c r="CZ25" s="389">
        <v>3</v>
      </c>
      <c r="DA25" s="389">
        <v>2</v>
      </c>
      <c r="DB25" s="389">
        <v>1</v>
      </c>
      <c r="DC25" s="389">
        <v>0</v>
      </c>
      <c r="DD25" s="389">
        <v>0</v>
      </c>
      <c r="DE25" s="389">
        <v>1</v>
      </c>
      <c r="DF25" s="389">
        <v>1</v>
      </c>
      <c r="DG25" s="389">
        <v>1</v>
      </c>
      <c r="DH25" s="389">
        <v>0</v>
      </c>
      <c r="DI25" s="392">
        <v>0</v>
      </c>
      <c r="DJ25" s="392">
        <v>1</v>
      </c>
      <c r="DK25" s="392">
        <v>0</v>
      </c>
      <c r="DL25" s="392">
        <v>1</v>
      </c>
      <c r="DM25" s="392">
        <v>0</v>
      </c>
      <c r="DN25" s="392">
        <v>1</v>
      </c>
      <c r="DO25" s="392">
        <v>0</v>
      </c>
    </row>
    <row r="26" spans="1:119" ht="20.100000000000001" customHeight="1">
      <c r="A26" s="380">
        <v>22</v>
      </c>
      <c r="B26" s="381">
        <v>40795</v>
      </c>
      <c r="C26" s="382">
        <v>8</v>
      </c>
      <c r="D26" s="382" t="s">
        <v>214</v>
      </c>
      <c r="E26" s="382" t="s">
        <v>277</v>
      </c>
      <c r="F26" s="382" t="s">
        <v>280</v>
      </c>
      <c r="G26" s="382" t="s">
        <v>217</v>
      </c>
      <c r="H26" s="606" t="s">
        <v>280</v>
      </c>
      <c r="I26" s="384" t="s">
        <v>1270</v>
      </c>
      <c r="J26" s="382">
        <v>1</v>
      </c>
      <c r="K26" s="382">
        <v>0</v>
      </c>
      <c r="L26" s="382">
        <v>1</v>
      </c>
      <c r="M26" s="382">
        <v>0</v>
      </c>
      <c r="N26" s="382">
        <v>1</v>
      </c>
      <c r="O26" s="382">
        <v>1</v>
      </c>
      <c r="P26" s="382">
        <v>0</v>
      </c>
      <c r="Q26" s="382">
        <v>0</v>
      </c>
      <c r="R26" s="382">
        <v>0</v>
      </c>
      <c r="S26" s="384" t="s">
        <v>1273</v>
      </c>
      <c r="T26" s="385">
        <v>1</v>
      </c>
      <c r="U26" s="385">
        <v>0</v>
      </c>
      <c r="V26" s="385">
        <v>2</v>
      </c>
      <c r="W26" s="385">
        <v>0</v>
      </c>
      <c r="X26" s="385">
        <v>0</v>
      </c>
      <c r="Y26" s="385">
        <v>3</v>
      </c>
      <c r="Z26" s="385">
        <v>0</v>
      </c>
      <c r="AA26" s="385">
        <v>0</v>
      </c>
      <c r="AB26" s="385">
        <v>0</v>
      </c>
      <c r="AC26" s="385">
        <v>0</v>
      </c>
      <c r="AD26" s="385">
        <v>0</v>
      </c>
      <c r="AE26" s="385">
        <v>0</v>
      </c>
      <c r="AF26" s="385">
        <v>1</v>
      </c>
      <c r="AG26" s="382" t="s">
        <v>1278</v>
      </c>
      <c r="AH26" s="382" t="s">
        <v>1278</v>
      </c>
      <c r="AI26" s="386">
        <v>1</v>
      </c>
      <c r="AJ26" s="386">
        <v>0</v>
      </c>
      <c r="AK26" s="386">
        <v>0</v>
      </c>
      <c r="AL26" s="386">
        <v>1</v>
      </c>
      <c r="AM26" s="386">
        <v>0</v>
      </c>
      <c r="AN26" s="386">
        <v>0</v>
      </c>
      <c r="AO26" s="386">
        <v>1</v>
      </c>
      <c r="AP26" s="386">
        <v>0</v>
      </c>
      <c r="AQ26" s="386">
        <v>0</v>
      </c>
      <c r="AR26" s="386">
        <v>0</v>
      </c>
      <c r="AS26" s="387">
        <v>2</v>
      </c>
      <c r="AT26" s="385">
        <v>0</v>
      </c>
      <c r="AU26" s="385">
        <v>0</v>
      </c>
      <c r="AV26" s="385">
        <v>3</v>
      </c>
      <c r="AW26" s="385">
        <v>0</v>
      </c>
      <c r="AX26" s="385">
        <v>1</v>
      </c>
      <c r="AY26" s="385">
        <v>0</v>
      </c>
      <c r="AZ26" s="385">
        <v>0</v>
      </c>
      <c r="BA26" s="385">
        <v>0</v>
      </c>
      <c r="BB26" s="385">
        <v>0</v>
      </c>
      <c r="BC26" s="385">
        <v>0</v>
      </c>
      <c r="BD26" s="385">
        <v>0</v>
      </c>
      <c r="BE26" s="385">
        <v>2</v>
      </c>
      <c r="BF26" s="385">
        <v>3</v>
      </c>
      <c r="BG26" s="385">
        <v>0</v>
      </c>
      <c r="BH26" s="385">
        <v>0</v>
      </c>
      <c r="BI26" s="385">
        <v>1</v>
      </c>
      <c r="BJ26" s="385">
        <v>0</v>
      </c>
      <c r="BK26" s="385">
        <v>0</v>
      </c>
      <c r="BL26" s="385">
        <v>5</v>
      </c>
      <c r="BM26" s="385">
        <v>0</v>
      </c>
      <c r="BN26" s="385">
        <v>4</v>
      </c>
      <c r="BO26" s="385">
        <v>0</v>
      </c>
      <c r="BP26" s="385">
        <v>0</v>
      </c>
      <c r="BQ26" s="388" t="s">
        <v>1303</v>
      </c>
      <c r="BR26" s="383">
        <v>1</v>
      </c>
      <c r="BS26" s="389">
        <v>1</v>
      </c>
      <c r="BT26" s="389">
        <v>0</v>
      </c>
      <c r="BU26" s="389">
        <v>0</v>
      </c>
      <c r="BV26" s="389">
        <v>0</v>
      </c>
      <c r="BW26" s="389">
        <v>0</v>
      </c>
      <c r="BX26" s="389">
        <v>2</v>
      </c>
      <c r="BY26" s="389">
        <v>0</v>
      </c>
      <c r="BZ26" s="389">
        <v>0</v>
      </c>
      <c r="CA26" s="389">
        <v>0</v>
      </c>
      <c r="CB26" s="389">
        <v>3</v>
      </c>
      <c r="CC26" s="389">
        <v>0</v>
      </c>
      <c r="CD26" s="389">
        <v>0</v>
      </c>
      <c r="CE26" s="389">
        <v>0</v>
      </c>
      <c r="CF26" s="389">
        <v>1</v>
      </c>
      <c r="CG26" s="390" t="s">
        <v>1308</v>
      </c>
      <c r="CH26" s="389">
        <v>0</v>
      </c>
      <c r="CI26" s="390" t="s">
        <v>1281</v>
      </c>
      <c r="CJ26" s="390" t="s">
        <v>1277</v>
      </c>
      <c r="CK26" s="389">
        <v>1</v>
      </c>
      <c r="CL26" s="389">
        <v>2</v>
      </c>
      <c r="CM26" s="389">
        <v>0</v>
      </c>
      <c r="CN26" s="389">
        <v>3</v>
      </c>
      <c r="CO26" s="389">
        <v>0</v>
      </c>
      <c r="CP26" s="389">
        <v>0</v>
      </c>
      <c r="CQ26" s="389">
        <v>0</v>
      </c>
      <c r="CR26" s="389">
        <v>1</v>
      </c>
      <c r="CS26" s="389">
        <v>0</v>
      </c>
      <c r="CT26" s="389">
        <v>0</v>
      </c>
      <c r="CU26" s="389">
        <v>1</v>
      </c>
      <c r="CV26" s="389">
        <v>1</v>
      </c>
      <c r="CW26" s="390" t="s">
        <v>1303</v>
      </c>
      <c r="CX26" s="390" t="s">
        <v>1314</v>
      </c>
      <c r="CY26" s="389">
        <v>0</v>
      </c>
      <c r="CZ26" s="389">
        <v>3</v>
      </c>
      <c r="DA26" s="389">
        <v>2</v>
      </c>
      <c r="DB26" s="389">
        <v>0</v>
      </c>
      <c r="DC26" s="389">
        <v>0</v>
      </c>
      <c r="DD26" s="389">
        <v>1</v>
      </c>
      <c r="DE26" s="389">
        <v>1</v>
      </c>
      <c r="DF26" s="389">
        <v>0</v>
      </c>
      <c r="DG26" s="389">
        <v>1</v>
      </c>
      <c r="DH26" s="389">
        <v>0</v>
      </c>
      <c r="DI26" s="389">
        <v>0</v>
      </c>
      <c r="DJ26" s="389">
        <v>0</v>
      </c>
      <c r="DK26" s="389">
        <v>0</v>
      </c>
      <c r="DL26" s="389">
        <v>1</v>
      </c>
      <c r="DM26" s="389">
        <v>0</v>
      </c>
      <c r="DN26" s="389">
        <v>0</v>
      </c>
      <c r="DO26" s="389">
        <v>0</v>
      </c>
    </row>
    <row r="27" spans="1:119" ht="20.100000000000001" customHeight="1">
      <c r="A27" s="380">
        <v>23</v>
      </c>
      <c r="B27" s="381">
        <v>40796</v>
      </c>
      <c r="C27" s="382">
        <v>8</v>
      </c>
      <c r="D27" s="382" t="s">
        <v>214</v>
      </c>
      <c r="E27" s="382" t="s">
        <v>277</v>
      </c>
      <c r="F27" s="382" t="s">
        <v>282</v>
      </c>
      <c r="G27" s="382" t="s">
        <v>217</v>
      </c>
      <c r="H27" s="606" t="s">
        <v>283</v>
      </c>
      <c r="I27" s="384" t="s">
        <v>1267</v>
      </c>
      <c r="J27" s="382">
        <v>1</v>
      </c>
      <c r="K27" s="382">
        <v>0</v>
      </c>
      <c r="L27" s="382">
        <v>1</v>
      </c>
      <c r="M27" s="382">
        <v>0</v>
      </c>
      <c r="N27" s="382">
        <v>1</v>
      </c>
      <c r="O27" s="382">
        <v>1</v>
      </c>
      <c r="P27" s="382">
        <v>1</v>
      </c>
      <c r="Q27" s="382">
        <v>0</v>
      </c>
      <c r="R27" s="382">
        <v>0</v>
      </c>
      <c r="S27" s="384" t="s">
        <v>1274</v>
      </c>
      <c r="T27" s="385">
        <v>2</v>
      </c>
      <c r="U27" s="385">
        <v>0</v>
      </c>
      <c r="V27" s="385">
        <v>1</v>
      </c>
      <c r="W27" s="385">
        <v>0</v>
      </c>
      <c r="X27" s="385">
        <v>0</v>
      </c>
      <c r="Y27" s="385">
        <v>3</v>
      </c>
      <c r="Z27" s="385">
        <v>0</v>
      </c>
      <c r="AA27" s="385">
        <v>0</v>
      </c>
      <c r="AB27" s="385">
        <v>0</v>
      </c>
      <c r="AC27" s="385">
        <v>0</v>
      </c>
      <c r="AD27" s="385">
        <v>0</v>
      </c>
      <c r="AE27" s="385">
        <v>0</v>
      </c>
      <c r="AF27" s="385">
        <v>1</v>
      </c>
      <c r="AG27" s="382" t="s">
        <v>1278</v>
      </c>
      <c r="AH27" s="382" t="s">
        <v>1278</v>
      </c>
      <c r="AI27" s="386">
        <v>1</v>
      </c>
      <c r="AJ27" s="386">
        <v>0</v>
      </c>
      <c r="AK27" s="386">
        <v>1</v>
      </c>
      <c r="AL27" s="386">
        <v>0</v>
      </c>
      <c r="AM27" s="386">
        <v>0</v>
      </c>
      <c r="AN27" s="386">
        <v>0</v>
      </c>
      <c r="AO27" s="386">
        <v>0</v>
      </c>
      <c r="AP27" s="386">
        <v>0</v>
      </c>
      <c r="AQ27" s="386">
        <v>0</v>
      </c>
      <c r="AR27" s="386">
        <v>0</v>
      </c>
      <c r="AS27" s="387">
        <v>1</v>
      </c>
      <c r="AT27" s="385">
        <v>0</v>
      </c>
      <c r="AU27" s="385">
        <v>3</v>
      </c>
      <c r="AV27" s="385">
        <v>2</v>
      </c>
      <c r="AW27" s="385">
        <v>0</v>
      </c>
      <c r="AX27" s="385">
        <v>0</v>
      </c>
      <c r="AY27" s="385">
        <v>0</v>
      </c>
      <c r="AZ27" s="385">
        <v>0</v>
      </c>
      <c r="BA27" s="385">
        <v>0</v>
      </c>
      <c r="BB27" s="385">
        <v>0</v>
      </c>
      <c r="BC27" s="385">
        <v>0</v>
      </c>
      <c r="BD27" s="385">
        <v>0</v>
      </c>
      <c r="BE27" s="385">
        <v>0</v>
      </c>
      <c r="BF27" s="385">
        <v>0</v>
      </c>
      <c r="BG27" s="385">
        <v>0</v>
      </c>
      <c r="BH27" s="385">
        <v>5</v>
      </c>
      <c r="BI27" s="385">
        <v>0</v>
      </c>
      <c r="BJ27" s="385">
        <v>0</v>
      </c>
      <c r="BK27" s="385">
        <v>2</v>
      </c>
      <c r="BL27" s="385">
        <v>0</v>
      </c>
      <c r="BM27" s="385">
        <v>1</v>
      </c>
      <c r="BN27" s="385">
        <v>4</v>
      </c>
      <c r="BO27" s="385">
        <v>3</v>
      </c>
      <c r="BP27" s="385">
        <v>0</v>
      </c>
      <c r="BQ27" s="388" t="s">
        <v>1304</v>
      </c>
      <c r="BR27" s="383">
        <v>1</v>
      </c>
      <c r="BS27" s="389">
        <v>2</v>
      </c>
      <c r="BT27" s="389">
        <v>0</v>
      </c>
      <c r="BU27" s="389">
        <v>1</v>
      </c>
      <c r="BV27" s="389">
        <v>0</v>
      </c>
      <c r="BW27" s="389">
        <v>0</v>
      </c>
      <c r="BX27" s="389">
        <v>3</v>
      </c>
      <c r="BY27" s="389">
        <v>0</v>
      </c>
      <c r="BZ27" s="389">
        <v>0</v>
      </c>
      <c r="CA27" s="389">
        <v>0</v>
      </c>
      <c r="CB27" s="389">
        <v>0</v>
      </c>
      <c r="CC27" s="389">
        <v>0</v>
      </c>
      <c r="CD27" s="389">
        <v>0</v>
      </c>
      <c r="CE27" s="389">
        <v>0</v>
      </c>
      <c r="CF27" s="389">
        <v>1</v>
      </c>
      <c r="CG27" s="390" t="s">
        <v>1308</v>
      </c>
      <c r="CH27" s="389">
        <v>1</v>
      </c>
      <c r="CI27" s="390" t="s">
        <v>1281</v>
      </c>
      <c r="CJ27" s="390" t="s">
        <v>1278</v>
      </c>
      <c r="CK27" s="389">
        <v>1</v>
      </c>
      <c r="CL27" s="389">
        <v>1</v>
      </c>
      <c r="CM27" s="389">
        <v>0</v>
      </c>
      <c r="CN27" s="389">
        <v>3</v>
      </c>
      <c r="CO27" s="389">
        <v>2</v>
      </c>
      <c r="CP27" s="389">
        <v>0</v>
      </c>
      <c r="CQ27" s="389">
        <v>0</v>
      </c>
      <c r="CR27" s="389">
        <v>0</v>
      </c>
      <c r="CS27" s="389">
        <v>0</v>
      </c>
      <c r="CT27" s="389">
        <v>0</v>
      </c>
      <c r="CU27" s="389">
        <v>1</v>
      </c>
      <c r="CV27" s="389">
        <v>0</v>
      </c>
      <c r="CW27" s="390" t="s">
        <v>1304</v>
      </c>
      <c r="CX27" s="390" t="s">
        <v>1313</v>
      </c>
      <c r="CY27" s="389">
        <v>0</v>
      </c>
      <c r="CZ27" s="389">
        <v>3</v>
      </c>
      <c r="DA27" s="389">
        <v>2</v>
      </c>
      <c r="DB27" s="389">
        <v>1</v>
      </c>
      <c r="DC27" s="389">
        <v>0</v>
      </c>
      <c r="DD27" s="389">
        <v>0</v>
      </c>
      <c r="DE27" s="389">
        <v>1</v>
      </c>
      <c r="DF27" s="389">
        <v>0</v>
      </c>
      <c r="DG27" s="389">
        <v>1</v>
      </c>
      <c r="DH27" s="389">
        <v>0</v>
      </c>
      <c r="DI27" s="392">
        <v>0</v>
      </c>
      <c r="DJ27" s="392">
        <v>1</v>
      </c>
      <c r="DK27" s="392">
        <v>1</v>
      </c>
      <c r="DL27" s="392">
        <v>0</v>
      </c>
      <c r="DM27" s="392">
        <v>0</v>
      </c>
      <c r="DN27" s="392">
        <v>0</v>
      </c>
      <c r="DO27" s="392">
        <v>0</v>
      </c>
    </row>
    <row r="28" spans="1:119" ht="20.100000000000001" customHeight="1">
      <c r="A28" s="380">
        <v>24</v>
      </c>
      <c r="B28" s="381">
        <v>40795</v>
      </c>
      <c r="C28" s="382">
        <v>8</v>
      </c>
      <c r="D28" s="382" t="s">
        <v>214</v>
      </c>
      <c r="E28" s="382" t="s">
        <v>277</v>
      </c>
      <c r="F28" s="382" t="s">
        <v>282</v>
      </c>
      <c r="G28" s="382" t="s">
        <v>217</v>
      </c>
      <c r="H28" s="606" t="s">
        <v>284</v>
      </c>
      <c r="I28" s="384" t="s">
        <v>1268</v>
      </c>
      <c r="J28" s="382">
        <v>1</v>
      </c>
      <c r="K28" s="382">
        <v>0</v>
      </c>
      <c r="L28" s="382">
        <v>1</v>
      </c>
      <c r="M28" s="382">
        <v>0</v>
      </c>
      <c r="N28" s="382">
        <v>1</v>
      </c>
      <c r="O28" s="382">
        <v>1</v>
      </c>
      <c r="P28" s="382">
        <v>1</v>
      </c>
      <c r="Q28" s="382">
        <v>0</v>
      </c>
      <c r="R28" s="382">
        <v>0</v>
      </c>
      <c r="S28" s="384" t="s">
        <v>1274</v>
      </c>
      <c r="T28" s="385">
        <v>0</v>
      </c>
      <c r="U28" s="385">
        <v>0</v>
      </c>
      <c r="V28" s="385">
        <v>0</v>
      </c>
      <c r="W28" s="385">
        <v>0</v>
      </c>
      <c r="X28" s="385">
        <v>0</v>
      </c>
      <c r="Y28" s="385">
        <v>0</v>
      </c>
      <c r="Z28" s="385">
        <v>0</v>
      </c>
      <c r="AA28" s="385">
        <v>0</v>
      </c>
      <c r="AB28" s="385">
        <v>0</v>
      </c>
      <c r="AC28" s="385">
        <v>0</v>
      </c>
      <c r="AD28" s="385">
        <v>0</v>
      </c>
      <c r="AE28" s="385">
        <v>0</v>
      </c>
      <c r="AF28" s="385">
        <v>1</v>
      </c>
      <c r="AG28" s="382" t="s">
        <v>1280</v>
      </c>
      <c r="AH28" s="382" t="s">
        <v>1277</v>
      </c>
      <c r="AI28" s="386">
        <v>1</v>
      </c>
      <c r="AJ28" s="386">
        <v>0</v>
      </c>
      <c r="AK28" s="386">
        <v>1</v>
      </c>
      <c r="AL28" s="386">
        <v>0</v>
      </c>
      <c r="AM28" s="386">
        <v>0</v>
      </c>
      <c r="AN28" s="386">
        <v>0</v>
      </c>
      <c r="AO28" s="386">
        <v>0</v>
      </c>
      <c r="AP28" s="386">
        <v>0</v>
      </c>
      <c r="AQ28" s="386">
        <v>0</v>
      </c>
      <c r="AR28" s="386">
        <v>0</v>
      </c>
      <c r="AS28" s="387">
        <v>1</v>
      </c>
      <c r="AT28" s="385">
        <v>0</v>
      </c>
      <c r="AU28" s="385">
        <v>2</v>
      </c>
      <c r="AV28" s="385">
        <v>3</v>
      </c>
      <c r="AW28" s="385">
        <v>0</v>
      </c>
      <c r="AX28" s="385">
        <v>0</v>
      </c>
      <c r="AY28" s="385">
        <v>0</v>
      </c>
      <c r="AZ28" s="385">
        <v>0</v>
      </c>
      <c r="BA28" s="385">
        <v>2</v>
      </c>
      <c r="BB28" s="385">
        <v>5</v>
      </c>
      <c r="BC28" s="385">
        <v>0</v>
      </c>
      <c r="BD28" s="385">
        <v>3</v>
      </c>
      <c r="BE28" s="385">
        <v>4</v>
      </c>
      <c r="BF28" s="385">
        <v>2</v>
      </c>
      <c r="BG28" s="385">
        <v>0</v>
      </c>
      <c r="BH28" s="385">
        <v>0</v>
      </c>
      <c r="BI28" s="385">
        <v>0</v>
      </c>
      <c r="BJ28" s="385">
        <v>0</v>
      </c>
      <c r="BK28" s="385">
        <v>0</v>
      </c>
      <c r="BL28" s="385">
        <v>0</v>
      </c>
      <c r="BM28" s="385">
        <v>0</v>
      </c>
      <c r="BN28" s="385">
        <v>1</v>
      </c>
      <c r="BO28" s="385">
        <v>0</v>
      </c>
      <c r="BP28" s="385">
        <v>0</v>
      </c>
      <c r="BQ28" s="388" t="s">
        <v>1303</v>
      </c>
      <c r="BR28" s="383">
        <v>1</v>
      </c>
      <c r="BS28" s="389">
        <v>1</v>
      </c>
      <c r="BT28" s="389">
        <v>0</v>
      </c>
      <c r="BU28" s="389">
        <v>0</v>
      </c>
      <c r="BV28" s="389">
        <v>0</v>
      </c>
      <c r="BW28" s="389">
        <v>0</v>
      </c>
      <c r="BX28" s="389">
        <v>3</v>
      </c>
      <c r="BY28" s="389">
        <v>1</v>
      </c>
      <c r="BZ28" s="389">
        <v>0</v>
      </c>
      <c r="CA28" s="389">
        <v>0</v>
      </c>
      <c r="CB28" s="389">
        <v>2</v>
      </c>
      <c r="CC28" s="389">
        <v>0</v>
      </c>
      <c r="CD28" s="389">
        <v>0</v>
      </c>
      <c r="CE28" s="389">
        <v>0</v>
      </c>
      <c r="CF28" s="389">
        <v>1</v>
      </c>
      <c r="CG28" s="390" t="s">
        <v>1307</v>
      </c>
      <c r="CH28" s="389">
        <v>1</v>
      </c>
      <c r="CI28" s="390" t="s">
        <v>1277</v>
      </c>
      <c r="CJ28" s="390" t="s">
        <v>1278</v>
      </c>
      <c r="CK28" s="389">
        <v>1</v>
      </c>
      <c r="CL28" s="389">
        <v>0</v>
      </c>
      <c r="CM28" s="389">
        <v>0</v>
      </c>
      <c r="CN28" s="389">
        <v>2</v>
      </c>
      <c r="CO28" s="389">
        <v>3</v>
      </c>
      <c r="CP28" s="389">
        <v>0</v>
      </c>
      <c r="CQ28" s="389">
        <v>1</v>
      </c>
      <c r="CR28" s="389">
        <v>0</v>
      </c>
      <c r="CS28" s="389">
        <v>0</v>
      </c>
      <c r="CT28" s="389">
        <v>0</v>
      </c>
      <c r="CU28" s="389">
        <v>1</v>
      </c>
      <c r="CV28" s="389">
        <v>0</v>
      </c>
      <c r="CW28" s="390" t="s">
        <v>1303</v>
      </c>
      <c r="CX28" s="390" t="s">
        <v>1315</v>
      </c>
      <c r="CY28" s="389">
        <v>0</v>
      </c>
      <c r="CZ28" s="389">
        <v>3</v>
      </c>
      <c r="DA28" s="389">
        <v>2</v>
      </c>
      <c r="DB28" s="389">
        <v>1</v>
      </c>
      <c r="DC28" s="389">
        <v>3</v>
      </c>
      <c r="DD28" s="389">
        <v>0</v>
      </c>
      <c r="DE28" s="389">
        <v>1</v>
      </c>
      <c r="DF28" s="389">
        <v>1</v>
      </c>
      <c r="DG28" s="389">
        <v>1</v>
      </c>
      <c r="DH28" s="389">
        <v>0</v>
      </c>
      <c r="DI28" s="392">
        <v>0</v>
      </c>
      <c r="DJ28" s="392">
        <v>1</v>
      </c>
      <c r="DK28" s="392">
        <v>0</v>
      </c>
      <c r="DL28" s="392">
        <v>1</v>
      </c>
      <c r="DM28" s="392">
        <v>0</v>
      </c>
      <c r="DN28" s="392">
        <v>1</v>
      </c>
      <c r="DO28" s="392">
        <v>0</v>
      </c>
    </row>
    <row r="29" spans="1:119" ht="20.100000000000001" customHeight="1">
      <c r="A29" s="380">
        <v>25</v>
      </c>
      <c r="B29" s="381">
        <v>40795</v>
      </c>
      <c r="C29" s="382">
        <v>7</v>
      </c>
      <c r="D29" s="382" t="s">
        <v>286</v>
      </c>
      <c r="E29" s="382" t="s">
        <v>287</v>
      </c>
      <c r="F29" s="382" t="s">
        <v>288</v>
      </c>
      <c r="G29" s="382" t="s">
        <v>217</v>
      </c>
      <c r="H29" s="606" t="s">
        <v>289</v>
      </c>
      <c r="I29" s="384" t="s">
        <v>1267</v>
      </c>
      <c r="J29" s="382">
        <v>0</v>
      </c>
      <c r="K29" s="382">
        <v>0</v>
      </c>
      <c r="L29" s="382">
        <v>0</v>
      </c>
      <c r="M29" s="382">
        <v>0</v>
      </c>
      <c r="N29" s="382">
        <v>0</v>
      </c>
      <c r="O29" s="382">
        <v>1</v>
      </c>
      <c r="P29" s="382">
        <v>1</v>
      </c>
      <c r="Q29" s="382">
        <v>0</v>
      </c>
      <c r="R29" s="382">
        <v>0</v>
      </c>
      <c r="S29" s="384" t="s">
        <v>1273</v>
      </c>
      <c r="T29" s="385">
        <v>1</v>
      </c>
      <c r="U29" s="385">
        <v>0</v>
      </c>
      <c r="V29" s="385">
        <v>2</v>
      </c>
      <c r="W29" s="385">
        <v>0</v>
      </c>
      <c r="X29" s="385">
        <v>0</v>
      </c>
      <c r="Y29" s="385">
        <v>3</v>
      </c>
      <c r="Z29" s="385">
        <v>0</v>
      </c>
      <c r="AA29" s="385">
        <v>0</v>
      </c>
      <c r="AB29" s="385">
        <v>0</v>
      </c>
      <c r="AC29" s="385">
        <v>0</v>
      </c>
      <c r="AD29" s="385">
        <v>0</v>
      </c>
      <c r="AE29" s="385">
        <v>0</v>
      </c>
      <c r="AF29" s="385">
        <v>0</v>
      </c>
      <c r="AG29" s="382" t="s">
        <v>1280</v>
      </c>
      <c r="AH29" s="382" t="s">
        <v>1278</v>
      </c>
      <c r="AI29" s="386">
        <v>1</v>
      </c>
      <c r="AJ29" s="386">
        <v>0</v>
      </c>
      <c r="AK29" s="386">
        <v>1</v>
      </c>
      <c r="AL29" s="386">
        <v>0</v>
      </c>
      <c r="AM29" s="386">
        <v>0</v>
      </c>
      <c r="AN29" s="386">
        <v>0</v>
      </c>
      <c r="AO29" s="386">
        <v>0</v>
      </c>
      <c r="AP29" s="386">
        <v>0</v>
      </c>
      <c r="AQ29" s="386">
        <v>0</v>
      </c>
      <c r="AR29" s="386">
        <v>0</v>
      </c>
      <c r="AS29" s="387">
        <v>0</v>
      </c>
      <c r="AT29" s="385">
        <v>0</v>
      </c>
      <c r="AU29" s="385">
        <v>3</v>
      </c>
      <c r="AV29" s="385">
        <v>1</v>
      </c>
      <c r="AW29" s="385">
        <v>0</v>
      </c>
      <c r="AX29" s="385">
        <v>2</v>
      </c>
      <c r="AY29" s="385">
        <v>0</v>
      </c>
      <c r="AZ29" s="385">
        <v>0</v>
      </c>
      <c r="BA29" s="385">
        <v>0</v>
      </c>
      <c r="BB29" s="385">
        <v>5</v>
      </c>
      <c r="BC29" s="385">
        <v>1</v>
      </c>
      <c r="BD29" s="385">
        <v>0</v>
      </c>
      <c r="BE29" s="385">
        <v>0</v>
      </c>
      <c r="BF29" s="385">
        <v>0</v>
      </c>
      <c r="BG29" s="385">
        <v>4</v>
      </c>
      <c r="BH29" s="385">
        <v>0</v>
      </c>
      <c r="BI29" s="385">
        <v>0</v>
      </c>
      <c r="BJ29" s="385">
        <v>0</v>
      </c>
      <c r="BK29" s="385">
        <v>2</v>
      </c>
      <c r="BL29" s="385">
        <v>0</v>
      </c>
      <c r="BM29" s="385">
        <v>3</v>
      </c>
      <c r="BN29" s="385">
        <v>0</v>
      </c>
      <c r="BO29" s="385">
        <v>0</v>
      </c>
      <c r="BP29" s="385">
        <v>0</v>
      </c>
      <c r="BQ29" s="388" t="s">
        <v>1303</v>
      </c>
      <c r="BR29" s="383">
        <v>1</v>
      </c>
      <c r="BS29" s="389">
        <v>0</v>
      </c>
      <c r="BT29" s="389">
        <v>1</v>
      </c>
      <c r="BU29" s="389">
        <v>0</v>
      </c>
      <c r="BV29" s="389">
        <v>0</v>
      </c>
      <c r="BW29" s="389">
        <v>3</v>
      </c>
      <c r="BX29" s="389">
        <v>0</v>
      </c>
      <c r="BY29" s="389">
        <v>0</v>
      </c>
      <c r="BZ29" s="389">
        <v>0</v>
      </c>
      <c r="CA29" s="389">
        <v>0</v>
      </c>
      <c r="CB29" s="389">
        <v>0</v>
      </c>
      <c r="CC29" s="389">
        <v>0</v>
      </c>
      <c r="CD29" s="389">
        <v>2</v>
      </c>
      <c r="CE29" s="389">
        <v>0</v>
      </c>
      <c r="CF29" s="389">
        <v>1</v>
      </c>
      <c r="CG29" s="390" t="s">
        <v>1307</v>
      </c>
      <c r="CH29" s="389">
        <v>1</v>
      </c>
      <c r="CI29" s="390" t="s">
        <v>1277</v>
      </c>
      <c r="CJ29" s="390" t="s">
        <v>1278</v>
      </c>
      <c r="CK29" s="389">
        <v>1</v>
      </c>
      <c r="CL29" s="389">
        <v>0</v>
      </c>
      <c r="CM29" s="389">
        <v>0</v>
      </c>
      <c r="CN29" s="389">
        <v>3</v>
      </c>
      <c r="CO29" s="389">
        <v>2</v>
      </c>
      <c r="CP29" s="389">
        <v>0</v>
      </c>
      <c r="CQ29" s="389">
        <v>1</v>
      </c>
      <c r="CR29" s="389">
        <v>0</v>
      </c>
      <c r="CS29" s="389">
        <v>0</v>
      </c>
      <c r="CT29" s="389">
        <v>0</v>
      </c>
      <c r="CU29" s="389">
        <v>1</v>
      </c>
      <c r="CV29" s="389">
        <v>0</v>
      </c>
      <c r="CW29" s="390" t="s">
        <v>1304</v>
      </c>
      <c r="CX29" s="390" t="s">
        <v>1316</v>
      </c>
      <c r="CY29" s="389">
        <v>0</v>
      </c>
      <c r="CZ29" s="389">
        <v>2</v>
      </c>
      <c r="DA29" s="389">
        <v>3</v>
      </c>
      <c r="DB29" s="389">
        <v>0</v>
      </c>
      <c r="DC29" s="389">
        <v>0</v>
      </c>
      <c r="DD29" s="389">
        <v>1</v>
      </c>
      <c r="DE29" s="389">
        <v>1</v>
      </c>
      <c r="DF29" s="389">
        <v>1</v>
      </c>
      <c r="DG29" s="389">
        <v>0</v>
      </c>
      <c r="DH29" s="389">
        <v>0</v>
      </c>
      <c r="DI29" s="389">
        <v>0</v>
      </c>
      <c r="DJ29" s="389">
        <v>1</v>
      </c>
      <c r="DK29" s="389">
        <v>1</v>
      </c>
      <c r="DL29" s="389">
        <v>1</v>
      </c>
      <c r="DM29" s="389">
        <v>0</v>
      </c>
      <c r="DN29" s="389">
        <v>1</v>
      </c>
      <c r="DO29" s="389">
        <v>0</v>
      </c>
    </row>
    <row r="30" spans="1:119" ht="20.100000000000001" customHeight="1">
      <c r="A30" s="380">
        <v>26</v>
      </c>
      <c r="B30" s="381">
        <v>40796</v>
      </c>
      <c r="C30" s="382">
        <v>7</v>
      </c>
      <c r="D30" s="382" t="s">
        <v>286</v>
      </c>
      <c r="E30" s="382" t="s">
        <v>287</v>
      </c>
      <c r="F30" s="382" t="s">
        <v>288</v>
      </c>
      <c r="G30" s="382" t="s">
        <v>217</v>
      </c>
      <c r="H30" s="606" t="s">
        <v>292</v>
      </c>
      <c r="I30" s="384" t="s">
        <v>1267</v>
      </c>
      <c r="J30" s="382">
        <v>1</v>
      </c>
      <c r="K30" s="382">
        <v>0</v>
      </c>
      <c r="L30" s="382">
        <v>0</v>
      </c>
      <c r="M30" s="382">
        <v>0</v>
      </c>
      <c r="N30" s="382">
        <v>1</v>
      </c>
      <c r="O30" s="382">
        <v>1</v>
      </c>
      <c r="P30" s="382">
        <v>0</v>
      </c>
      <c r="Q30" s="382">
        <v>0</v>
      </c>
      <c r="R30" s="382">
        <v>1</v>
      </c>
      <c r="S30" s="384" t="s">
        <v>1273</v>
      </c>
      <c r="T30" s="385">
        <v>3</v>
      </c>
      <c r="U30" s="385">
        <v>0</v>
      </c>
      <c r="V30" s="385">
        <v>0</v>
      </c>
      <c r="W30" s="385">
        <v>0</v>
      </c>
      <c r="X30" s="385">
        <v>0</v>
      </c>
      <c r="Y30" s="385">
        <v>2</v>
      </c>
      <c r="Z30" s="385">
        <v>1</v>
      </c>
      <c r="AA30" s="385">
        <v>0</v>
      </c>
      <c r="AB30" s="385">
        <v>0</v>
      </c>
      <c r="AC30" s="385">
        <v>0</v>
      </c>
      <c r="AD30" s="385">
        <v>0</v>
      </c>
      <c r="AE30" s="385">
        <v>0</v>
      </c>
      <c r="AF30" s="385">
        <v>1</v>
      </c>
      <c r="AG30" s="382" t="s">
        <v>1280</v>
      </c>
      <c r="AH30" s="382" t="s">
        <v>1278</v>
      </c>
      <c r="AI30" s="386">
        <v>1</v>
      </c>
      <c r="AJ30" s="386">
        <v>0</v>
      </c>
      <c r="AK30" s="386">
        <v>1</v>
      </c>
      <c r="AL30" s="386">
        <v>1</v>
      </c>
      <c r="AM30" s="386">
        <v>1</v>
      </c>
      <c r="AN30" s="386">
        <v>1</v>
      </c>
      <c r="AO30" s="386">
        <v>0</v>
      </c>
      <c r="AP30" s="386">
        <v>0</v>
      </c>
      <c r="AQ30" s="386">
        <v>0</v>
      </c>
      <c r="AR30" s="386">
        <v>0</v>
      </c>
      <c r="AS30" s="387">
        <v>0</v>
      </c>
      <c r="AT30" s="385">
        <v>0</v>
      </c>
      <c r="AU30" s="385">
        <v>0</v>
      </c>
      <c r="AV30" s="385">
        <v>2</v>
      </c>
      <c r="AW30" s="385">
        <v>1</v>
      </c>
      <c r="AX30" s="385">
        <v>3</v>
      </c>
      <c r="AY30" s="385">
        <v>0</v>
      </c>
      <c r="AZ30" s="385">
        <v>0</v>
      </c>
      <c r="BA30" s="385">
        <v>0</v>
      </c>
      <c r="BB30" s="385">
        <v>5</v>
      </c>
      <c r="BC30" s="385">
        <v>4</v>
      </c>
      <c r="BD30" s="385">
        <v>3</v>
      </c>
      <c r="BE30" s="385">
        <v>0</v>
      </c>
      <c r="BF30" s="385">
        <v>0</v>
      </c>
      <c r="BG30" s="385">
        <v>2</v>
      </c>
      <c r="BH30" s="385">
        <v>0</v>
      </c>
      <c r="BI30" s="385">
        <v>1</v>
      </c>
      <c r="BJ30" s="385">
        <v>0</v>
      </c>
      <c r="BK30" s="385">
        <v>0</v>
      </c>
      <c r="BL30" s="385">
        <v>0</v>
      </c>
      <c r="BM30" s="385">
        <v>0</v>
      </c>
      <c r="BN30" s="385">
        <v>0</v>
      </c>
      <c r="BO30" s="385">
        <v>0</v>
      </c>
      <c r="BP30" s="385">
        <v>0</v>
      </c>
      <c r="BQ30" s="388" t="s">
        <v>1305</v>
      </c>
      <c r="BR30" s="383"/>
      <c r="BS30" s="389">
        <v>1</v>
      </c>
      <c r="BT30" s="389">
        <v>0</v>
      </c>
      <c r="BU30" s="389">
        <v>2</v>
      </c>
      <c r="BV30" s="389">
        <v>0</v>
      </c>
      <c r="BW30" s="389">
        <v>0</v>
      </c>
      <c r="BX30" s="389">
        <v>3</v>
      </c>
      <c r="BY30" s="389">
        <v>0</v>
      </c>
      <c r="BZ30" s="389">
        <v>0</v>
      </c>
      <c r="CA30" s="389">
        <v>0</v>
      </c>
      <c r="CB30" s="389">
        <v>0</v>
      </c>
      <c r="CC30" s="389">
        <v>0</v>
      </c>
      <c r="CD30" s="389">
        <v>0</v>
      </c>
      <c r="CE30" s="389">
        <v>1</v>
      </c>
      <c r="CF30" s="389">
        <v>1</v>
      </c>
      <c r="CG30" s="390" t="s">
        <v>1307</v>
      </c>
      <c r="CH30" s="389">
        <v>1</v>
      </c>
      <c r="CI30" s="390" t="s">
        <v>1281</v>
      </c>
      <c r="CJ30" s="390" t="s">
        <v>1277</v>
      </c>
      <c r="CK30" s="389">
        <v>1</v>
      </c>
      <c r="CL30" s="389">
        <v>0</v>
      </c>
      <c r="CM30" s="389">
        <v>0</v>
      </c>
      <c r="CN30" s="389">
        <v>0</v>
      </c>
      <c r="CO30" s="389">
        <v>3</v>
      </c>
      <c r="CP30" s="389">
        <v>0</v>
      </c>
      <c r="CQ30" s="389">
        <v>2</v>
      </c>
      <c r="CR30" s="389">
        <v>1</v>
      </c>
      <c r="CS30" s="389">
        <v>0</v>
      </c>
      <c r="CT30" s="389">
        <v>0</v>
      </c>
      <c r="CU30" s="389">
        <v>1</v>
      </c>
      <c r="CV30" s="389">
        <v>0</v>
      </c>
      <c r="CW30" s="390" t="s">
        <v>1312</v>
      </c>
      <c r="CX30" s="390" t="s">
        <v>1316</v>
      </c>
      <c r="CY30" s="389">
        <v>0</v>
      </c>
      <c r="CZ30" s="389">
        <v>3</v>
      </c>
      <c r="DA30" s="389">
        <v>2</v>
      </c>
      <c r="DB30" s="389">
        <v>1</v>
      </c>
      <c r="DC30" s="389">
        <v>0</v>
      </c>
      <c r="DD30" s="389">
        <v>0</v>
      </c>
      <c r="DE30" s="389">
        <v>1</v>
      </c>
      <c r="DF30" s="389">
        <v>1</v>
      </c>
      <c r="DG30" s="389">
        <v>1</v>
      </c>
      <c r="DH30" s="389">
        <v>0</v>
      </c>
      <c r="DI30" s="389">
        <v>0</v>
      </c>
      <c r="DJ30" s="389">
        <v>1</v>
      </c>
      <c r="DK30" s="389">
        <v>0</v>
      </c>
      <c r="DL30" s="389">
        <v>1</v>
      </c>
      <c r="DM30" s="389">
        <v>0</v>
      </c>
      <c r="DN30" s="389">
        <v>1</v>
      </c>
      <c r="DO30" s="389">
        <v>0</v>
      </c>
    </row>
    <row r="31" spans="1:119" ht="20.100000000000001" customHeight="1">
      <c r="A31" s="380">
        <v>27</v>
      </c>
      <c r="B31" s="381">
        <v>40796</v>
      </c>
      <c r="C31" s="382">
        <v>7</v>
      </c>
      <c r="D31" s="382" t="s">
        <v>286</v>
      </c>
      <c r="E31" s="382" t="s">
        <v>287</v>
      </c>
      <c r="F31" s="382" t="s">
        <v>293</v>
      </c>
      <c r="G31" s="382" t="s">
        <v>217</v>
      </c>
      <c r="H31" s="606" t="s">
        <v>294</v>
      </c>
      <c r="I31" s="384" t="s">
        <v>1267</v>
      </c>
      <c r="J31" s="382">
        <v>1</v>
      </c>
      <c r="K31" s="382">
        <v>0</v>
      </c>
      <c r="L31" s="382">
        <v>0</v>
      </c>
      <c r="M31" s="382">
        <v>0</v>
      </c>
      <c r="N31" s="382">
        <v>1</v>
      </c>
      <c r="O31" s="382">
        <v>1</v>
      </c>
      <c r="P31" s="382">
        <v>1</v>
      </c>
      <c r="Q31" s="382">
        <v>1</v>
      </c>
      <c r="R31" s="382">
        <v>0</v>
      </c>
      <c r="S31" s="384" t="s">
        <v>1273</v>
      </c>
      <c r="T31" s="385">
        <v>2</v>
      </c>
      <c r="U31" s="385">
        <v>0</v>
      </c>
      <c r="V31" s="385">
        <v>0</v>
      </c>
      <c r="W31" s="385">
        <v>0</v>
      </c>
      <c r="X31" s="385">
        <v>0</v>
      </c>
      <c r="Y31" s="385">
        <v>3</v>
      </c>
      <c r="Z31" s="385">
        <v>1</v>
      </c>
      <c r="AA31" s="385">
        <v>0</v>
      </c>
      <c r="AB31" s="385">
        <v>0</v>
      </c>
      <c r="AC31" s="385">
        <v>0</v>
      </c>
      <c r="AD31" s="385">
        <v>0</v>
      </c>
      <c r="AE31" s="385">
        <v>0</v>
      </c>
      <c r="AF31" s="385">
        <v>1</v>
      </c>
      <c r="AG31" s="382" t="s">
        <v>1277</v>
      </c>
      <c r="AH31" s="382" t="s">
        <v>1278</v>
      </c>
      <c r="AI31" s="386">
        <v>1</v>
      </c>
      <c r="AJ31" s="386">
        <v>1</v>
      </c>
      <c r="AK31" s="386">
        <v>1</v>
      </c>
      <c r="AL31" s="386">
        <v>0</v>
      </c>
      <c r="AM31" s="386">
        <v>0</v>
      </c>
      <c r="AN31" s="386">
        <v>0</v>
      </c>
      <c r="AO31" s="386">
        <v>0</v>
      </c>
      <c r="AP31" s="386">
        <v>0</v>
      </c>
      <c r="AQ31" s="386">
        <v>0</v>
      </c>
      <c r="AR31" s="386">
        <v>0</v>
      </c>
      <c r="AS31" s="387">
        <v>0</v>
      </c>
      <c r="AT31" s="385">
        <v>0</v>
      </c>
      <c r="AU31" s="385">
        <v>0</v>
      </c>
      <c r="AV31" s="385">
        <v>3</v>
      </c>
      <c r="AW31" s="385">
        <v>1</v>
      </c>
      <c r="AX31" s="385">
        <v>2</v>
      </c>
      <c r="AY31" s="385">
        <v>0</v>
      </c>
      <c r="AZ31" s="385">
        <v>0</v>
      </c>
      <c r="BA31" s="385">
        <v>0</v>
      </c>
      <c r="BB31" s="385">
        <v>5</v>
      </c>
      <c r="BC31" s="385">
        <v>4</v>
      </c>
      <c r="BD31" s="385">
        <v>0</v>
      </c>
      <c r="BE31" s="385">
        <v>0</v>
      </c>
      <c r="BF31" s="385">
        <v>0</v>
      </c>
      <c r="BG31" s="385">
        <v>0</v>
      </c>
      <c r="BH31" s="385">
        <v>0</v>
      </c>
      <c r="BI31" s="385">
        <v>0</v>
      </c>
      <c r="BJ31" s="385">
        <v>3</v>
      </c>
      <c r="BK31" s="385">
        <v>0</v>
      </c>
      <c r="BL31" s="385">
        <v>0</v>
      </c>
      <c r="BM31" s="385">
        <v>0</v>
      </c>
      <c r="BN31" s="385">
        <v>2</v>
      </c>
      <c r="BO31" s="385">
        <v>1</v>
      </c>
      <c r="BP31" s="385">
        <v>0</v>
      </c>
      <c r="BQ31" s="388" t="s">
        <v>1305</v>
      </c>
      <c r="BR31" s="383"/>
      <c r="BS31" s="389">
        <v>0</v>
      </c>
      <c r="BT31" s="389">
        <v>0</v>
      </c>
      <c r="BU31" s="389">
        <v>0</v>
      </c>
      <c r="BV31" s="389">
        <v>0</v>
      </c>
      <c r="BW31" s="389">
        <v>0</v>
      </c>
      <c r="BX31" s="389">
        <v>3</v>
      </c>
      <c r="BY31" s="389">
        <v>1</v>
      </c>
      <c r="BZ31" s="389">
        <v>0</v>
      </c>
      <c r="CA31" s="389">
        <v>0</v>
      </c>
      <c r="CB31" s="389">
        <v>2</v>
      </c>
      <c r="CC31" s="389">
        <v>0</v>
      </c>
      <c r="CD31" s="389">
        <v>0</v>
      </c>
      <c r="CE31" s="389">
        <v>0</v>
      </c>
      <c r="CF31" s="389">
        <v>1</v>
      </c>
      <c r="CG31" s="390" t="s">
        <v>1307</v>
      </c>
      <c r="CH31" s="389">
        <v>1</v>
      </c>
      <c r="CI31" s="390" t="s">
        <v>1277</v>
      </c>
      <c r="CJ31" s="390" t="s">
        <v>1277</v>
      </c>
      <c r="CK31" s="389">
        <v>1</v>
      </c>
      <c r="CL31" s="389">
        <v>0</v>
      </c>
      <c r="CM31" s="389">
        <v>0</v>
      </c>
      <c r="CN31" s="389">
        <v>0</v>
      </c>
      <c r="CO31" s="389">
        <v>3</v>
      </c>
      <c r="CP31" s="389">
        <v>0</v>
      </c>
      <c r="CQ31" s="389">
        <v>2</v>
      </c>
      <c r="CR31" s="389">
        <v>1</v>
      </c>
      <c r="CS31" s="389">
        <v>0</v>
      </c>
      <c r="CT31" s="389">
        <v>0</v>
      </c>
      <c r="CU31" s="389">
        <v>0</v>
      </c>
      <c r="CV31" s="389">
        <v>0</v>
      </c>
      <c r="CW31" s="390" t="s">
        <v>1312</v>
      </c>
      <c r="CX31" s="390" t="s">
        <v>1316</v>
      </c>
      <c r="CY31" s="389">
        <v>0</v>
      </c>
      <c r="CZ31" s="389">
        <v>1</v>
      </c>
      <c r="DA31" s="389">
        <v>2</v>
      </c>
      <c r="DB31" s="389">
        <v>3</v>
      </c>
      <c r="DC31" s="389">
        <v>0</v>
      </c>
      <c r="DD31" s="389">
        <v>0</v>
      </c>
      <c r="DE31" s="389">
        <v>1</v>
      </c>
      <c r="DF31" s="389">
        <v>1</v>
      </c>
      <c r="DG31" s="389">
        <v>1</v>
      </c>
      <c r="DH31" s="389">
        <v>1</v>
      </c>
      <c r="DI31" s="389">
        <v>0</v>
      </c>
      <c r="DJ31" s="389">
        <v>1</v>
      </c>
      <c r="DK31" s="389">
        <v>1</v>
      </c>
      <c r="DL31" s="389">
        <v>0</v>
      </c>
      <c r="DM31" s="389">
        <v>0</v>
      </c>
      <c r="DN31" s="389">
        <v>0</v>
      </c>
      <c r="DO31" s="389">
        <v>0</v>
      </c>
    </row>
    <row r="32" spans="1:119" ht="20.100000000000001" customHeight="1">
      <c r="A32" s="380">
        <v>28</v>
      </c>
      <c r="B32" s="381">
        <v>40795</v>
      </c>
      <c r="C32" s="382">
        <v>7</v>
      </c>
      <c r="D32" s="382" t="s">
        <v>286</v>
      </c>
      <c r="E32" s="382" t="s">
        <v>287</v>
      </c>
      <c r="F32" s="382" t="s">
        <v>296</v>
      </c>
      <c r="G32" s="382" t="s">
        <v>217</v>
      </c>
      <c r="H32" s="606" t="s">
        <v>297</v>
      </c>
      <c r="I32" s="384" t="s">
        <v>1268</v>
      </c>
      <c r="J32" s="382">
        <v>1</v>
      </c>
      <c r="K32" s="382">
        <v>0</v>
      </c>
      <c r="L32" s="382">
        <v>1</v>
      </c>
      <c r="M32" s="382">
        <v>0</v>
      </c>
      <c r="N32" s="382">
        <v>1</v>
      </c>
      <c r="O32" s="382">
        <v>1</v>
      </c>
      <c r="P32" s="382">
        <v>1</v>
      </c>
      <c r="Q32" s="382">
        <v>0</v>
      </c>
      <c r="R32" s="382">
        <v>0</v>
      </c>
      <c r="S32" s="384" t="s">
        <v>1274</v>
      </c>
      <c r="T32" s="385">
        <v>1</v>
      </c>
      <c r="U32" s="385">
        <v>0</v>
      </c>
      <c r="V32" s="385">
        <v>2</v>
      </c>
      <c r="W32" s="385">
        <v>0</v>
      </c>
      <c r="X32" s="385">
        <v>0</v>
      </c>
      <c r="Y32" s="385">
        <v>3</v>
      </c>
      <c r="Z32" s="385">
        <v>0</v>
      </c>
      <c r="AA32" s="385">
        <v>0</v>
      </c>
      <c r="AB32" s="385">
        <v>0</v>
      </c>
      <c r="AC32" s="385">
        <v>0</v>
      </c>
      <c r="AD32" s="385">
        <v>0</v>
      </c>
      <c r="AE32" s="385">
        <v>0</v>
      </c>
      <c r="AF32" s="385">
        <v>1</v>
      </c>
      <c r="AG32" s="382" t="s">
        <v>1280</v>
      </c>
      <c r="AH32" s="382" t="s">
        <v>1278</v>
      </c>
      <c r="AI32" s="386">
        <v>1</v>
      </c>
      <c r="AJ32" s="386">
        <v>1</v>
      </c>
      <c r="AK32" s="386">
        <v>1</v>
      </c>
      <c r="AL32" s="386">
        <v>0</v>
      </c>
      <c r="AM32" s="386">
        <v>0</v>
      </c>
      <c r="AN32" s="386">
        <v>0</v>
      </c>
      <c r="AO32" s="386">
        <v>0</v>
      </c>
      <c r="AP32" s="386">
        <v>0</v>
      </c>
      <c r="AQ32" s="386">
        <v>0</v>
      </c>
      <c r="AR32" s="386">
        <v>0</v>
      </c>
      <c r="AS32" s="387">
        <v>2</v>
      </c>
      <c r="AT32" s="385">
        <v>0</v>
      </c>
      <c r="AU32" s="385">
        <v>0</v>
      </c>
      <c r="AV32" s="385">
        <v>3</v>
      </c>
      <c r="AW32" s="385">
        <v>0</v>
      </c>
      <c r="AX32" s="385">
        <v>0</v>
      </c>
      <c r="AY32" s="385">
        <v>0</v>
      </c>
      <c r="AZ32" s="385">
        <v>1</v>
      </c>
      <c r="BA32" s="385">
        <v>0</v>
      </c>
      <c r="BB32" s="385">
        <v>5</v>
      </c>
      <c r="BC32" s="385">
        <v>0</v>
      </c>
      <c r="BD32" s="385">
        <v>0</v>
      </c>
      <c r="BE32" s="385">
        <v>4</v>
      </c>
      <c r="BF32" s="385">
        <v>0</v>
      </c>
      <c r="BG32" s="385">
        <v>0</v>
      </c>
      <c r="BH32" s="385">
        <v>0</v>
      </c>
      <c r="BI32" s="385">
        <v>0</v>
      </c>
      <c r="BJ32" s="385">
        <v>3</v>
      </c>
      <c r="BK32" s="385">
        <v>2</v>
      </c>
      <c r="BL32" s="385">
        <v>0</v>
      </c>
      <c r="BM32" s="385">
        <v>0</v>
      </c>
      <c r="BN32" s="385">
        <v>1</v>
      </c>
      <c r="BO32" s="385">
        <v>0</v>
      </c>
      <c r="BP32" s="385">
        <v>0</v>
      </c>
      <c r="BQ32" s="388" t="s">
        <v>1303</v>
      </c>
      <c r="BR32" s="383"/>
      <c r="BS32" s="389">
        <v>2</v>
      </c>
      <c r="BT32" s="389">
        <v>0</v>
      </c>
      <c r="BU32" s="389">
        <v>0</v>
      </c>
      <c r="BV32" s="389">
        <v>0</v>
      </c>
      <c r="BW32" s="389">
        <v>0</v>
      </c>
      <c r="BX32" s="389">
        <v>3</v>
      </c>
      <c r="BY32" s="389">
        <v>0</v>
      </c>
      <c r="BZ32" s="389">
        <v>0</v>
      </c>
      <c r="CA32" s="389">
        <v>0</v>
      </c>
      <c r="CB32" s="389">
        <v>1</v>
      </c>
      <c r="CC32" s="389">
        <v>0</v>
      </c>
      <c r="CD32" s="389">
        <v>0</v>
      </c>
      <c r="CE32" s="389">
        <v>1</v>
      </c>
      <c r="CF32" s="389">
        <v>0</v>
      </c>
      <c r="CG32" s="390" t="s">
        <v>1308</v>
      </c>
      <c r="CH32" s="389">
        <v>1</v>
      </c>
      <c r="CI32" s="390" t="s">
        <v>1277</v>
      </c>
      <c r="CJ32" s="390" t="s">
        <v>1277</v>
      </c>
      <c r="CK32" s="389">
        <v>1</v>
      </c>
      <c r="CL32" s="389">
        <v>0</v>
      </c>
      <c r="CM32" s="389">
        <v>0</v>
      </c>
      <c r="CN32" s="389">
        <v>0</v>
      </c>
      <c r="CO32" s="389">
        <v>3</v>
      </c>
      <c r="CP32" s="389">
        <v>1</v>
      </c>
      <c r="CQ32" s="389">
        <v>2</v>
      </c>
      <c r="CR32" s="389">
        <v>0</v>
      </c>
      <c r="CS32" s="389">
        <v>0</v>
      </c>
      <c r="CT32" s="389">
        <v>0</v>
      </c>
      <c r="CU32" s="389">
        <v>1</v>
      </c>
      <c r="CV32" s="389">
        <v>0</v>
      </c>
      <c r="CW32" s="390" t="s">
        <v>1312</v>
      </c>
      <c r="CX32" s="390" t="s">
        <v>1310</v>
      </c>
      <c r="CY32" s="389">
        <v>0</v>
      </c>
      <c r="CZ32" s="389">
        <v>3</v>
      </c>
      <c r="DA32" s="389">
        <v>2</v>
      </c>
      <c r="DB32" s="389">
        <v>1</v>
      </c>
      <c r="DC32" s="389">
        <v>0</v>
      </c>
      <c r="DD32" s="389">
        <v>0</v>
      </c>
      <c r="DE32" s="389">
        <v>1</v>
      </c>
      <c r="DF32" s="389">
        <v>1</v>
      </c>
      <c r="DG32" s="389">
        <v>1</v>
      </c>
      <c r="DH32" s="389">
        <v>0</v>
      </c>
      <c r="DI32" s="389">
        <v>0</v>
      </c>
      <c r="DJ32" s="389">
        <v>1</v>
      </c>
      <c r="DK32" s="389">
        <v>1</v>
      </c>
      <c r="DL32" s="389">
        <v>1</v>
      </c>
      <c r="DM32" s="389">
        <v>0</v>
      </c>
      <c r="DN32" s="389">
        <v>1</v>
      </c>
      <c r="DO32" s="389">
        <v>0</v>
      </c>
    </row>
    <row r="33" spans="1:119" ht="20.100000000000001" customHeight="1">
      <c r="A33" s="380">
        <v>29</v>
      </c>
      <c r="B33" s="381">
        <v>40796</v>
      </c>
      <c r="C33" s="382">
        <v>7</v>
      </c>
      <c r="D33" s="382" t="s">
        <v>286</v>
      </c>
      <c r="E33" s="382" t="s">
        <v>287</v>
      </c>
      <c r="F33" s="382" t="s">
        <v>296</v>
      </c>
      <c r="G33" s="382" t="s">
        <v>217</v>
      </c>
      <c r="H33" s="606" t="s">
        <v>298</v>
      </c>
      <c r="I33" s="384" t="s">
        <v>1269</v>
      </c>
      <c r="J33" s="382">
        <v>0</v>
      </c>
      <c r="K33" s="382">
        <v>0</v>
      </c>
      <c r="L33" s="382">
        <v>0</v>
      </c>
      <c r="M33" s="382">
        <v>0</v>
      </c>
      <c r="N33" s="382">
        <v>1</v>
      </c>
      <c r="O33" s="382">
        <v>1</v>
      </c>
      <c r="P33" s="382">
        <v>1</v>
      </c>
      <c r="Q33" s="382">
        <v>0</v>
      </c>
      <c r="R33" s="382">
        <v>0</v>
      </c>
      <c r="S33" s="384" t="s">
        <v>1272</v>
      </c>
      <c r="T33" s="385">
        <v>2</v>
      </c>
      <c r="U33" s="385">
        <v>0</v>
      </c>
      <c r="V33" s="385">
        <v>0</v>
      </c>
      <c r="W33" s="385">
        <v>0</v>
      </c>
      <c r="X33" s="385">
        <v>0</v>
      </c>
      <c r="Y33" s="385">
        <v>3</v>
      </c>
      <c r="Z33" s="385">
        <v>1</v>
      </c>
      <c r="AA33" s="385">
        <v>0</v>
      </c>
      <c r="AB33" s="385">
        <v>0</v>
      </c>
      <c r="AC33" s="385">
        <v>0</v>
      </c>
      <c r="AD33" s="385">
        <v>0</v>
      </c>
      <c r="AE33" s="385">
        <v>0</v>
      </c>
      <c r="AF33" s="385">
        <v>1</v>
      </c>
      <c r="AG33" s="382" t="s">
        <v>1280</v>
      </c>
      <c r="AH33" s="382" t="s">
        <v>1281</v>
      </c>
      <c r="AI33" s="386">
        <v>0</v>
      </c>
      <c r="AJ33" s="386">
        <v>0</v>
      </c>
      <c r="AK33" s="386">
        <v>0</v>
      </c>
      <c r="AL33" s="386">
        <v>0</v>
      </c>
      <c r="AM33" s="386">
        <v>0</v>
      </c>
      <c r="AN33" s="386">
        <v>0</v>
      </c>
      <c r="AO33" s="386">
        <v>0</v>
      </c>
      <c r="AP33" s="386">
        <v>0</v>
      </c>
      <c r="AQ33" s="386">
        <v>0</v>
      </c>
      <c r="AR33" s="386">
        <v>0</v>
      </c>
      <c r="AS33" s="387">
        <v>0</v>
      </c>
      <c r="AT33" s="385">
        <v>0</v>
      </c>
      <c r="AU33" s="385">
        <v>0</v>
      </c>
      <c r="AV33" s="385">
        <v>0</v>
      </c>
      <c r="AW33" s="385">
        <v>0</v>
      </c>
      <c r="AX33" s="385">
        <v>0</v>
      </c>
      <c r="AY33" s="385">
        <v>0</v>
      </c>
      <c r="AZ33" s="385">
        <v>0</v>
      </c>
      <c r="BA33" s="385">
        <v>0</v>
      </c>
      <c r="BB33" s="385">
        <v>5</v>
      </c>
      <c r="BC33" s="385">
        <v>4</v>
      </c>
      <c r="BD33" s="385">
        <v>3</v>
      </c>
      <c r="BE33" s="385">
        <v>0</v>
      </c>
      <c r="BF33" s="385">
        <v>0</v>
      </c>
      <c r="BG33" s="385">
        <v>0</v>
      </c>
      <c r="BH33" s="385">
        <v>2</v>
      </c>
      <c r="BI33" s="385">
        <v>0</v>
      </c>
      <c r="BJ33" s="385">
        <v>1</v>
      </c>
      <c r="BK33" s="385">
        <v>0</v>
      </c>
      <c r="BL33" s="385">
        <v>0</v>
      </c>
      <c r="BM33" s="385">
        <v>0</v>
      </c>
      <c r="BN33" s="385">
        <v>0</v>
      </c>
      <c r="BO33" s="385">
        <v>0</v>
      </c>
      <c r="BP33" s="385">
        <v>0</v>
      </c>
      <c r="BQ33" s="388" t="s">
        <v>1305</v>
      </c>
      <c r="BR33" s="383"/>
      <c r="BS33" s="389">
        <v>0</v>
      </c>
      <c r="BT33" s="389">
        <v>0</v>
      </c>
      <c r="BU33" s="389">
        <v>2</v>
      </c>
      <c r="BV33" s="389">
        <v>0</v>
      </c>
      <c r="BW33" s="389">
        <v>1</v>
      </c>
      <c r="BX33" s="389">
        <v>3</v>
      </c>
      <c r="BY33" s="389">
        <v>0</v>
      </c>
      <c r="BZ33" s="389">
        <v>0</v>
      </c>
      <c r="CA33" s="389">
        <v>0</v>
      </c>
      <c r="CB33" s="389">
        <v>0</v>
      </c>
      <c r="CC33" s="389">
        <v>0</v>
      </c>
      <c r="CD33" s="389">
        <v>0</v>
      </c>
      <c r="CE33" s="389">
        <v>1</v>
      </c>
      <c r="CF33" s="389">
        <v>1</v>
      </c>
      <c r="CG33" s="390" t="s">
        <v>1307</v>
      </c>
      <c r="CH33" s="389">
        <v>1</v>
      </c>
      <c r="CI33" s="390" t="s">
        <v>1281</v>
      </c>
      <c r="CJ33" s="390" t="s">
        <v>1279</v>
      </c>
      <c r="CK33" s="389">
        <v>1</v>
      </c>
      <c r="CL33" s="389">
        <v>0</v>
      </c>
      <c r="CM33" s="389">
        <v>0</v>
      </c>
      <c r="CN33" s="389">
        <v>0</v>
      </c>
      <c r="CO33" s="389">
        <v>3</v>
      </c>
      <c r="CP33" s="389">
        <v>0</v>
      </c>
      <c r="CQ33" s="389">
        <v>2</v>
      </c>
      <c r="CR33" s="389">
        <v>1</v>
      </c>
      <c r="CS33" s="389">
        <v>0</v>
      </c>
      <c r="CT33" s="389">
        <v>0</v>
      </c>
      <c r="CU33" s="389">
        <v>1</v>
      </c>
      <c r="CV33" s="389">
        <v>1</v>
      </c>
      <c r="CW33" s="390" t="s">
        <v>1312</v>
      </c>
      <c r="CX33" s="390" t="s">
        <v>1311</v>
      </c>
      <c r="CY33" s="389">
        <v>0</v>
      </c>
      <c r="CZ33" s="389">
        <v>3</v>
      </c>
      <c r="DA33" s="389">
        <v>2</v>
      </c>
      <c r="DB33" s="389">
        <v>0</v>
      </c>
      <c r="DC33" s="389">
        <v>1</v>
      </c>
      <c r="DD33" s="389">
        <v>0</v>
      </c>
      <c r="DE33" s="389">
        <v>1</v>
      </c>
      <c r="DF33" s="389">
        <v>0</v>
      </c>
      <c r="DG33" s="389">
        <v>1</v>
      </c>
      <c r="DH33" s="389">
        <v>0</v>
      </c>
      <c r="DI33" s="389">
        <v>0</v>
      </c>
      <c r="DJ33" s="389">
        <v>1</v>
      </c>
      <c r="DK33" s="389">
        <v>1</v>
      </c>
      <c r="DL33" s="389">
        <v>1</v>
      </c>
      <c r="DM33" s="389">
        <v>0</v>
      </c>
      <c r="DN33" s="389">
        <v>1</v>
      </c>
      <c r="DO33" s="389">
        <v>0</v>
      </c>
    </row>
    <row r="34" spans="1:119" ht="20.100000000000001" customHeight="1">
      <c r="A34" s="380">
        <v>30</v>
      </c>
      <c r="B34" s="381">
        <v>40796</v>
      </c>
      <c r="C34" s="382">
        <v>6</v>
      </c>
      <c r="D34" s="382" t="s">
        <v>301</v>
      </c>
      <c r="E34" s="382" t="s">
        <v>302</v>
      </c>
      <c r="F34" s="382" t="s">
        <v>303</v>
      </c>
      <c r="G34" s="382" t="s">
        <v>217</v>
      </c>
      <c r="H34" s="606" t="s">
        <v>304</v>
      </c>
      <c r="I34" s="384" t="s">
        <v>1269</v>
      </c>
      <c r="J34" s="382">
        <v>1</v>
      </c>
      <c r="K34" s="382">
        <v>0</v>
      </c>
      <c r="L34" s="382">
        <v>0</v>
      </c>
      <c r="M34" s="382">
        <v>1</v>
      </c>
      <c r="N34" s="382">
        <v>1</v>
      </c>
      <c r="O34" s="382">
        <v>1</v>
      </c>
      <c r="P34" s="382">
        <v>1</v>
      </c>
      <c r="Q34" s="382">
        <v>0</v>
      </c>
      <c r="R34" s="382">
        <v>0</v>
      </c>
      <c r="S34" s="384" t="s">
        <v>1274</v>
      </c>
      <c r="T34" s="385">
        <v>3</v>
      </c>
      <c r="U34" s="385">
        <v>2</v>
      </c>
      <c r="V34" s="385">
        <v>0</v>
      </c>
      <c r="W34" s="385">
        <v>0</v>
      </c>
      <c r="X34" s="385">
        <v>1</v>
      </c>
      <c r="Y34" s="385">
        <v>3</v>
      </c>
      <c r="Z34" s="385">
        <v>0</v>
      </c>
      <c r="AA34" s="385">
        <v>0</v>
      </c>
      <c r="AB34" s="385">
        <v>0</v>
      </c>
      <c r="AC34" s="385">
        <v>0</v>
      </c>
      <c r="AD34" s="385">
        <v>0</v>
      </c>
      <c r="AE34" s="385">
        <v>0</v>
      </c>
      <c r="AF34" s="385">
        <v>0</v>
      </c>
      <c r="AG34" s="382" t="s">
        <v>1281</v>
      </c>
      <c r="AH34" s="382" t="s">
        <v>1277</v>
      </c>
      <c r="AI34" s="386">
        <v>0</v>
      </c>
      <c r="AJ34" s="386">
        <v>0</v>
      </c>
      <c r="AK34" s="386">
        <v>0</v>
      </c>
      <c r="AL34" s="386">
        <v>0</v>
      </c>
      <c r="AM34" s="386">
        <v>0</v>
      </c>
      <c r="AN34" s="386">
        <v>0</v>
      </c>
      <c r="AO34" s="386">
        <v>0</v>
      </c>
      <c r="AP34" s="386">
        <v>0</v>
      </c>
      <c r="AQ34" s="386">
        <v>0</v>
      </c>
      <c r="AR34" s="386">
        <v>1</v>
      </c>
      <c r="AS34" s="387">
        <v>0</v>
      </c>
      <c r="AT34" s="385">
        <v>0</v>
      </c>
      <c r="AU34" s="385">
        <v>0</v>
      </c>
      <c r="AV34" s="385">
        <v>0</v>
      </c>
      <c r="AW34" s="385">
        <v>0</v>
      </c>
      <c r="AX34" s="385">
        <v>0</v>
      </c>
      <c r="AY34" s="385">
        <v>0</v>
      </c>
      <c r="AZ34" s="385">
        <v>0</v>
      </c>
      <c r="BA34" s="385">
        <v>0</v>
      </c>
      <c r="BB34" s="385">
        <v>0</v>
      </c>
      <c r="BC34" s="385">
        <v>0</v>
      </c>
      <c r="BD34" s="385">
        <v>0</v>
      </c>
      <c r="BE34" s="385">
        <v>0</v>
      </c>
      <c r="BF34" s="385">
        <v>0</v>
      </c>
      <c r="BG34" s="385">
        <v>0</v>
      </c>
      <c r="BH34" s="385">
        <v>0</v>
      </c>
      <c r="BI34" s="385">
        <v>0</v>
      </c>
      <c r="BJ34" s="385">
        <v>0</v>
      </c>
      <c r="BK34" s="385">
        <v>0</v>
      </c>
      <c r="BL34" s="385">
        <v>0</v>
      </c>
      <c r="BM34" s="385">
        <v>0</v>
      </c>
      <c r="BN34" s="385">
        <v>0</v>
      </c>
      <c r="BO34" s="385">
        <v>0</v>
      </c>
      <c r="BP34" s="385">
        <v>0</v>
      </c>
      <c r="BQ34" s="388" t="s">
        <v>1305</v>
      </c>
      <c r="BR34" s="383"/>
      <c r="BS34" s="389">
        <v>1</v>
      </c>
      <c r="BT34" s="389">
        <v>0</v>
      </c>
      <c r="BU34" s="389">
        <v>0</v>
      </c>
      <c r="BV34" s="389">
        <v>0</v>
      </c>
      <c r="BW34" s="389">
        <v>0</v>
      </c>
      <c r="BX34" s="389">
        <v>0</v>
      </c>
      <c r="BY34" s="389">
        <v>0</v>
      </c>
      <c r="BZ34" s="389">
        <v>2</v>
      </c>
      <c r="CA34" s="389">
        <v>0</v>
      </c>
      <c r="CB34" s="389">
        <v>0</v>
      </c>
      <c r="CC34" s="389">
        <v>0</v>
      </c>
      <c r="CD34" s="389">
        <v>3</v>
      </c>
      <c r="CE34" s="389">
        <v>1</v>
      </c>
      <c r="CF34" s="389">
        <v>1</v>
      </c>
      <c r="CG34" s="390" t="s">
        <v>1308</v>
      </c>
      <c r="CH34" s="389">
        <v>1</v>
      </c>
      <c r="CI34" s="390" t="s">
        <v>1281</v>
      </c>
      <c r="CJ34" s="390" t="s">
        <v>1278</v>
      </c>
      <c r="CK34" s="389">
        <v>1</v>
      </c>
      <c r="CL34" s="389">
        <v>0</v>
      </c>
      <c r="CM34" s="389">
        <v>0</v>
      </c>
      <c r="CN34" s="389">
        <v>0</v>
      </c>
      <c r="CO34" s="389">
        <v>0</v>
      </c>
      <c r="CP34" s="389">
        <v>0</v>
      </c>
      <c r="CQ34" s="389">
        <v>0</v>
      </c>
      <c r="CR34" s="389">
        <v>0</v>
      </c>
      <c r="CS34" s="389">
        <v>0</v>
      </c>
      <c r="CT34" s="389">
        <v>0</v>
      </c>
      <c r="CU34" s="389">
        <v>1</v>
      </c>
      <c r="CV34" s="389">
        <v>1</v>
      </c>
      <c r="CW34" s="390" t="s">
        <v>1312</v>
      </c>
      <c r="CX34" s="390" t="s">
        <v>1313</v>
      </c>
      <c r="CY34" s="389">
        <v>0</v>
      </c>
      <c r="CZ34" s="389">
        <v>3</v>
      </c>
      <c r="DA34" s="389">
        <v>2</v>
      </c>
      <c r="DB34" s="389">
        <v>0</v>
      </c>
      <c r="DC34" s="389">
        <v>0</v>
      </c>
      <c r="DD34" s="389">
        <v>1</v>
      </c>
      <c r="DE34" s="389">
        <v>0</v>
      </c>
      <c r="DF34" s="389">
        <v>0</v>
      </c>
      <c r="DG34" s="389">
        <v>1</v>
      </c>
      <c r="DH34" s="389">
        <v>0</v>
      </c>
      <c r="DI34" s="389">
        <v>0</v>
      </c>
      <c r="DJ34" s="389">
        <v>1</v>
      </c>
      <c r="DK34" s="389">
        <v>1</v>
      </c>
      <c r="DL34" s="389">
        <v>1</v>
      </c>
      <c r="DM34" s="389">
        <v>0</v>
      </c>
      <c r="DN34" s="389">
        <v>1</v>
      </c>
      <c r="DO34" s="389">
        <v>0</v>
      </c>
    </row>
    <row r="35" spans="1:119" ht="20.100000000000001" customHeight="1">
      <c r="A35" s="380">
        <v>31</v>
      </c>
      <c r="B35" s="381">
        <v>40795</v>
      </c>
      <c r="C35" s="382">
        <v>6</v>
      </c>
      <c r="D35" s="382" t="s">
        <v>301</v>
      </c>
      <c r="E35" s="382" t="s">
        <v>302</v>
      </c>
      <c r="F35" s="382" t="s">
        <v>305</v>
      </c>
      <c r="G35" s="382" t="s">
        <v>217</v>
      </c>
      <c r="H35" s="606" t="s">
        <v>306</v>
      </c>
      <c r="I35" s="384" t="s">
        <v>1270</v>
      </c>
      <c r="J35" s="382">
        <v>1</v>
      </c>
      <c r="K35" s="382">
        <v>0</v>
      </c>
      <c r="L35" s="382">
        <v>0</v>
      </c>
      <c r="M35" s="382">
        <v>0</v>
      </c>
      <c r="N35" s="382">
        <v>1</v>
      </c>
      <c r="O35" s="382">
        <v>0</v>
      </c>
      <c r="P35" s="382">
        <v>1</v>
      </c>
      <c r="Q35" s="382">
        <v>0</v>
      </c>
      <c r="R35" s="382">
        <v>0</v>
      </c>
      <c r="S35" s="384" t="s">
        <v>1273</v>
      </c>
      <c r="T35" s="385">
        <v>0</v>
      </c>
      <c r="U35" s="385">
        <v>0</v>
      </c>
      <c r="V35" s="385">
        <v>0</v>
      </c>
      <c r="W35" s="385">
        <v>0</v>
      </c>
      <c r="X35" s="385">
        <v>0</v>
      </c>
      <c r="Y35" s="385">
        <v>3</v>
      </c>
      <c r="Z35" s="385">
        <v>2</v>
      </c>
      <c r="AA35" s="385">
        <v>0</v>
      </c>
      <c r="AB35" s="385">
        <v>0</v>
      </c>
      <c r="AC35" s="385">
        <v>0</v>
      </c>
      <c r="AD35" s="385">
        <v>0</v>
      </c>
      <c r="AE35" s="385">
        <v>1</v>
      </c>
      <c r="AF35" s="385">
        <v>1</v>
      </c>
      <c r="AG35" s="382" t="s">
        <v>1281</v>
      </c>
      <c r="AH35" s="382" t="s">
        <v>1277</v>
      </c>
      <c r="AI35" s="386">
        <v>1</v>
      </c>
      <c r="AJ35" s="386">
        <v>0</v>
      </c>
      <c r="AK35" s="386">
        <v>0</v>
      </c>
      <c r="AL35" s="386">
        <v>0</v>
      </c>
      <c r="AM35" s="386">
        <v>0</v>
      </c>
      <c r="AN35" s="386">
        <v>0</v>
      </c>
      <c r="AO35" s="386">
        <v>0</v>
      </c>
      <c r="AP35" s="386">
        <v>0</v>
      </c>
      <c r="AQ35" s="386">
        <v>0</v>
      </c>
      <c r="AR35" s="386">
        <v>0</v>
      </c>
      <c r="AS35" s="387">
        <v>3</v>
      </c>
      <c r="AT35" s="385">
        <v>0</v>
      </c>
      <c r="AU35" s="385">
        <v>0</v>
      </c>
      <c r="AV35" s="385">
        <v>0</v>
      </c>
      <c r="AW35" s="385">
        <v>0</v>
      </c>
      <c r="AX35" s="385">
        <v>0</v>
      </c>
      <c r="AY35" s="385">
        <v>0</v>
      </c>
      <c r="AZ35" s="385">
        <v>0</v>
      </c>
      <c r="BA35" s="385">
        <v>0</v>
      </c>
      <c r="BB35" s="385">
        <v>2</v>
      </c>
      <c r="BC35" s="385">
        <v>0</v>
      </c>
      <c r="BD35" s="385">
        <v>0</v>
      </c>
      <c r="BE35" s="385">
        <v>0</v>
      </c>
      <c r="BF35" s="385">
        <v>0</v>
      </c>
      <c r="BG35" s="385">
        <v>0</v>
      </c>
      <c r="BH35" s="385">
        <v>5</v>
      </c>
      <c r="BI35" s="385">
        <v>0</v>
      </c>
      <c r="BJ35" s="385">
        <v>4</v>
      </c>
      <c r="BK35" s="385">
        <v>0</v>
      </c>
      <c r="BL35" s="385">
        <v>0</v>
      </c>
      <c r="BM35" s="385">
        <v>0</v>
      </c>
      <c r="BN35" s="385">
        <v>0</v>
      </c>
      <c r="BO35" s="385">
        <v>1</v>
      </c>
      <c r="BP35" s="385">
        <v>3</v>
      </c>
      <c r="BQ35" s="388" t="s">
        <v>1305</v>
      </c>
      <c r="BR35" s="383">
        <v>1</v>
      </c>
      <c r="BS35" s="389">
        <v>0</v>
      </c>
      <c r="BT35" s="389">
        <v>0</v>
      </c>
      <c r="BU35" s="389">
        <v>0</v>
      </c>
      <c r="BV35" s="389">
        <v>0</v>
      </c>
      <c r="BW35" s="389">
        <v>0</v>
      </c>
      <c r="BX35" s="389">
        <v>2</v>
      </c>
      <c r="BY35" s="389">
        <v>3</v>
      </c>
      <c r="BZ35" s="389">
        <v>0</v>
      </c>
      <c r="CA35" s="389">
        <v>1</v>
      </c>
      <c r="CB35" s="389">
        <v>0</v>
      </c>
      <c r="CC35" s="389">
        <v>0</v>
      </c>
      <c r="CD35" s="389">
        <v>0</v>
      </c>
      <c r="CE35" s="389">
        <v>0</v>
      </c>
      <c r="CF35" s="389">
        <v>1</v>
      </c>
      <c r="CG35" s="390" t="s">
        <v>1308</v>
      </c>
      <c r="CH35" s="389">
        <v>1</v>
      </c>
      <c r="CI35" s="390" t="s">
        <v>1281</v>
      </c>
      <c r="CJ35" s="390" t="s">
        <v>1277</v>
      </c>
      <c r="CK35" s="389">
        <v>1</v>
      </c>
      <c r="CL35" s="389">
        <v>0</v>
      </c>
      <c r="CM35" s="389">
        <v>0</v>
      </c>
      <c r="CN35" s="389">
        <v>0</v>
      </c>
      <c r="CO35" s="389">
        <v>0</v>
      </c>
      <c r="CP35" s="389">
        <v>0</v>
      </c>
      <c r="CQ35" s="389">
        <v>0</v>
      </c>
      <c r="CR35" s="389">
        <v>0</v>
      </c>
      <c r="CS35" s="389">
        <v>0</v>
      </c>
      <c r="CT35" s="389">
        <v>0</v>
      </c>
      <c r="CU35" s="389">
        <v>1</v>
      </c>
      <c r="CV35" s="389">
        <v>0</v>
      </c>
      <c r="CW35" s="390" t="s">
        <v>1312</v>
      </c>
      <c r="CX35" s="390" t="s">
        <v>1315</v>
      </c>
      <c r="CY35" s="389">
        <v>0</v>
      </c>
      <c r="CZ35" s="389">
        <v>2</v>
      </c>
      <c r="DA35" s="389">
        <v>3</v>
      </c>
      <c r="DB35" s="389">
        <v>0</v>
      </c>
      <c r="DC35" s="389">
        <v>0</v>
      </c>
      <c r="DD35" s="389">
        <v>1</v>
      </c>
      <c r="DE35" s="389">
        <v>1</v>
      </c>
      <c r="DF35" s="389">
        <v>1</v>
      </c>
      <c r="DG35" s="389">
        <v>0</v>
      </c>
      <c r="DH35" s="389">
        <v>0</v>
      </c>
      <c r="DI35" s="389">
        <v>0</v>
      </c>
      <c r="DJ35" s="389">
        <v>1</v>
      </c>
      <c r="DK35" s="389">
        <v>1</v>
      </c>
      <c r="DL35" s="389">
        <v>1</v>
      </c>
      <c r="DM35" s="389">
        <v>0</v>
      </c>
      <c r="DN35" s="389">
        <v>0</v>
      </c>
      <c r="DO35" s="389">
        <v>0</v>
      </c>
    </row>
    <row r="36" spans="1:119" ht="20.100000000000001" customHeight="1">
      <c r="A36" s="380">
        <v>32</v>
      </c>
      <c r="B36" s="381">
        <v>40796</v>
      </c>
      <c r="C36" s="382">
        <v>6</v>
      </c>
      <c r="D36" s="382" t="s">
        <v>301</v>
      </c>
      <c r="E36" s="382" t="s">
        <v>302</v>
      </c>
      <c r="F36" s="382" t="s">
        <v>308</v>
      </c>
      <c r="G36" s="382" t="s">
        <v>217</v>
      </c>
      <c r="H36" s="606" t="s">
        <v>309</v>
      </c>
      <c r="I36" s="384" t="s">
        <v>1266</v>
      </c>
      <c r="J36" s="382">
        <v>0</v>
      </c>
      <c r="K36" s="382">
        <v>0</v>
      </c>
      <c r="L36" s="382">
        <v>0</v>
      </c>
      <c r="M36" s="382">
        <v>0</v>
      </c>
      <c r="N36" s="382">
        <v>1</v>
      </c>
      <c r="O36" s="382">
        <v>1</v>
      </c>
      <c r="P36" s="382">
        <v>1</v>
      </c>
      <c r="Q36" s="382">
        <v>1</v>
      </c>
      <c r="R36" s="382">
        <v>0</v>
      </c>
      <c r="S36" s="384" t="s">
        <v>1271</v>
      </c>
      <c r="T36" s="385">
        <v>3</v>
      </c>
      <c r="U36" s="385">
        <v>0</v>
      </c>
      <c r="V36" s="385">
        <v>1</v>
      </c>
      <c r="W36" s="385">
        <v>0</v>
      </c>
      <c r="X36" s="385">
        <v>0</v>
      </c>
      <c r="Y36" s="385">
        <v>2</v>
      </c>
      <c r="Z36" s="385">
        <v>0</v>
      </c>
      <c r="AA36" s="385">
        <v>0</v>
      </c>
      <c r="AB36" s="385">
        <v>0</v>
      </c>
      <c r="AC36" s="385">
        <v>0</v>
      </c>
      <c r="AD36" s="385">
        <v>0</v>
      </c>
      <c r="AE36" s="385">
        <v>0</v>
      </c>
      <c r="AF36" s="385">
        <v>1</v>
      </c>
      <c r="AG36" s="382" t="s">
        <v>1281</v>
      </c>
      <c r="AH36" s="382" t="s">
        <v>1280</v>
      </c>
      <c r="AI36" s="386">
        <v>1</v>
      </c>
      <c r="AJ36" s="386">
        <v>0</v>
      </c>
      <c r="AK36" s="386">
        <v>1</v>
      </c>
      <c r="AL36" s="386">
        <v>0</v>
      </c>
      <c r="AM36" s="386">
        <v>0</v>
      </c>
      <c r="AN36" s="386">
        <v>0</v>
      </c>
      <c r="AO36" s="386">
        <v>0</v>
      </c>
      <c r="AP36" s="386">
        <v>0</v>
      </c>
      <c r="AQ36" s="386">
        <v>0</v>
      </c>
      <c r="AR36" s="386">
        <v>0</v>
      </c>
      <c r="AS36" s="387">
        <v>0</v>
      </c>
      <c r="AT36" s="385">
        <v>0</v>
      </c>
      <c r="AU36" s="385">
        <v>3</v>
      </c>
      <c r="AV36" s="385">
        <v>2</v>
      </c>
      <c r="AW36" s="385">
        <v>0</v>
      </c>
      <c r="AX36" s="385">
        <v>0</v>
      </c>
      <c r="AY36" s="385">
        <v>0</v>
      </c>
      <c r="AZ36" s="385">
        <v>0</v>
      </c>
      <c r="BA36" s="385">
        <v>1</v>
      </c>
      <c r="BB36" s="385">
        <v>5</v>
      </c>
      <c r="BC36" s="385">
        <v>4</v>
      </c>
      <c r="BD36" s="385">
        <v>0</v>
      </c>
      <c r="BE36" s="385">
        <v>0</v>
      </c>
      <c r="BF36" s="385">
        <v>0</v>
      </c>
      <c r="BG36" s="385">
        <v>1</v>
      </c>
      <c r="BH36" s="385">
        <v>3</v>
      </c>
      <c r="BI36" s="385">
        <v>0</v>
      </c>
      <c r="BJ36" s="385">
        <v>0</v>
      </c>
      <c r="BK36" s="385">
        <v>2</v>
      </c>
      <c r="BL36" s="385">
        <v>0</v>
      </c>
      <c r="BM36" s="385">
        <v>0</v>
      </c>
      <c r="BN36" s="385">
        <v>0</v>
      </c>
      <c r="BO36" s="385">
        <v>0</v>
      </c>
      <c r="BP36" s="385">
        <v>0</v>
      </c>
      <c r="BQ36" s="388" t="s">
        <v>1304</v>
      </c>
      <c r="BR36" s="383">
        <v>1</v>
      </c>
      <c r="BS36" s="389">
        <v>0</v>
      </c>
      <c r="BT36" s="389">
        <v>0</v>
      </c>
      <c r="BU36" s="389">
        <v>3</v>
      </c>
      <c r="BV36" s="389">
        <v>0</v>
      </c>
      <c r="BW36" s="389">
        <v>0</v>
      </c>
      <c r="BX36" s="389">
        <v>1</v>
      </c>
      <c r="BY36" s="389">
        <v>2</v>
      </c>
      <c r="BZ36" s="389">
        <v>0</v>
      </c>
      <c r="CA36" s="389">
        <v>0</v>
      </c>
      <c r="CB36" s="389">
        <v>0</v>
      </c>
      <c r="CC36" s="389">
        <v>0</v>
      </c>
      <c r="CD36" s="389">
        <v>0</v>
      </c>
      <c r="CE36" s="389">
        <v>0</v>
      </c>
      <c r="CF36" s="389">
        <v>0</v>
      </c>
      <c r="CG36" s="390" t="s">
        <v>1308</v>
      </c>
      <c r="CH36" s="389">
        <v>1</v>
      </c>
      <c r="CI36" s="390" t="s">
        <v>1281</v>
      </c>
      <c r="CJ36" s="390" t="s">
        <v>1280</v>
      </c>
      <c r="CK36" s="389">
        <v>1</v>
      </c>
      <c r="CL36" s="389">
        <v>0</v>
      </c>
      <c r="CM36" s="389">
        <v>0</v>
      </c>
      <c r="CN36" s="389">
        <v>2</v>
      </c>
      <c r="CO36" s="389">
        <v>3</v>
      </c>
      <c r="CP36" s="389">
        <v>0</v>
      </c>
      <c r="CQ36" s="389">
        <v>1</v>
      </c>
      <c r="CR36" s="389">
        <v>0</v>
      </c>
      <c r="CS36" s="389">
        <v>0</v>
      </c>
      <c r="CT36" s="389">
        <v>0</v>
      </c>
      <c r="CU36" s="389">
        <v>1</v>
      </c>
      <c r="CV36" s="389">
        <v>0</v>
      </c>
      <c r="CW36" s="390" t="s">
        <v>1304</v>
      </c>
      <c r="CX36" s="390" t="s">
        <v>1314</v>
      </c>
      <c r="CY36" s="389">
        <v>0</v>
      </c>
      <c r="CZ36" s="389">
        <v>3</v>
      </c>
      <c r="DA36" s="389">
        <v>2</v>
      </c>
      <c r="DB36" s="389">
        <v>1</v>
      </c>
      <c r="DC36" s="389">
        <v>0</v>
      </c>
      <c r="DD36" s="389">
        <v>0</v>
      </c>
      <c r="DE36" s="389">
        <v>0</v>
      </c>
      <c r="DF36" s="389">
        <v>1</v>
      </c>
      <c r="DG36" s="389">
        <v>1</v>
      </c>
      <c r="DH36" s="389">
        <v>0</v>
      </c>
      <c r="DI36" s="389">
        <v>0</v>
      </c>
      <c r="DJ36" s="389">
        <v>1</v>
      </c>
      <c r="DK36" s="389">
        <v>1</v>
      </c>
      <c r="DL36" s="389">
        <v>0</v>
      </c>
      <c r="DM36" s="389">
        <v>1</v>
      </c>
      <c r="DN36" s="389">
        <v>1</v>
      </c>
      <c r="DO36" s="389">
        <v>0</v>
      </c>
    </row>
    <row r="37" spans="1:119" ht="20.100000000000001" customHeight="1">
      <c r="A37" s="380">
        <v>33</v>
      </c>
      <c r="B37" s="381">
        <v>40796</v>
      </c>
      <c r="C37" s="382">
        <v>6</v>
      </c>
      <c r="D37" s="382" t="s">
        <v>301</v>
      </c>
      <c r="E37" s="382" t="s">
        <v>302</v>
      </c>
      <c r="F37" s="382" t="s">
        <v>308</v>
      </c>
      <c r="G37" s="382" t="s">
        <v>217</v>
      </c>
      <c r="H37" s="606" t="s">
        <v>309</v>
      </c>
      <c r="I37" s="384" t="s">
        <v>1268</v>
      </c>
      <c r="J37" s="382">
        <v>1</v>
      </c>
      <c r="K37" s="382">
        <v>0</v>
      </c>
      <c r="L37" s="382">
        <v>0</v>
      </c>
      <c r="M37" s="382">
        <v>0</v>
      </c>
      <c r="N37" s="382">
        <v>1</v>
      </c>
      <c r="O37" s="382">
        <v>1</v>
      </c>
      <c r="P37" s="382">
        <v>1</v>
      </c>
      <c r="Q37" s="382">
        <v>1</v>
      </c>
      <c r="R37" s="382">
        <v>0</v>
      </c>
      <c r="S37" s="384" t="s">
        <v>1271</v>
      </c>
      <c r="T37" s="385">
        <v>1</v>
      </c>
      <c r="U37" s="385">
        <v>0</v>
      </c>
      <c r="V37" s="385">
        <v>3</v>
      </c>
      <c r="W37" s="385">
        <v>0</v>
      </c>
      <c r="X37" s="385">
        <v>0</v>
      </c>
      <c r="Y37" s="385">
        <v>2</v>
      </c>
      <c r="Z37" s="385">
        <v>0</v>
      </c>
      <c r="AA37" s="385">
        <v>0</v>
      </c>
      <c r="AB37" s="385">
        <v>0</v>
      </c>
      <c r="AC37" s="385">
        <v>0</v>
      </c>
      <c r="AD37" s="385">
        <v>0</v>
      </c>
      <c r="AE37" s="385">
        <v>0</v>
      </c>
      <c r="AF37" s="385">
        <v>1</v>
      </c>
      <c r="AG37" s="382" t="s">
        <v>1281</v>
      </c>
      <c r="AH37" s="382" t="s">
        <v>1277</v>
      </c>
      <c r="AI37" s="386">
        <v>1</v>
      </c>
      <c r="AJ37" s="386">
        <v>0</v>
      </c>
      <c r="AK37" s="386">
        <v>1</v>
      </c>
      <c r="AL37" s="386">
        <v>1</v>
      </c>
      <c r="AM37" s="386">
        <v>0</v>
      </c>
      <c r="AN37" s="386">
        <v>0</v>
      </c>
      <c r="AO37" s="386">
        <v>0</v>
      </c>
      <c r="AP37" s="386">
        <v>0</v>
      </c>
      <c r="AQ37" s="386">
        <v>0</v>
      </c>
      <c r="AR37" s="386">
        <v>0</v>
      </c>
      <c r="AS37" s="387">
        <v>0</v>
      </c>
      <c r="AT37" s="385">
        <v>0</v>
      </c>
      <c r="AU37" s="385">
        <v>0</v>
      </c>
      <c r="AV37" s="385">
        <v>0</v>
      </c>
      <c r="AW37" s="385">
        <v>0</v>
      </c>
      <c r="AX37" s="385">
        <v>0</v>
      </c>
      <c r="AY37" s="385">
        <v>0</v>
      </c>
      <c r="AZ37" s="385">
        <v>0</v>
      </c>
      <c r="BA37" s="385">
        <v>0</v>
      </c>
      <c r="BB37" s="385">
        <v>5</v>
      </c>
      <c r="BC37" s="385">
        <v>4</v>
      </c>
      <c r="BD37" s="385">
        <v>0</v>
      </c>
      <c r="BE37" s="385">
        <v>0</v>
      </c>
      <c r="BF37" s="385">
        <v>0</v>
      </c>
      <c r="BG37" s="385">
        <v>0</v>
      </c>
      <c r="BH37" s="385">
        <v>0</v>
      </c>
      <c r="BI37" s="385">
        <v>0</v>
      </c>
      <c r="BJ37" s="385">
        <v>3</v>
      </c>
      <c r="BK37" s="385">
        <v>2</v>
      </c>
      <c r="BL37" s="385">
        <v>0</v>
      </c>
      <c r="BM37" s="385">
        <v>0</v>
      </c>
      <c r="BN37" s="385">
        <v>0</v>
      </c>
      <c r="BO37" s="385">
        <v>1</v>
      </c>
      <c r="BP37" s="385">
        <v>0</v>
      </c>
      <c r="BQ37" s="388" t="s">
        <v>1305</v>
      </c>
      <c r="BR37" s="383"/>
      <c r="BS37" s="389">
        <v>0</v>
      </c>
      <c r="BT37" s="389">
        <v>0</v>
      </c>
      <c r="BU37" s="389">
        <v>3</v>
      </c>
      <c r="BV37" s="389">
        <v>0</v>
      </c>
      <c r="BW37" s="389">
        <v>0</v>
      </c>
      <c r="BX37" s="389">
        <v>1</v>
      </c>
      <c r="BY37" s="389">
        <v>2</v>
      </c>
      <c r="BZ37" s="389">
        <v>0</v>
      </c>
      <c r="CA37" s="389">
        <v>0</v>
      </c>
      <c r="CB37" s="389">
        <v>0</v>
      </c>
      <c r="CC37" s="389">
        <v>0</v>
      </c>
      <c r="CD37" s="389">
        <v>0</v>
      </c>
      <c r="CE37" s="389">
        <v>0</v>
      </c>
      <c r="CF37" s="389">
        <v>1</v>
      </c>
      <c r="CG37" s="390" t="s">
        <v>1308</v>
      </c>
      <c r="CH37" s="389">
        <v>1</v>
      </c>
      <c r="CI37" s="390" t="s">
        <v>1277</v>
      </c>
      <c r="CJ37" s="390" t="s">
        <v>1277</v>
      </c>
      <c r="CK37" s="389">
        <v>1</v>
      </c>
      <c r="CL37" s="389">
        <v>0</v>
      </c>
      <c r="CM37" s="389">
        <v>0</v>
      </c>
      <c r="CN37" s="389">
        <v>3</v>
      </c>
      <c r="CO37" s="389">
        <v>2</v>
      </c>
      <c r="CP37" s="389">
        <v>0</v>
      </c>
      <c r="CQ37" s="389">
        <v>1</v>
      </c>
      <c r="CR37" s="389">
        <v>0</v>
      </c>
      <c r="CS37" s="389">
        <v>0</v>
      </c>
      <c r="CT37" s="389">
        <v>0</v>
      </c>
      <c r="CU37" s="389">
        <v>1</v>
      </c>
      <c r="CV37" s="389">
        <v>0</v>
      </c>
      <c r="CW37" s="390" t="s">
        <v>1302</v>
      </c>
      <c r="CX37" s="390" t="s">
        <v>1314</v>
      </c>
      <c r="CY37" s="389">
        <v>0</v>
      </c>
      <c r="CZ37" s="389">
        <v>1</v>
      </c>
      <c r="DA37" s="389">
        <v>2</v>
      </c>
      <c r="DB37" s="389">
        <v>3</v>
      </c>
      <c r="DC37" s="389">
        <v>0</v>
      </c>
      <c r="DD37" s="389">
        <v>0</v>
      </c>
      <c r="DE37" s="389">
        <v>0</v>
      </c>
      <c r="DF37" s="389">
        <v>1</v>
      </c>
      <c r="DG37" s="389">
        <v>1</v>
      </c>
      <c r="DH37" s="389">
        <v>0</v>
      </c>
      <c r="DI37" s="389">
        <v>0</v>
      </c>
      <c r="DJ37" s="389">
        <v>1</v>
      </c>
      <c r="DK37" s="389">
        <v>1</v>
      </c>
      <c r="DL37" s="389">
        <v>1</v>
      </c>
      <c r="DM37" s="389">
        <v>1</v>
      </c>
      <c r="DN37" s="389">
        <v>1</v>
      </c>
      <c r="DO37" s="389">
        <v>0</v>
      </c>
    </row>
    <row r="38" spans="1:119" ht="20.100000000000001" customHeight="1">
      <c r="A38" s="380">
        <v>34</v>
      </c>
      <c r="B38" s="381">
        <v>40796</v>
      </c>
      <c r="C38" s="382">
        <v>6</v>
      </c>
      <c r="D38" s="382" t="s">
        <v>301</v>
      </c>
      <c r="E38" s="382" t="s">
        <v>302</v>
      </c>
      <c r="F38" s="382" t="s">
        <v>311</v>
      </c>
      <c r="G38" s="382" t="s">
        <v>217</v>
      </c>
      <c r="H38" s="606" t="s">
        <v>312</v>
      </c>
      <c r="I38" s="384" t="s">
        <v>1270</v>
      </c>
      <c r="J38" s="382">
        <v>1</v>
      </c>
      <c r="K38" s="382">
        <v>0</v>
      </c>
      <c r="L38" s="382">
        <v>1</v>
      </c>
      <c r="M38" s="382">
        <v>0</v>
      </c>
      <c r="N38" s="382">
        <v>1</v>
      </c>
      <c r="O38" s="382">
        <v>1</v>
      </c>
      <c r="P38" s="382">
        <v>1</v>
      </c>
      <c r="Q38" s="382">
        <v>1</v>
      </c>
      <c r="R38" s="382">
        <v>1</v>
      </c>
      <c r="S38" s="384" t="s">
        <v>1274</v>
      </c>
      <c r="T38" s="385">
        <v>1</v>
      </c>
      <c r="U38" s="385">
        <v>0</v>
      </c>
      <c r="V38" s="385">
        <v>3</v>
      </c>
      <c r="W38" s="385">
        <v>0</v>
      </c>
      <c r="X38" s="385">
        <v>0</v>
      </c>
      <c r="Y38" s="385">
        <v>2</v>
      </c>
      <c r="Z38" s="385">
        <v>0</v>
      </c>
      <c r="AA38" s="385">
        <v>0</v>
      </c>
      <c r="AB38" s="385">
        <v>0</v>
      </c>
      <c r="AC38" s="385">
        <v>0</v>
      </c>
      <c r="AD38" s="385">
        <v>0</v>
      </c>
      <c r="AE38" s="385">
        <v>0</v>
      </c>
      <c r="AF38" s="385">
        <v>1</v>
      </c>
      <c r="AG38" s="382" t="s">
        <v>1281</v>
      </c>
      <c r="AH38" s="382" t="s">
        <v>1278</v>
      </c>
      <c r="AI38" s="386">
        <v>1</v>
      </c>
      <c r="AJ38" s="386">
        <v>0</v>
      </c>
      <c r="AK38" s="386">
        <v>0</v>
      </c>
      <c r="AL38" s="386">
        <v>0</v>
      </c>
      <c r="AM38" s="386">
        <v>0</v>
      </c>
      <c r="AN38" s="386">
        <v>0</v>
      </c>
      <c r="AO38" s="386">
        <v>0</v>
      </c>
      <c r="AP38" s="386">
        <v>0</v>
      </c>
      <c r="AQ38" s="386">
        <v>0</v>
      </c>
      <c r="AR38" s="386">
        <v>0</v>
      </c>
      <c r="AS38" s="387">
        <v>1</v>
      </c>
      <c r="AT38" s="385">
        <v>0</v>
      </c>
      <c r="AU38" s="385">
        <v>3</v>
      </c>
      <c r="AV38" s="385">
        <v>2</v>
      </c>
      <c r="AW38" s="385">
        <v>0</v>
      </c>
      <c r="AX38" s="385">
        <v>0</v>
      </c>
      <c r="AY38" s="385">
        <v>0</v>
      </c>
      <c r="AZ38" s="385">
        <v>0</v>
      </c>
      <c r="BA38" s="385">
        <v>0</v>
      </c>
      <c r="BB38" s="385">
        <v>3</v>
      </c>
      <c r="BC38" s="385">
        <v>2</v>
      </c>
      <c r="BD38" s="385">
        <v>0</v>
      </c>
      <c r="BE38" s="385">
        <v>0</v>
      </c>
      <c r="BF38" s="385">
        <v>0</v>
      </c>
      <c r="BG38" s="385">
        <v>0</v>
      </c>
      <c r="BH38" s="385">
        <v>5</v>
      </c>
      <c r="BI38" s="385">
        <v>0</v>
      </c>
      <c r="BJ38" s="385">
        <v>0</v>
      </c>
      <c r="BK38" s="385">
        <v>4</v>
      </c>
      <c r="BL38" s="385">
        <v>0</v>
      </c>
      <c r="BM38" s="385">
        <v>0</v>
      </c>
      <c r="BN38" s="385">
        <v>0</v>
      </c>
      <c r="BO38" s="385">
        <v>0</v>
      </c>
      <c r="BP38" s="385">
        <v>0</v>
      </c>
      <c r="BQ38" s="388" t="s">
        <v>1302</v>
      </c>
      <c r="BR38" s="383">
        <v>1</v>
      </c>
      <c r="BS38" s="389">
        <v>0</v>
      </c>
      <c r="BT38" s="389">
        <v>0</v>
      </c>
      <c r="BU38" s="389">
        <v>3</v>
      </c>
      <c r="BV38" s="389">
        <v>0</v>
      </c>
      <c r="BW38" s="389">
        <v>0</v>
      </c>
      <c r="BX38" s="389">
        <v>2</v>
      </c>
      <c r="BY38" s="389">
        <v>1</v>
      </c>
      <c r="BZ38" s="389">
        <v>0</v>
      </c>
      <c r="CA38" s="389">
        <v>0</v>
      </c>
      <c r="CB38" s="389">
        <v>0</v>
      </c>
      <c r="CC38" s="389">
        <v>0</v>
      </c>
      <c r="CD38" s="389">
        <v>0</v>
      </c>
      <c r="CE38" s="389">
        <v>0</v>
      </c>
      <c r="CF38" s="389">
        <v>1</v>
      </c>
      <c r="CG38" s="390" t="s">
        <v>1308</v>
      </c>
      <c r="CH38" s="389">
        <v>1</v>
      </c>
      <c r="CI38" s="390" t="s">
        <v>1281</v>
      </c>
      <c r="CJ38" s="390" t="s">
        <v>1279</v>
      </c>
      <c r="CK38" s="389">
        <v>1</v>
      </c>
      <c r="CL38" s="389">
        <v>2</v>
      </c>
      <c r="CM38" s="389">
        <v>0</v>
      </c>
      <c r="CN38" s="389">
        <v>3</v>
      </c>
      <c r="CO38" s="389">
        <v>1</v>
      </c>
      <c r="CP38" s="389">
        <v>0</v>
      </c>
      <c r="CQ38" s="389">
        <v>0</v>
      </c>
      <c r="CR38" s="389">
        <v>0</v>
      </c>
      <c r="CS38" s="389">
        <v>0</v>
      </c>
      <c r="CT38" s="389">
        <v>0</v>
      </c>
      <c r="CU38" s="389">
        <v>1</v>
      </c>
      <c r="CV38" s="389">
        <v>0</v>
      </c>
      <c r="CW38" s="390" t="s">
        <v>1302</v>
      </c>
      <c r="CX38" s="390" t="s">
        <v>1314</v>
      </c>
      <c r="CY38" s="389">
        <v>0</v>
      </c>
      <c r="CZ38" s="389">
        <v>3</v>
      </c>
      <c r="DA38" s="389">
        <v>1</v>
      </c>
      <c r="DB38" s="389">
        <v>2</v>
      </c>
      <c r="DC38" s="389">
        <v>0</v>
      </c>
      <c r="DD38" s="389">
        <v>0</v>
      </c>
      <c r="DE38" s="389">
        <v>1</v>
      </c>
      <c r="DF38" s="389">
        <v>1</v>
      </c>
      <c r="DG38" s="389">
        <v>1</v>
      </c>
      <c r="DH38" s="389">
        <v>0</v>
      </c>
      <c r="DI38" s="389">
        <v>0</v>
      </c>
      <c r="DJ38" s="389">
        <v>1</v>
      </c>
      <c r="DK38" s="389">
        <v>1</v>
      </c>
      <c r="DL38" s="389">
        <v>1</v>
      </c>
      <c r="DM38" s="389">
        <v>0</v>
      </c>
      <c r="DN38" s="389">
        <v>1</v>
      </c>
      <c r="DO38" s="389">
        <v>0</v>
      </c>
    </row>
    <row r="39" spans="1:119" ht="20.100000000000001" customHeight="1">
      <c r="A39" s="380">
        <v>35</v>
      </c>
      <c r="B39" s="381">
        <v>40796</v>
      </c>
      <c r="C39" s="382">
        <v>6</v>
      </c>
      <c r="D39" s="382" t="s">
        <v>301</v>
      </c>
      <c r="E39" s="382" t="s">
        <v>302</v>
      </c>
      <c r="F39" s="382" t="s">
        <v>313</v>
      </c>
      <c r="G39" s="382" t="s">
        <v>217</v>
      </c>
      <c r="H39" s="606" t="s">
        <v>314</v>
      </c>
      <c r="I39" s="384" t="s">
        <v>1267</v>
      </c>
      <c r="J39" s="382">
        <v>1</v>
      </c>
      <c r="K39" s="382">
        <v>1</v>
      </c>
      <c r="L39" s="382">
        <v>0</v>
      </c>
      <c r="M39" s="382">
        <v>0</v>
      </c>
      <c r="N39" s="382">
        <v>1</v>
      </c>
      <c r="O39" s="382">
        <v>1</v>
      </c>
      <c r="P39" s="382">
        <v>0</v>
      </c>
      <c r="Q39" s="382">
        <v>1</v>
      </c>
      <c r="R39" s="382">
        <v>0</v>
      </c>
      <c r="S39" s="384" t="s">
        <v>1274</v>
      </c>
      <c r="T39" s="385">
        <v>1</v>
      </c>
      <c r="U39" s="385">
        <v>0</v>
      </c>
      <c r="V39" s="385">
        <v>3</v>
      </c>
      <c r="W39" s="385">
        <v>0</v>
      </c>
      <c r="X39" s="385">
        <v>0</v>
      </c>
      <c r="Y39" s="385">
        <v>2</v>
      </c>
      <c r="Z39" s="385">
        <v>0</v>
      </c>
      <c r="AA39" s="385">
        <v>0</v>
      </c>
      <c r="AB39" s="385">
        <v>0</v>
      </c>
      <c r="AC39" s="385">
        <v>0</v>
      </c>
      <c r="AD39" s="385">
        <v>0</v>
      </c>
      <c r="AE39" s="385">
        <v>0</v>
      </c>
      <c r="AF39" s="385">
        <v>0</v>
      </c>
      <c r="AG39" s="382" t="s">
        <v>1281</v>
      </c>
      <c r="AH39" s="382" t="s">
        <v>1278</v>
      </c>
      <c r="AI39" s="386">
        <v>1</v>
      </c>
      <c r="AJ39" s="386">
        <v>0</v>
      </c>
      <c r="AK39" s="386">
        <v>1</v>
      </c>
      <c r="AL39" s="386">
        <v>0</v>
      </c>
      <c r="AM39" s="386">
        <v>0</v>
      </c>
      <c r="AN39" s="386">
        <v>0</v>
      </c>
      <c r="AO39" s="386">
        <v>0</v>
      </c>
      <c r="AP39" s="386">
        <v>0</v>
      </c>
      <c r="AQ39" s="386">
        <v>0</v>
      </c>
      <c r="AR39" s="386">
        <v>0</v>
      </c>
      <c r="AS39" s="387">
        <v>3</v>
      </c>
      <c r="AT39" s="385">
        <v>0</v>
      </c>
      <c r="AU39" s="385">
        <v>2</v>
      </c>
      <c r="AV39" s="385">
        <v>0</v>
      </c>
      <c r="AW39" s="385">
        <v>0</v>
      </c>
      <c r="AX39" s="385">
        <v>0</v>
      </c>
      <c r="AY39" s="385">
        <v>0</v>
      </c>
      <c r="AZ39" s="385">
        <v>0</v>
      </c>
      <c r="BA39" s="385">
        <v>0</v>
      </c>
      <c r="BB39" s="385">
        <v>5</v>
      </c>
      <c r="BC39" s="385">
        <v>4</v>
      </c>
      <c r="BD39" s="385">
        <v>0</v>
      </c>
      <c r="BE39" s="385">
        <v>0</v>
      </c>
      <c r="BF39" s="385">
        <v>0</v>
      </c>
      <c r="BG39" s="385">
        <v>0</v>
      </c>
      <c r="BH39" s="385">
        <v>0</v>
      </c>
      <c r="BI39" s="385">
        <v>0</v>
      </c>
      <c r="BJ39" s="385">
        <v>0</v>
      </c>
      <c r="BK39" s="385">
        <v>3</v>
      </c>
      <c r="BL39" s="385">
        <v>0</v>
      </c>
      <c r="BM39" s="385">
        <v>0</v>
      </c>
      <c r="BN39" s="385">
        <v>0</v>
      </c>
      <c r="BO39" s="385">
        <v>0</v>
      </c>
      <c r="BP39" s="385">
        <v>0</v>
      </c>
      <c r="BQ39" s="388" t="s">
        <v>1304</v>
      </c>
      <c r="BR39" s="383">
        <v>1</v>
      </c>
      <c r="BS39" s="389">
        <v>0</v>
      </c>
      <c r="BT39" s="389">
        <v>0</v>
      </c>
      <c r="BU39" s="389">
        <v>3</v>
      </c>
      <c r="BV39" s="389">
        <v>0</v>
      </c>
      <c r="BW39" s="389">
        <v>0</v>
      </c>
      <c r="BX39" s="389">
        <v>2</v>
      </c>
      <c r="BY39" s="389">
        <v>1</v>
      </c>
      <c r="BZ39" s="389">
        <v>0</v>
      </c>
      <c r="CA39" s="389">
        <v>0</v>
      </c>
      <c r="CB39" s="389">
        <v>0</v>
      </c>
      <c r="CC39" s="389">
        <v>0</v>
      </c>
      <c r="CD39" s="389">
        <v>0</v>
      </c>
      <c r="CE39" s="389">
        <v>0</v>
      </c>
      <c r="CF39" s="389">
        <v>1</v>
      </c>
      <c r="CG39" s="390" t="s">
        <v>1308</v>
      </c>
      <c r="CH39" s="389">
        <v>1</v>
      </c>
      <c r="CI39" s="390" t="s">
        <v>1281</v>
      </c>
      <c r="CJ39" s="390" t="s">
        <v>1278</v>
      </c>
      <c r="CK39" s="389">
        <v>1</v>
      </c>
      <c r="CL39" s="389">
        <v>0</v>
      </c>
      <c r="CM39" s="389">
        <v>0</v>
      </c>
      <c r="CN39" s="389">
        <v>3</v>
      </c>
      <c r="CO39" s="389">
        <v>2</v>
      </c>
      <c r="CP39" s="389">
        <v>0</v>
      </c>
      <c r="CQ39" s="389">
        <v>1</v>
      </c>
      <c r="CR39" s="389">
        <v>0</v>
      </c>
      <c r="CS39" s="389">
        <v>0</v>
      </c>
      <c r="CT39" s="389">
        <v>0</v>
      </c>
      <c r="CU39" s="389">
        <v>1</v>
      </c>
      <c r="CV39" s="389">
        <v>0</v>
      </c>
      <c r="CW39" s="390" t="s">
        <v>1302</v>
      </c>
      <c r="CX39" s="390" t="s">
        <v>1313</v>
      </c>
      <c r="CY39" s="389">
        <v>0</v>
      </c>
      <c r="CZ39" s="389">
        <v>3</v>
      </c>
      <c r="DA39" s="389">
        <v>2</v>
      </c>
      <c r="DB39" s="389">
        <v>1</v>
      </c>
      <c r="DC39" s="389">
        <v>0</v>
      </c>
      <c r="DD39" s="389">
        <v>0</v>
      </c>
      <c r="DE39" s="389">
        <v>0</v>
      </c>
      <c r="DF39" s="389">
        <v>1</v>
      </c>
      <c r="DG39" s="389">
        <v>1</v>
      </c>
      <c r="DH39" s="389">
        <v>0</v>
      </c>
      <c r="DI39" s="389">
        <v>0</v>
      </c>
      <c r="DJ39" s="389">
        <v>1</v>
      </c>
      <c r="DK39" s="389">
        <v>1</v>
      </c>
      <c r="DL39" s="389">
        <v>1</v>
      </c>
      <c r="DM39" s="389">
        <v>1</v>
      </c>
      <c r="DN39" s="389">
        <v>1</v>
      </c>
      <c r="DO39" s="389">
        <v>0</v>
      </c>
    </row>
    <row r="40" spans="1:119" ht="20.100000000000001" customHeight="1">
      <c r="A40" s="380">
        <v>36</v>
      </c>
      <c r="B40" s="381">
        <v>40796</v>
      </c>
      <c r="C40" s="382">
        <v>6</v>
      </c>
      <c r="D40" s="382" t="s">
        <v>301</v>
      </c>
      <c r="E40" s="382" t="s">
        <v>302</v>
      </c>
      <c r="F40" s="382" t="s">
        <v>313</v>
      </c>
      <c r="G40" s="382" t="s">
        <v>217</v>
      </c>
      <c r="H40" s="606" t="s">
        <v>315</v>
      </c>
      <c r="I40" s="384" t="s">
        <v>1268</v>
      </c>
      <c r="J40" s="382">
        <v>1</v>
      </c>
      <c r="K40" s="382">
        <v>1</v>
      </c>
      <c r="L40" s="382">
        <v>1</v>
      </c>
      <c r="M40" s="382">
        <v>1</v>
      </c>
      <c r="N40" s="382">
        <v>1</v>
      </c>
      <c r="O40" s="382">
        <v>1</v>
      </c>
      <c r="P40" s="382">
        <v>1</v>
      </c>
      <c r="Q40" s="382">
        <v>0</v>
      </c>
      <c r="R40" s="382">
        <v>0</v>
      </c>
      <c r="S40" s="384" t="s">
        <v>1271</v>
      </c>
      <c r="T40" s="385">
        <v>0</v>
      </c>
      <c r="U40" s="385">
        <v>0</v>
      </c>
      <c r="V40" s="385">
        <v>0</v>
      </c>
      <c r="W40" s="385">
        <v>0</v>
      </c>
      <c r="X40" s="385">
        <v>0</v>
      </c>
      <c r="Y40" s="385">
        <v>3</v>
      </c>
      <c r="Z40" s="385">
        <v>0</v>
      </c>
      <c r="AA40" s="385">
        <v>0</v>
      </c>
      <c r="AB40" s="385">
        <v>0</v>
      </c>
      <c r="AC40" s="385">
        <v>0</v>
      </c>
      <c r="AD40" s="385">
        <v>0</v>
      </c>
      <c r="AE40" s="385">
        <v>0</v>
      </c>
      <c r="AF40" s="385">
        <v>0</v>
      </c>
      <c r="AG40" s="382" t="s">
        <v>1281</v>
      </c>
      <c r="AH40" s="382" t="s">
        <v>1278</v>
      </c>
      <c r="AI40" s="386">
        <v>1</v>
      </c>
      <c r="AJ40" s="386">
        <v>0</v>
      </c>
      <c r="AK40" s="386">
        <v>1</v>
      </c>
      <c r="AL40" s="386">
        <v>0</v>
      </c>
      <c r="AM40" s="386">
        <v>0</v>
      </c>
      <c r="AN40" s="386">
        <v>0</v>
      </c>
      <c r="AO40" s="386">
        <v>1</v>
      </c>
      <c r="AP40" s="386">
        <v>0</v>
      </c>
      <c r="AQ40" s="386">
        <v>0</v>
      </c>
      <c r="AR40" s="386">
        <v>0</v>
      </c>
      <c r="AS40" s="387">
        <v>3</v>
      </c>
      <c r="AT40" s="385">
        <v>0</v>
      </c>
      <c r="AU40" s="385">
        <v>0</v>
      </c>
      <c r="AV40" s="385">
        <v>2</v>
      </c>
      <c r="AW40" s="385">
        <v>0</v>
      </c>
      <c r="AX40" s="385">
        <v>3</v>
      </c>
      <c r="AY40" s="385">
        <v>0</v>
      </c>
      <c r="AZ40" s="385">
        <v>0</v>
      </c>
      <c r="BA40" s="385">
        <v>0</v>
      </c>
      <c r="BB40" s="385">
        <v>5</v>
      </c>
      <c r="BC40" s="385">
        <v>4</v>
      </c>
      <c r="BD40" s="385">
        <v>0</v>
      </c>
      <c r="BE40" s="385">
        <v>0</v>
      </c>
      <c r="BF40" s="385">
        <v>0</v>
      </c>
      <c r="BG40" s="385">
        <v>0</v>
      </c>
      <c r="BH40" s="385">
        <v>0</v>
      </c>
      <c r="BI40" s="385">
        <v>0</v>
      </c>
      <c r="BJ40" s="385">
        <v>2</v>
      </c>
      <c r="BK40" s="385">
        <v>3</v>
      </c>
      <c r="BL40" s="385">
        <v>0</v>
      </c>
      <c r="BM40" s="385">
        <v>0</v>
      </c>
      <c r="BN40" s="385">
        <v>0</v>
      </c>
      <c r="BO40" s="385">
        <v>0</v>
      </c>
      <c r="BP40" s="385">
        <v>0</v>
      </c>
      <c r="BQ40" s="388" t="s">
        <v>1305</v>
      </c>
      <c r="BR40" s="383"/>
      <c r="BS40" s="389">
        <v>0</v>
      </c>
      <c r="BT40" s="389">
        <v>0</v>
      </c>
      <c r="BU40" s="389">
        <v>3</v>
      </c>
      <c r="BV40" s="389">
        <v>0</v>
      </c>
      <c r="BW40" s="389">
        <v>0</v>
      </c>
      <c r="BX40" s="389">
        <v>2</v>
      </c>
      <c r="BY40" s="389">
        <v>1</v>
      </c>
      <c r="BZ40" s="389">
        <v>0</v>
      </c>
      <c r="CA40" s="389">
        <v>0</v>
      </c>
      <c r="CB40" s="389">
        <v>0</v>
      </c>
      <c r="CC40" s="389">
        <v>0</v>
      </c>
      <c r="CD40" s="389">
        <v>0</v>
      </c>
      <c r="CE40" s="389">
        <v>0</v>
      </c>
      <c r="CF40" s="389">
        <v>1</v>
      </c>
      <c r="CG40" s="390" t="s">
        <v>1308</v>
      </c>
      <c r="CH40" s="389">
        <v>1</v>
      </c>
      <c r="CI40" s="390" t="s">
        <v>1281</v>
      </c>
      <c r="CJ40" s="390" t="s">
        <v>1277</v>
      </c>
      <c r="CK40" s="389">
        <v>1</v>
      </c>
      <c r="CL40" s="389">
        <v>0</v>
      </c>
      <c r="CM40" s="389">
        <v>0</v>
      </c>
      <c r="CN40" s="389">
        <v>3</v>
      </c>
      <c r="CO40" s="389">
        <v>2</v>
      </c>
      <c r="CP40" s="389">
        <v>0</v>
      </c>
      <c r="CQ40" s="389">
        <v>0</v>
      </c>
      <c r="CR40" s="389">
        <v>0</v>
      </c>
      <c r="CS40" s="389">
        <v>0</v>
      </c>
      <c r="CT40" s="389">
        <v>1</v>
      </c>
      <c r="CU40" s="389">
        <v>1</v>
      </c>
      <c r="CV40" s="389">
        <v>0</v>
      </c>
      <c r="CW40" s="390" t="s">
        <v>1302</v>
      </c>
      <c r="CX40" s="390" t="s">
        <v>1315</v>
      </c>
      <c r="CY40" s="389">
        <v>0</v>
      </c>
      <c r="CZ40" s="389">
        <v>1</v>
      </c>
      <c r="DA40" s="389">
        <v>0</v>
      </c>
      <c r="DB40" s="389">
        <v>3</v>
      </c>
      <c r="DC40" s="389">
        <v>0</v>
      </c>
      <c r="DD40" s="389">
        <v>2</v>
      </c>
      <c r="DE40" s="389">
        <v>1</v>
      </c>
      <c r="DF40" s="389">
        <v>1</v>
      </c>
      <c r="DG40" s="389">
        <v>1</v>
      </c>
      <c r="DH40" s="389">
        <v>0</v>
      </c>
      <c r="DI40" s="389">
        <v>0</v>
      </c>
      <c r="DJ40" s="389">
        <v>1</v>
      </c>
      <c r="DK40" s="389">
        <v>1</v>
      </c>
      <c r="DL40" s="389">
        <v>1</v>
      </c>
      <c r="DM40" s="389">
        <v>1</v>
      </c>
      <c r="DN40" s="389">
        <v>1</v>
      </c>
      <c r="DO40" s="389">
        <v>0</v>
      </c>
    </row>
    <row r="41" spans="1:119" ht="20.100000000000001" customHeight="1">
      <c r="A41" s="380">
        <v>37</v>
      </c>
      <c r="B41" s="381">
        <v>40796</v>
      </c>
      <c r="C41" s="382">
        <v>5</v>
      </c>
      <c r="D41" s="382" t="s">
        <v>301</v>
      </c>
      <c r="E41" s="382" t="s">
        <v>317</v>
      </c>
      <c r="F41" s="382" t="s">
        <v>311</v>
      </c>
      <c r="G41" s="382" t="s">
        <v>217</v>
      </c>
      <c r="H41" s="606" t="s">
        <v>318</v>
      </c>
      <c r="I41" s="384" t="s">
        <v>1266</v>
      </c>
      <c r="J41" s="382">
        <v>1</v>
      </c>
      <c r="K41" s="382">
        <v>1</v>
      </c>
      <c r="L41" s="382">
        <v>1</v>
      </c>
      <c r="M41" s="382">
        <v>0</v>
      </c>
      <c r="N41" s="382">
        <v>0</v>
      </c>
      <c r="O41" s="382">
        <v>0</v>
      </c>
      <c r="P41" s="382">
        <v>1</v>
      </c>
      <c r="Q41" s="382">
        <v>1</v>
      </c>
      <c r="R41" s="382">
        <v>0</v>
      </c>
      <c r="S41" s="384" t="s">
        <v>1271</v>
      </c>
      <c r="T41" s="385">
        <v>1</v>
      </c>
      <c r="U41" s="385">
        <v>0</v>
      </c>
      <c r="V41" s="385">
        <v>2</v>
      </c>
      <c r="W41" s="385">
        <v>0</v>
      </c>
      <c r="X41" s="385">
        <v>0</v>
      </c>
      <c r="Y41" s="385">
        <v>3</v>
      </c>
      <c r="Z41" s="385">
        <v>0</v>
      </c>
      <c r="AA41" s="385">
        <v>0</v>
      </c>
      <c r="AB41" s="385">
        <v>0</v>
      </c>
      <c r="AC41" s="385">
        <v>0</v>
      </c>
      <c r="AD41" s="385">
        <v>0</v>
      </c>
      <c r="AE41" s="385">
        <v>0</v>
      </c>
      <c r="AF41" s="385"/>
      <c r="AG41" s="382" t="s">
        <v>1281</v>
      </c>
      <c r="AH41" s="382" t="s">
        <v>1280</v>
      </c>
      <c r="AI41" s="386">
        <v>0</v>
      </c>
      <c r="AJ41" s="386">
        <v>0</v>
      </c>
      <c r="AK41" s="386">
        <v>1</v>
      </c>
      <c r="AL41" s="386">
        <v>1</v>
      </c>
      <c r="AM41" s="386">
        <v>1</v>
      </c>
      <c r="AN41" s="386">
        <v>0</v>
      </c>
      <c r="AO41" s="386">
        <v>0</v>
      </c>
      <c r="AP41" s="386">
        <v>1</v>
      </c>
      <c r="AQ41" s="386">
        <v>1</v>
      </c>
      <c r="AR41" s="386">
        <v>0</v>
      </c>
      <c r="AS41" s="387">
        <v>0</v>
      </c>
      <c r="AT41" s="385">
        <v>0</v>
      </c>
      <c r="AU41" s="385">
        <v>2</v>
      </c>
      <c r="AV41" s="385">
        <v>3</v>
      </c>
      <c r="AW41" s="385">
        <v>0</v>
      </c>
      <c r="AX41" s="385">
        <v>0</v>
      </c>
      <c r="AY41" s="385">
        <v>0</v>
      </c>
      <c r="AZ41" s="385">
        <v>1</v>
      </c>
      <c r="BA41" s="385">
        <v>0</v>
      </c>
      <c r="BB41" s="385">
        <v>3</v>
      </c>
      <c r="BC41" s="385">
        <v>0</v>
      </c>
      <c r="BD41" s="385">
        <v>0</v>
      </c>
      <c r="BE41" s="385">
        <v>0</v>
      </c>
      <c r="BF41" s="385">
        <v>0</v>
      </c>
      <c r="BG41" s="385">
        <v>0</v>
      </c>
      <c r="BH41" s="385">
        <v>5</v>
      </c>
      <c r="BI41" s="385">
        <v>4</v>
      </c>
      <c r="BJ41" s="385">
        <v>0</v>
      </c>
      <c r="BK41" s="385">
        <v>0</v>
      </c>
      <c r="BL41" s="385">
        <v>0</v>
      </c>
      <c r="BM41" s="385">
        <v>0</v>
      </c>
      <c r="BN41" s="385">
        <v>2</v>
      </c>
      <c r="BO41" s="385">
        <v>1</v>
      </c>
      <c r="BP41" s="385">
        <v>0</v>
      </c>
      <c r="BQ41" s="388" t="s">
        <v>1303</v>
      </c>
      <c r="BR41" s="383">
        <v>0</v>
      </c>
      <c r="BS41" s="389">
        <v>0</v>
      </c>
      <c r="BT41" s="389">
        <v>0</v>
      </c>
      <c r="BU41" s="389">
        <v>2</v>
      </c>
      <c r="BV41" s="389">
        <v>0</v>
      </c>
      <c r="BW41" s="389">
        <v>1</v>
      </c>
      <c r="BX41" s="389">
        <v>3</v>
      </c>
      <c r="BY41" s="389">
        <v>0</v>
      </c>
      <c r="BZ41" s="389">
        <v>0</v>
      </c>
      <c r="CA41" s="389">
        <v>0</v>
      </c>
      <c r="CB41" s="389">
        <v>0</v>
      </c>
      <c r="CC41" s="389">
        <v>0</v>
      </c>
      <c r="CD41" s="389">
        <v>0</v>
      </c>
      <c r="CE41" s="389">
        <v>0</v>
      </c>
      <c r="CF41" s="389">
        <v>0</v>
      </c>
      <c r="CG41" s="390" t="s">
        <v>1308</v>
      </c>
      <c r="CH41" s="389">
        <v>1</v>
      </c>
      <c r="CI41" s="390" t="s">
        <v>1281</v>
      </c>
      <c r="CJ41" s="390" t="s">
        <v>1280</v>
      </c>
      <c r="CK41" s="389">
        <v>1</v>
      </c>
      <c r="CL41" s="389">
        <v>0</v>
      </c>
      <c r="CM41" s="389">
        <v>0</v>
      </c>
      <c r="CN41" s="389">
        <v>3</v>
      </c>
      <c r="CO41" s="389">
        <v>2</v>
      </c>
      <c r="CP41" s="389">
        <v>0</v>
      </c>
      <c r="CQ41" s="389">
        <v>3</v>
      </c>
      <c r="CR41" s="389">
        <v>0</v>
      </c>
      <c r="CS41" s="389">
        <v>0</v>
      </c>
      <c r="CT41" s="389">
        <v>0</v>
      </c>
      <c r="CU41" s="389">
        <v>1</v>
      </c>
      <c r="CV41" s="389">
        <v>0</v>
      </c>
      <c r="CW41" s="390" t="s">
        <v>1302</v>
      </c>
      <c r="CX41" s="390" t="s">
        <v>1314</v>
      </c>
      <c r="CY41" s="389">
        <v>0</v>
      </c>
      <c r="CZ41" s="389">
        <v>3</v>
      </c>
      <c r="DA41" s="389">
        <v>2</v>
      </c>
      <c r="DB41" s="389">
        <v>0</v>
      </c>
      <c r="DC41" s="389">
        <v>0</v>
      </c>
      <c r="DD41" s="389">
        <v>1</v>
      </c>
      <c r="DE41" s="389">
        <v>0</v>
      </c>
      <c r="DF41" s="389">
        <v>1</v>
      </c>
      <c r="DG41" s="389">
        <v>0</v>
      </c>
      <c r="DH41" s="389">
        <v>0</v>
      </c>
      <c r="DI41" s="389">
        <v>0</v>
      </c>
      <c r="DJ41" s="389">
        <v>1</v>
      </c>
      <c r="DK41" s="389">
        <v>1</v>
      </c>
      <c r="DL41" s="389">
        <v>1</v>
      </c>
      <c r="DM41" s="389">
        <v>1</v>
      </c>
      <c r="DN41" s="389">
        <v>1</v>
      </c>
      <c r="DO41" s="389">
        <v>0</v>
      </c>
    </row>
    <row r="42" spans="1:119" ht="20.100000000000001" customHeight="1">
      <c r="A42" s="380">
        <v>38</v>
      </c>
      <c r="B42" s="381">
        <v>40797</v>
      </c>
      <c r="C42" s="382">
        <v>5</v>
      </c>
      <c r="D42" s="382" t="s">
        <v>301</v>
      </c>
      <c r="E42" s="382" t="s">
        <v>317</v>
      </c>
      <c r="F42" s="382" t="s">
        <v>319</v>
      </c>
      <c r="G42" s="382" t="s">
        <v>217</v>
      </c>
      <c r="H42" s="606" t="s">
        <v>320</v>
      </c>
      <c r="I42" s="384" t="s">
        <v>1268</v>
      </c>
      <c r="J42" s="382">
        <v>0</v>
      </c>
      <c r="K42" s="382">
        <v>0</v>
      </c>
      <c r="L42" s="382">
        <v>1</v>
      </c>
      <c r="M42" s="382">
        <v>0</v>
      </c>
      <c r="N42" s="382">
        <v>1</v>
      </c>
      <c r="O42" s="382">
        <v>1</v>
      </c>
      <c r="P42" s="382">
        <v>1</v>
      </c>
      <c r="Q42" s="382">
        <v>1</v>
      </c>
      <c r="R42" s="382">
        <v>0</v>
      </c>
      <c r="S42" s="384" t="s">
        <v>1272</v>
      </c>
      <c r="T42" s="385">
        <v>1</v>
      </c>
      <c r="U42" s="385">
        <v>0</v>
      </c>
      <c r="V42" s="385">
        <v>2</v>
      </c>
      <c r="W42" s="385">
        <v>0</v>
      </c>
      <c r="X42" s="385">
        <v>0</v>
      </c>
      <c r="Y42" s="385">
        <v>3</v>
      </c>
      <c r="Z42" s="385">
        <v>0</v>
      </c>
      <c r="AA42" s="385">
        <v>0</v>
      </c>
      <c r="AB42" s="385">
        <v>0</v>
      </c>
      <c r="AC42" s="385">
        <v>0</v>
      </c>
      <c r="AD42" s="385">
        <v>0</v>
      </c>
      <c r="AE42" s="385">
        <v>0</v>
      </c>
      <c r="AF42" s="385">
        <v>1</v>
      </c>
      <c r="AG42" s="382" t="s">
        <v>1281</v>
      </c>
      <c r="AH42" s="382" t="s">
        <v>1281</v>
      </c>
      <c r="AI42" s="386">
        <v>0</v>
      </c>
      <c r="AJ42" s="386">
        <v>0</v>
      </c>
      <c r="AK42" s="386">
        <v>1</v>
      </c>
      <c r="AL42" s="386">
        <v>1</v>
      </c>
      <c r="AM42" s="386">
        <v>0</v>
      </c>
      <c r="AN42" s="386">
        <v>0</v>
      </c>
      <c r="AO42" s="386">
        <v>0</v>
      </c>
      <c r="AP42" s="386">
        <v>0</v>
      </c>
      <c r="AQ42" s="386">
        <v>0</v>
      </c>
      <c r="AR42" s="386">
        <v>0</v>
      </c>
      <c r="AS42" s="387">
        <v>0</v>
      </c>
      <c r="AT42" s="385">
        <v>0</v>
      </c>
      <c r="AU42" s="385">
        <v>0</v>
      </c>
      <c r="AV42" s="385">
        <v>3</v>
      </c>
      <c r="AW42" s="385">
        <v>0</v>
      </c>
      <c r="AX42" s="385">
        <v>2</v>
      </c>
      <c r="AY42" s="385">
        <v>0</v>
      </c>
      <c r="AZ42" s="385">
        <v>1</v>
      </c>
      <c r="BA42" s="385">
        <v>0</v>
      </c>
      <c r="BB42" s="385">
        <v>5</v>
      </c>
      <c r="BC42" s="385">
        <v>4</v>
      </c>
      <c r="BD42" s="385">
        <v>0</v>
      </c>
      <c r="BE42" s="385">
        <v>0</v>
      </c>
      <c r="BF42" s="385">
        <v>0</v>
      </c>
      <c r="BG42" s="385">
        <v>0</v>
      </c>
      <c r="BH42" s="385">
        <v>3</v>
      </c>
      <c r="BI42" s="385">
        <v>0</v>
      </c>
      <c r="BJ42" s="385">
        <v>2</v>
      </c>
      <c r="BK42" s="385">
        <v>0</v>
      </c>
      <c r="BL42" s="385">
        <v>0</v>
      </c>
      <c r="BM42" s="385">
        <v>0</v>
      </c>
      <c r="BN42" s="385">
        <v>1</v>
      </c>
      <c r="BO42" s="385">
        <v>0</v>
      </c>
      <c r="BP42" s="385">
        <v>0</v>
      </c>
      <c r="BQ42" s="388" t="s">
        <v>1305</v>
      </c>
      <c r="BR42" s="383"/>
      <c r="BS42" s="389">
        <v>0</v>
      </c>
      <c r="BT42" s="389">
        <v>0</v>
      </c>
      <c r="BU42" s="389">
        <v>2</v>
      </c>
      <c r="BV42" s="389">
        <v>0</v>
      </c>
      <c r="BW42" s="389">
        <v>0</v>
      </c>
      <c r="BX42" s="389">
        <v>3</v>
      </c>
      <c r="BY42" s="389">
        <v>0</v>
      </c>
      <c r="BZ42" s="389">
        <v>0</v>
      </c>
      <c r="CA42" s="389">
        <v>0</v>
      </c>
      <c r="CB42" s="389">
        <v>1</v>
      </c>
      <c r="CC42" s="389">
        <v>0</v>
      </c>
      <c r="CD42" s="389">
        <v>0</v>
      </c>
      <c r="CE42" s="389">
        <v>0</v>
      </c>
      <c r="CF42" s="389">
        <v>0</v>
      </c>
      <c r="CG42" s="390" t="s">
        <v>1308</v>
      </c>
      <c r="CH42" s="389">
        <v>0</v>
      </c>
      <c r="CI42" s="390" t="s">
        <v>1281</v>
      </c>
      <c r="CJ42" s="390" t="s">
        <v>1281</v>
      </c>
      <c r="CK42" s="389">
        <v>1</v>
      </c>
      <c r="CL42" s="389">
        <v>0</v>
      </c>
      <c r="CM42" s="389">
        <v>0</v>
      </c>
      <c r="CN42" s="389">
        <v>0</v>
      </c>
      <c r="CO42" s="389">
        <v>3</v>
      </c>
      <c r="CP42" s="389">
        <v>2</v>
      </c>
      <c r="CQ42" s="389">
        <v>0</v>
      </c>
      <c r="CR42" s="389">
        <v>0</v>
      </c>
      <c r="CS42" s="389">
        <v>0</v>
      </c>
      <c r="CT42" s="389">
        <v>1</v>
      </c>
      <c r="CU42" s="389">
        <v>1</v>
      </c>
      <c r="CV42" s="389">
        <v>1</v>
      </c>
      <c r="CW42" s="390" t="s">
        <v>1312</v>
      </c>
      <c r="CX42" s="390" t="s">
        <v>1313</v>
      </c>
      <c r="CY42" s="389">
        <v>0</v>
      </c>
      <c r="CZ42" s="389">
        <v>2</v>
      </c>
      <c r="DA42" s="389">
        <v>3</v>
      </c>
      <c r="DB42" s="389">
        <v>1</v>
      </c>
      <c r="DC42" s="389">
        <v>0</v>
      </c>
      <c r="DD42" s="389">
        <v>0</v>
      </c>
      <c r="DE42" s="389">
        <v>0</v>
      </c>
      <c r="DF42" s="389">
        <v>1</v>
      </c>
      <c r="DG42" s="389">
        <v>0</v>
      </c>
      <c r="DH42" s="389">
        <v>0</v>
      </c>
      <c r="DI42" s="389">
        <v>0</v>
      </c>
      <c r="DJ42" s="389">
        <v>1</v>
      </c>
      <c r="DK42" s="389">
        <v>1</v>
      </c>
      <c r="DL42" s="389">
        <v>1</v>
      </c>
      <c r="DM42" s="389">
        <v>0</v>
      </c>
      <c r="DN42" s="389">
        <v>0</v>
      </c>
      <c r="DO42" s="389">
        <v>0</v>
      </c>
    </row>
    <row r="43" spans="1:119" ht="20.100000000000001" customHeight="1">
      <c r="A43" s="380">
        <v>39</v>
      </c>
      <c r="B43" s="381">
        <v>40797</v>
      </c>
      <c r="C43" s="382">
        <v>5</v>
      </c>
      <c r="D43" s="382" t="s">
        <v>301</v>
      </c>
      <c r="E43" s="382" t="s">
        <v>317</v>
      </c>
      <c r="F43" s="382" t="s">
        <v>319</v>
      </c>
      <c r="G43" s="382" t="s">
        <v>217</v>
      </c>
      <c r="H43" s="606" t="s">
        <v>321</v>
      </c>
      <c r="I43" s="384" t="s">
        <v>1269</v>
      </c>
      <c r="J43" s="382">
        <v>1</v>
      </c>
      <c r="K43" s="382">
        <v>0</v>
      </c>
      <c r="L43" s="382">
        <v>0</v>
      </c>
      <c r="M43" s="382">
        <v>0</v>
      </c>
      <c r="N43" s="382">
        <v>0</v>
      </c>
      <c r="O43" s="382">
        <v>1</v>
      </c>
      <c r="P43" s="382">
        <v>1</v>
      </c>
      <c r="Q43" s="382">
        <v>1</v>
      </c>
      <c r="R43" s="382">
        <v>0</v>
      </c>
      <c r="S43" s="384" t="s">
        <v>1272</v>
      </c>
      <c r="T43" s="385">
        <v>0</v>
      </c>
      <c r="U43" s="385">
        <v>2</v>
      </c>
      <c r="V43" s="385">
        <v>0</v>
      </c>
      <c r="W43" s="385">
        <v>0</v>
      </c>
      <c r="X43" s="385">
        <v>1</v>
      </c>
      <c r="Y43" s="385">
        <v>3</v>
      </c>
      <c r="Z43" s="385">
        <v>0</v>
      </c>
      <c r="AA43" s="385">
        <v>0</v>
      </c>
      <c r="AB43" s="385">
        <v>0</v>
      </c>
      <c r="AC43" s="385">
        <v>0</v>
      </c>
      <c r="AD43" s="385">
        <v>0</v>
      </c>
      <c r="AE43" s="385">
        <v>0</v>
      </c>
      <c r="AF43" s="385">
        <v>0</v>
      </c>
      <c r="AG43" s="382" t="s">
        <v>1281</v>
      </c>
      <c r="AH43" s="382" t="s">
        <v>1281</v>
      </c>
      <c r="AI43" s="386">
        <v>1</v>
      </c>
      <c r="AJ43" s="386">
        <v>0</v>
      </c>
      <c r="AK43" s="386">
        <v>0</v>
      </c>
      <c r="AL43" s="386">
        <v>0</v>
      </c>
      <c r="AM43" s="386">
        <v>0</v>
      </c>
      <c r="AN43" s="386">
        <v>0</v>
      </c>
      <c r="AO43" s="386">
        <v>1</v>
      </c>
      <c r="AP43" s="386">
        <v>0</v>
      </c>
      <c r="AQ43" s="386">
        <v>0</v>
      </c>
      <c r="AR43" s="386">
        <v>0</v>
      </c>
      <c r="AS43" s="387">
        <v>0</v>
      </c>
      <c r="AT43" s="385">
        <v>0</v>
      </c>
      <c r="AU43" s="385">
        <v>0</v>
      </c>
      <c r="AV43" s="385">
        <v>0</v>
      </c>
      <c r="AW43" s="385">
        <v>0</v>
      </c>
      <c r="AX43" s="385">
        <v>0</v>
      </c>
      <c r="AY43" s="385">
        <v>0</v>
      </c>
      <c r="AZ43" s="385">
        <v>0</v>
      </c>
      <c r="BA43" s="385">
        <v>0</v>
      </c>
      <c r="BB43" s="385">
        <v>0</v>
      </c>
      <c r="BC43" s="385">
        <v>0</v>
      </c>
      <c r="BD43" s="385">
        <v>0</v>
      </c>
      <c r="BE43" s="385">
        <v>0</v>
      </c>
      <c r="BF43" s="385">
        <v>0</v>
      </c>
      <c r="BG43" s="385">
        <v>0</v>
      </c>
      <c r="BH43" s="385">
        <v>0</v>
      </c>
      <c r="BI43" s="385">
        <v>0</v>
      </c>
      <c r="BJ43" s="385">
        <v>0</v>
      </c>
      <c r="BK43" s="385">
        <v>0</v>
      </c>
      <c r="BL43" s="385">
        <v>0</v>
      </c>
      <c r="BM43" s="385">
        <v>0</v>
      </c>
      <c r="BN43" s="385">
        <v>0</v>
      </c>
      <c r="BO43" s="385">
        <v>0</v>
      </c>
      <c r="BP43" s="385">
        <v>0</v>
      </c>
      <c r="BQ43" s="388" t="s">
        <v>1305</v>
      </c>
      <c r="BR43" s="383"/>
      <c r="BS43" s="389">
        <v>0</v>
      </c>
      <c r="BT43" s="389">
        <v>1</v>
      </c>
      <c r="BU43" s="389">
        <v>2</v>
      </c>
      <c r="BV43" s="389">
        <v>0</v>
      </c>
      <c r="BW43" s="389">
        <v>0</v>
      </c>
      <c r="BX43" s="389">
        <v>3</v>
      </c>
      <c r="BY43" s="389">
        <v>0</v>
      </c>
      <c r="BZ43" s="389">
        <v>0</v>
      </c>
      <c r="CA43" s="389">
        <v>0</v>
      </c>
      <c r="CB43" s="389">
        <v>0</v>
      </c>
      <c r="CC43" s="389">
        <v>0</v>
      </c>
      <c r="CD43" s="389">
        <v>0</v>
      </c>
      <c r="CE43" s="389">
        <v>0</v>
      </c>
      <c r="CF43" s="389">
        <v>0</v>
      </c>
      <c r="CG43" s="390" t="s">
        <v>1308</v>
      </c>
      <c r="CH43" s="389">
        <v>0</v>
      </c>
      <c r="CI43" s="390" t="s">
        <v>1281</v>
      </c>
      <c r="CJ43" s="390" t="s">
        <v>1281</v>
      </c>
      <c r="CK43" s="389">
        <v>0</v>
      </c>
      <c r="CL43" s="389">
        <v>0</v>
      </c>
      <c r="CM43" s="389">
        <v>0</v>
      </c>
      <c r="CN43" s="389">
        <v>0</v>
      </c>
      <c r="CO43" s="389">
        <v>3</v>
      </c>
      <c r="CP43" s="389">
        <v>2</v>
      </c>
      <c r="CQ43" s="389">
        <v>0</v>
      </c>
      <c r="CR43" s="389">
        <v>0</v>
      </c>
      <c r="CS43" s="389">
        <v>0</v>
      </c>
      <c r="CT43" s="389">
        <v>1</v>
      </c>
      <c r="CU43" s="389">
        <v>1</v>
      </c>
      <c r="CV43" s="389">
        <v>0</v>
      </c>
      <c r="CW43" s="390" t="s">
        <v>1312</v>
      </c>
      <c r="CX43" s="390" t="s">
        <v>1311</v>
      </c>
      <c r="CY43" s="389">
        <v>0</v>
      </c>
      <c r="CZ43" s="389">
        <v>2</v>
      </c>
      <c r="DA43" s="389">
        <v>3</v>
      </c>
      <c r="DB43" s="389">
        <v>0</v>
      </c>
      <c r="DC43" s="389">
        <v>0</v>
      </c>
      <c r="DD43" s="389">
        <v>1</v>
      </c>
      <c r="DE43" s="389">
        <v>0</v>
      </c>
      <c r="DF43" s="389">
        <v>1</v>
      </c>
      <c r="DG43" s="389">
        <v>0</v>
      </c>
      <c r="DH43" s="389">
        <v>0</v>
      </c>
      <c r="DI43" s="389">
        <v>0</v>
      </c>
      <c r="DJ43" s="389">
        <v>1</v>
      </c>
      <c r="DK43" s="389">
        <v>1</v>
      </c>
      <c r="DL43" s="389">
        <v>0</v>
      </c>
      <c r="DM43" s="389">
        <v>0</v>
      </c>
      <c r="DN43" s="389">
        <v>0</v>
      </c>
      <c r="DO43" s="389">
        <v>0</v>
      </c>
    </row>
    <row r="44" spans="1:119" ht="20.100000000000001" customHeight="1">
      <c r="A44" s="380">
        <v>40</v>
      </c>
      <c r="B44" s="381">
        <v>40797</v>
      </c>
      <c r="C44" s="382">
        <v>5</v>
      </c>
      <c r="D44" s="382" t="s">
        <v>301</v>
      </c>
      <c r="E44" s="382" t="s">
        <v>317</v>
      </c>
      <c r="F44" s="382" t="s">
        <v>322</v>
      </c>
      <c r="G44" s="382" t="s">
        <v>217</v>
      </c>
      <c r="H44" s="606" t="s">
        <v>323</v>
      </c>
      <c r="I44" s="384" t="s">
        <v>1267</v>
      </c>
      <c r="J44" s="382">
        <v>1</v>
      </c>
      <c r="K44" s="382">
        <v>0</v>
      </c>
      <c r="L44" s="382">
        <v>0</v>
      </c>
      <c r="M44" s="382">
        <v>0</v>
      </c>
      <c r="N44" s="382">
        <v>0</v>
      </c>
      <c r="O44" s="382">
        <v>1</v>
      </c>
      <c r="P44" s="382">
        <v>0</v>
      </c>
      <c r="Q44" s="382">
        <v>0</v>
      </c>
      <c r="R44" s="382">
        <v>0</v>
      </c>
      <c r="S44" s="384" t="s">
        <v>1273</v>
      </c>
      <c r="T44" s="385">
        <v>1</v>
      </c>
      <c r="U44" s="385">
        <v>0</v>
      </c>
      <c r="V44" s="385">
        <v>2</v>
      </c>
      <c r="W44" s="385">
        <v>0</v>
      </c>
      <c r="X44" s="385">
        <v>0</v>
      </c>
      <c r="Y44" s="385">
        <v>3</v>
      </c>
      <c r="Z44" s="385">
        <v>0</v>
      </c>
      <c r="AA44" s="385">
        <v>0</v>
      </c>
      <c r="AB44" s="385">
        <v>0</v>
      </c>
      <c r="AC44" s="385">
        <v>0</v>
      </c>
      <c r="AD44" s="385">
        <v>0</v>
      </c>
      <c r="AE44" s="385">
        <v>0</v>
      </c>
      <c r="AF44" s="385">
        <v>0</v>
      </c>
      <c r="AG44" s="382" t="s">
        <v>1281</v>
      </c>
      <c r="AH44" s="382" t="s">
        <v>1277</v>
      </c>
      <c r="AI44" s="386">
        <v>0</v>
      </c>
      <c r="AJ44" s="386">
        <v>0</v>
      </c>
      <c r="AK44" s="386">
        <v>1</v>
      </c>
      <c r="AL44" s="386">
        <v>1</v>
      </c>
      <c r="AM44" s="386">
        <v>0</v>
      </c>
      <c r="AN44" s="386">
        <v>0</v>
      </c>
      <c r="AO44" s="386">
        <v>1</v>
      </c>
      <c r="AP44" s="386">
        <v>0</v>
      </c>
      <c r="AQ44" s="386">
        <v>1</v>
      </c>
      <c r="AR44" s="386">
        <v>0</v>
      </c>
      <c r="AS44" s="387">
        <v>0</v>
      </c>
      <c r="AT44" s="385">
        <v>0</v>
      </c>
      <c r="AU44" s="385">
        <v>3</v>
      </c>
      <c r="AV44" s="385">
        <v>2</v>
      </c>
      <c r="AW44" s="385">
        <v>0</v>
      </c>
      <c r="AX44" s="385">
        <v>0</v>
      </c>
      <c r="AY44" s="385">
        <v>0</v>
      </c>
      <c r="AZ44" s="385">
        <v>0</v>
      </c>
      <c r="BA44" s="385">
        <v>0</v>
      </c>
      <c r="BB44" s="385">
        <v>4</v>
      </c>
      <c r="BC44" s="385">
        <v>5</v>
      </c>
      <c r="BD44" s="385">
        <v>0</v>
      </c>
      <c r="BE44" s="385">
        <v>0</v>
      </c>
      <c r="BF44" s="385">
        <v>0</v>
      </c>
      <c r="BG44" s="385">
        <v>1</v>
      </c>
      <c r="BH44" s="385">
        <v>0</v>
      </c>
      <c r="BI44" s="385">
        <v>0</v>
      </c>
      <c r="BJ44" s="385">
        <v>3</v>
      </c>
      <c r="BK44" s="385">
        <v>0</v>
      </c>
      <c r="BL44" s="385">
        <v>0</v>
      </c>
      <c r="BM44" s="385">
        <v>0</v>
      </c>
      <c r="BN44" s="385">
        <v>2</v>
      </c>
      <c r="BO44" s="385">
        <v>0</v>
      </c>
      <c r="BP44" s="385">
        <v>0</v>
      </c>
      <c r="BQ44" s="388" t="s">
        <v>1303</v>
      </c>
      <c r="BR44" s="383">
        <v>0</v>
      </c>
      <c r="BS44" s="389">
        <v>0</v>
      </c>
      <c r="BT44" s="389">
        <v>0</v>
      </c>
      <c r="BU44" s="389">
        <v>2</v>
      </c>
      <c r="BV44" s="389">
        <v>0</v>
      </c>
      <c r="BW44" s="389">
        <v>0</v>
      </c>
      <c r="BX44" s="389">
        <v>3</v>
      </c>
      <c r="BY44" s="389">
        <v>0</v>
      </c>
      <c r="BZ44" s="389">
        <v>0</v>
      </c>
      <c r="CA44" s="389">
        <v>0</v>
      </c>
      <c r="CB44" s="389">
        <v>0</v>
      </c>
      <c r="CC44" s="389">
        <v>0</v>
      </c>
      <c r="CD44" s="389">
        <v>1</v>
      </c>
      <c r="CE44" s="389">
        <v>0</v>
      </c>
      <c r="CF44" s="389">
        <v>0</v>
      </c>
      <c r="CG44" s="390" t="s">
        <v>1308</v>
      </c>
      <c r="CH44" s="389">
        <v>1</v>
      </c>
      <c r="CI44" s="390" t="s">
        <v>1281</v>
      </c>
      <c r="CJ44" s="390" t="s">
        <v>1277</v>
      </c>
      <c r="CK44" s="389">
        <v>1</v>
      </c>
      <c r="CL44" s="389">
        <v>0</v>
      </c>
      <c r="CM44" s="389">
        <v>0</v>
      </c>
      <c r="CN44" s="389">
        <v>3</v>
      </c>
      <c r="CO44" s="389">
        <v>2</v>
      </c>
      <c r="CP44" s="389">
        <v>0</v>
      </c>
      <c r="CQ44" s="389">
        <v>1</v>
      </c>
      <c r="CR44" s="389">
        <v>0</v>
      </c>
      <c r="CS44" s="389">
        <v>0</v>
      </c>
      <c r="CT44" s="389">
        <v>0</v>
      </c>
      <c r="CU44" s="389">
        <v>1</v>
      </c>
      <c r="CV44" s="389">
        <v>1</v>
      </c>
      <c r="CW44" s="390" t="s">
        <v>1302</v>
      </c>
      <c r="CX44" s="390" t="s">
        <v>1311</v>
      </c>
      <c r="CY44" s="389">
        <v>0</v>
      </c>
      <c r="CZ44" s="389">
        <v>3</v>
      </c>
      <c r="DA44" s="389">
        <v>2</v>
      </c>
      <c r="DB44" s="389">
        <v>0</v>
      </c>
      <c r="DC44" s="389">
        <v>0</v>
      </c>
      <c r="DD44" s="389">
        <v>1</v>
      </c>
      <c r="DE44" s="389">
        <v>0</v>
      </c>
      <c r="DF44" s="389">
        <v>1</v>
      </c>
      <c r="DG44" s="389">
        <v>0</v>
      </c>
      <c r="DH44" s="389">
        <v>0</v>
      </c>
      <c r="DI44" s="389">
        <v>0</v>
      </c>
      <c r="DJ44" s="389">
        <v>1</v>
      </c>
      <c r="DK44" s="389">
        <v>1</v>
      </c>
      <c r="DL44" s="389">
        <v>1</v>
      </c>
      <c r="DM44" s="389">
        <v>1</v>
      </c>
      <c r="DN44" s="389">
        <v>0</v>
      </c>
      <c r="DO44" s="389">
        <v>0</v>
      </c>
    </row>
    <row r="45" spans="1:119" ht="20.100000000000001" customHeight="1">
      <c r="A45" s="380">
        <v>41</v>
      </c>
      <c r="B45" s="381">
        <v>40795</v>
      </c>
      <c r="C45" s="382">
        <v>5</v>
      </c>
      <c r="D45" s="382" t="s">
        <v>301</v>
      </c>
      <c r="E45" s="382" t="s">
        <v>317</v>
      </c>
      <c r="F45" s="382" t="s">
        <v>322</v>
      </c>
      <c r="G45" s="382" t="s">
        <v>217</v>
      </c>
      <c r="H45" s="606" t="s">
        <v>324</v>
      </c>
      <c r="I45" s="384" t="s">
        <v>1270</v>
      </c>
      <c r="J45" s="382">
        <v>1</v>
      </c>
      <c r="K45" s="382">
        <v>1</v>
      </c>
      <c r="L45" s="382">
        <v>1</v>
      </c>
      <c r="M45" s="382">
        <v>0</v>
      </c>
      <c r="N45" s="382">
        <v>0</v>
      </c>
      <c r="O45" s="382">
        <v>1</v>
      </c>
      <c r="P45" s="382">
        <v>0</v>
      </c>
      <c r="Q45" s="382">
        <v>1</v>
      </c>
      <c r="R45" s="382">
        <v>0</v>
      </c>
      <c r="S45" s="384" t="s">
        <v>1271</v>
      </c>
      <c r="T45" s="385">
        <v>0</v>
      </c>
      <c r="U45" s="385">
        <v>0</v>
      </c>
      <c r="V45" s="385">
        <v>2</v>
      </c>
      <c r="W45" s="385">
        <v>0</v>
      </c>
      <c r="X45" s="385">
        <v>0</v>
      </c>
      <c r="Y45" s="385">
        <v>3</v>
      </c>
      <c r="Z45" s="385">
        <v>0</v>
      </c>
      <c r="AA45" s="385">
        <v>0</v>
      </c>
      <c r="AB45" s="385">
        <v>0</v>
      </c>
      <c r="AC45" s="385">
        <v>1</v>
      </c>
      <c r="AD45" s="385">
        <v>0</v>
      </c>
      <c r="AE45" s="385">
        <v>0</v>
      </c>
      <c r="AF45" s="385"/>
      <c r="AG45" s="382" t="s">
        <v>1281</v>
      </c>
      <c r="AH45" s="382" t="s">
        <v>1277</v>
      </c>
      <c r="AI45" s="386">
        <v>0</v>
      </c>
      <c r="AJ45" s="386">
        <v>0</v>
      </c>
      <c r="AK45" s="386">
        <v>1</v>
      </c>
      <c r="AL45" s="386">
        <v>1</v>
      </c>
      <c r="AM45" s="386">
        <v>0</v>
      </c>
      <c r="AN45" s="386">
        <v>1</v>
      </c>
      <c r="AO45" s="386">
        <v>1</v>
      </c>
      <c r="AP45" s="386">
        <v>0</v>
      </c>
      <c r="AQ45" s="386">
        <v>1</v>
      </c>
      <c r="AR45" s="386">
        <v>0</v>
      </c>
      <c r="AS45" s="387">
        <v>1</v>
      </c>
      <c r="AT45" s="385">
        <v>0</v>
      </c>
      <c r="AU45" s="385">
        <v>0</v>
      </c>
      <c r="AV45" s="385">
        <v>3</v>
      </c>
      <c r="AW45" s="385">
        <v>0</v>
      </c>
      <c r="AX45" s="385">
        <v>0</v>
      </c>
      <c r="AY45" s="385">
        <v>0</v>
      </c>
      <c r="AZ45" s="385">
        <v>2</v>
      </c>
      <c r="BA45" s="385">
        <v>0</v>
      </c>
      <c r="BB45" s="385">
        <v>2</v>
      </c>
      <c r="BC45" s="385">
        <v>0</v>
      </c>
      <c r="BD45" s="385">
        <v>0</v>
      </c>
      <c r="BE45" s="385">
        <v>0</v>
      </c>
      <c r="BF45" s="385">
        <v>0</v>
      </c>
      <c r="BG45" s="385">
        <v>0</v>
      </c>
      <c r="BH45" s="385">
        <v>5</v>
      </c>
      <c r="BI45" s="385">
        <v>0</v>
      </c>
      <c r="BJ45" s="385">
        <v>1</v>
      </c>
      <c r="BK45" s="385">
        <v>4</v>
      </c>
      <c r="BL45" s="385">
        <v>0</v>
      </c>
      <c r="BM45" s="385">
        <v>0</v>
      </c>
      <c r="BN45" s="385">
        <v>3</v>
      </c>
      <c r="BO45" s="385">
        <v>0</v>
      </c>
      <c r="BP45" s="385">
        <v>0</v>
      </c>
      <c r="BQ45" s="388" t="s">
        <v>1303</v>
      </c>
      <c r="BR45" s="383">
        <v>0</v>
      </c>
      <c r="BS45" s="389">
        <v>0</v>
      </c>
      <c r="BT45" s="389">
        <v>0</v>
      </c>
      <c r="BU45" s="389">
        <v>2</v>
      </c>
      <c r="BV45" s="389">
        <v>0</v>
      </c>
      <c r="BW45" s="389">
        <v>3</v>
      </c>
      <c r="BX45" s="389">
        <v>0</v>
      </c>
      <c r="BY45" s="389">
        <v>1</v>
      </c>
      <c r="BZ45" s="389">
        <v>0</v>
      </c>
      <c r="CA45" s="389">
        <v>0</v>
      </c>
      <c r="CB45" s="389">
        <v>0</v>
      </c>
      <c r="CC45" s="389">
        <v>0</v>
      </c>
      <c r="CD45" s="389">
        <v>0</v>
      </c>
      <c r="CE45" s="389">
        <v>0</v>
      </c>
      <c r="CF45" s="389">
        <v>1</v>
      </c>
      <c r="CG45" s="390" t="s">
        <v>1308</v>
      </c>
      <c r="CH45" s="389">
        <v>1</v>
      </c>
      <c r="CI45" s="390" t="s">
        <v>1281</v>
      </c>
      <c r="CJ45" s="390" t="s">
        <v>1277</v>
      </c>
      <c r="CK45" s="389">
        <v>1</v>
      </c>
      <c r="CL45" s="389">
        <v>0</v>
      </c>
      <c r="CM45" s="389">
        <v>0</v>
      </c>
      <c r="CN45" s="389">
        <v>0</v>
      </c>
      <c r="CO45" s="389">
        <v>3</v>
      </c>
      <c r="CP45" s="389">
        <v>0</v>
      </c>
      <c r="CQ45" s="389">
        <v>0</v>
      </c>
      <c r="CR45" s="389">
        <v>2</v>
      </c>
      <c r="CS45" s="389">
        <v>1</v>
      </c>
      <c r="CT45" s="389">
        <v>0</v>
      </c>
      <c r="CU45" s="389">
        <v>1</v>
      </c>
      <c r="CV45" s="389">
        <v>0</v>
      </c>
      <c r="CW45" s="390" t="s">
        <v>1312</v>
      </c>
      <c r="CX45" s="390" t="s">
        <v>1315</v>
      </c>
      <c r="CY45" s="389">
        <v>0</v>
      </c>
      <c r="CZ45" s="389">
        <v>1</v>
      </c>
      <c r="DA45" s="389">
        <v>3</v>
      </c>
      <c r="DB45" s="389">
        <v>2</v>
      </c>
      <c r="DC45" s="389">
        <v>0</v>
      </c>
      <c r="DD45" s="389">
        <v>0</v>
      </c>
      <c r="DE45" s="389">
        <v>0</v>
      </c>
      <c r="DF45" s="389">
        <v>1</v>
      </c>
      <c r="DG45" s="389">
        <v>0</v>
      </c>
      <c r="DH45" s="389">
        <v>0</v>
      </c>
      <c r="DI45" s="389">
        <v>0</v>
      </c>
      <c r="DJ45" s="389">
        <v>1</v>
      </c>
      <c r="DK45" s="389">
        <v>1</v>
      </c>
      <c r="DL45" s="389">
        <v>1</v>
      </c>
      <c r="DM45" s="389">
        <v>1</v>
      </c>
      <c r="DN45" s="389">
        <v>1</v>
      </c>
      <c r="DO45" s="389">
        <v>0</v>
      </c>
    </row>
    <row r="46" spans="1:119" ht="20.100000000000001" customHeight="1">
      <c r="A46" s="380">
        <v>42</v>
      </c>
      <c r="B46" s="381">
        <v>40795</v>
      </c>
      <c r="C46" s="382">
        <v>4</v>
      </c>
      <c r="D46" s="382" t="s">
        <v>301</v>
      </c>
      <c r="E46" s="382" t="s">
        <v>325</v>
      </c>
      <c r="F46" s="382" t="s">
        <v>326</v>
      </c>
      <c r="G46" s="382" t="s">
        <v>217</v>
      </c>
      <c r="H46" s="606" t="s">
        <v>327</v>
      </c>
      <c r="I46" s="384" t="s">
        <v>1266</v>
      </c>
      <c r="J46" s="382">
        <v>0</v>
      </c>
      <c r="K46" s="382">
        <v>1</v>
      </c>
      <c r="L46" s="382">
        <v>0</v>
      </c>
      <c r="M46" s="382">
        <v>0</v>
      </c>
      <c r="N46" s="382">
        <v>1</v>
      </c>
      <c r="O46" s="382">
        <v>1</v>
      </c>
      <c r="P46" s="382">
        <v>0</v>
      </c>
      <c r="Q46" s="382">
        <v>0</v>
      </c>
      <c r="R46" s="382">
        <v>0</v>
      </c>
      <c r="S46" s="384" t="s">
        <v>1273</v>
      </c>
      <c r="T46" s="385">
        <v>2</v>
      </c>
      <c r="U46" s="385">
        <v>0</v>
      </c>
      <c r="V46" s="385">
        <v>3</v>
      </c>
      <c r="W46" s="385">
        <v>0</v>
      </c>
      <c r="X46" s="385">
        <v>1</v>
      </c>
      <c r="Y46" s="385">
        <v>0</v>
      </c>
      <c r="Z46" s="385">
        <v>0</v>
      </c>
      <c r="AA46" s="385">
        <v>0</v>
      </c>
      <c r="AB46" s="385">
        <v>0</v>
      </c>
      <c r="AC46" s="385">
        <v>0</v>
      </c>
      <c r="AD46" s="385">
        <v>0</v>
      </c>
      <c r="AE46" s="385">
        <v>0</v>
      </c>
      <c r="AF46" s="385">
        <v>0</v>
      </c>
      <c r="AG46" s="382" t="s">
        <v>1279</v>
      </c>
      <c r="AH46" s="382" t="s">
        <v>1280</v>
      </c>
      <c r="AI46" s="386">
        <v>0</v>
      </c>
      <c r="AJ46" s="386">
        <v>0</v>
      </c>
      <c r="AK46" s="386">
        <v>0</v>
      </c>
      <c r="AL46" s="386">
        <v>0</v>
      </c>
      <c r="AM46" s="386">
        <v>0</v>
      </c>
      <c r="AN46" s="386">
        <v>0</v>
      </c>
      <c r="AO46" s="386">
        <v>0</v>
      </c>
      <c r="AP46" s="386">
        <v>0</v>
      </c>
      <c r="AQ46" s="386">
        <v>0</v>
      </c>
      <c r="AR46" s="386">
        <v>1</v>
      </c>
      <c r="AS46" s="387">
        <v>3</v>
      </c>
      <c r="AT46" s="385">
        <v>0</v>
      </c>
      <c r="AU46" s="385">
        <v>2</v>
      </c>
      <c r="AV46" s="385">
        <v>1</v>
      </c>
      <c r="AW46" s="385">
        <v>0</v>
      </c>
      <c r="AX46" s="385">
        <v>0</v>
      </c>
      <c r="AY46" s="385">
        <v>0</v>
      </c>
      <c r="AZ46" s="385">
        <v>0</v>
      </c>
      <c r="BA46" s="385">
        <v>0</v>
      </c>
      <c r="BB46" s="385">
        <v>0</v>
      </c>
      <c r="BC46" s="385">
        <v>0</v>
      </c>
      <c r="BD46" s="385">
        <v>0</v>
      </c>
      <c r="BE46" s="385">
        <v>0</v>
      </c>
      <c r="BF46" s="385">
        <v>0</v>
      </c>
      <c r="BG46" s="385">
        <v>0</v>
      </c>
      <c r="BH46" s="385">
        <v>0</v>
      </c>
      <c r="BI46" s="385">
        <v>0</v>
      </c>
      <c r="BJ46" s="385">
        <v>5</v>
      </c>
      <c r="BK46" s="385">
        <v>3</v>
      </c>
      <c r="BL46" s="385">
        <v>4</v>
      </c>
      <c r="BM46" s="385">
        <v>2</v>
      </c>
      <c r="BN46" s="385">
        <v>0</v>
      </c>
      <c r="BO46" s="385">
        <v>0</v>
      </c>
      <c r="BP46" s="385">
        <v>0</v>
      </c>
      <c r="BQ46" s="388" t="s">
        <v>1303</v>
      </c>
      <c r="BR46" s="383">
        <v>1</v>
      </c>
      <c r="BS46" s="389">
        <v>0</v>
      </c>
      <c r="BT46" s="389">
        <v>1</v>
      </c>
      <c r="BU46" s="389">
        <v>2</v>
      </c>
      <c r="BV46" s="389">
        <v>0</v>
      </c>
      <c r="BW46" s="389">
        <v>0</v>
      </c>
      <c r="BX46" s="389">
        <v>3</v>
      </c>
      <c r="BY46" s="389">
        <v>0</v>
      </c>
      <c r="BZ46" s="389">
        <v>0</v>
      </c>
      <c r="CA46" s="389">
        <v>0</v>
      </c>
      <c r="CB46" s="389">
        <v>0</v>
      </c>
      <c r="CC46" s="389">
        <v>0</v>
      </c>
      <c r="CD46" s="389">
        <v>0</v>
      </c>
      <c r="CE46" s="389">
        <v>1</v>
      </c>
      <c r="CF46" s="389">
        <v>1</v>
      </c>
      <c r="CG46" s="390" t="s">
        <v>1308</v>
      </c>
      <c r="CH46" s="389">
        <v>1</v>
      </c>
      <c r="CI46" s="390" t="s">
        <v>1281</v>
      </c>
      <c r="CJ46" s="390" t="s">
        <v>1278</v>
      </c>
      <c r="CK46" s="389">
        <v>1</v>
      </c>
      <c r="CL46" s="389">
        <v>1</v>
      </c>
      <c r="CM46" s="389">
        <v>2</v>
      </c>
      <c r="CN46" s="389">
        <v>3</v>
      </c>
      <c r="CO46" s="389">
        <v>0</v>
      </c>
      <c r="CP46" s="389">
        <v>0</v>
      </c>
      <c r="CQ46" s="389">
        <v>0</v>
      </c>
      <c r="CR46" s="389">
        <v>0</v>
      </c>
      <c r="CS46" s="389">
        <v>0</v>
      </c>
      <c r="CT46" s="389">
        <v>0</v>
      </c>
      <c r="CU46" s="389">
        <v>1</v>
      </c>
      <c r="CV46" s="389">
        <v>0</v>
      </c>
      <c r="CW46" s="390" t="s">
        <v>1303</v>
      </c>
      <c r="CX46" s="390" t="s">
        <v>1314</v>
      </c>
      <c r="CY46" s="389">
        <v>0</v>
      </c>
      <c r="CZ46" s="389">
        <v>3</v>
      </c>
      <c r="DA46" s="389">
        <v>2</v>
      </c>
      <c r="DB46" s="389">
        <v>1</v>
      </c>
      <c r="DC46" s="389">
        <v>0</v>
      </c>
      <c r="DD46" s="389">
        <v>0</v>
      </c>
      <c r="DE46" s="389">
        <v>1</v>
      </c>
      <c r="DF46" s="389">
        <v>1</v>
      </c>
      <c r="DG46" s="389">
        <v>0</v>
      </c>
      <c r="DH46" s="389">
        <v>0</v>
      </c>
      <c r="DI46" s="389">
        <v>0</v>
      </c>
      <c r="DJ46" s="389">
        <v>1</v>
      </c>
      <c r="DK46" s="389">
        <v>1</v>
      </c>
      <c r="DL46" s="389">
        <v>0</v>
      </c>
      <c r="DM46" s="389">
        <v>0</v>
      </c>
      <c r="DN46" s="389">
        <v>1</v>
      </c>
      <c r="DO46" s="389">
        <v>0</v>
      </c>
    </row>
    <row r="47" spans="1:119" ht="20.100000000000001" customHeight="1">
      <c r="A47" s="380">
        <v>43</v>
      </c>
      <c r="B47" s="381">
        <v>40795</v>
      </c>
      <c r="C47" s="382">
        <v>4</v>
      </c>
      <c r="D47" s="382" t="s">
        <v>301</v>
      </c>
      <c r="E47" s="382" t="s">
        <v>325</v>
      </c>
      <c r="F47" s="382" t="s">
        <v>326</v>
      </c>
      <c r="G47" s="382" t="s">
        <v>217</v>
      </c>
      <c r="H47" s="606" t="s">
        <v>328</v>
      </c>
      <c r="I47" s="384" t="s">
        <v>1267</v>
      </c>
      <c r="J47" s="382">
        <v>0</v>
      </c>
      <c r="K47" s="382">
        <v>0</v>
      </c>
      <c r="L47" s="382">
        <v>1</v>
      </c>
      <c r="M47" s="382">
        <v>0</v>
      </c>
      <c r="N47" s="382">
        <v>1</v>
      </c>
      <c r="O47" s="382">
        <v>1</v>
      </c>
      <c r="P47" s="382">
        <v>0</v>
      </c>
      <c r="Q47" s="382">
        <v>0</v>
      </c>
      <c r="R47" s="382">
        <v>0</v>
      </c>
      <c r="S47" s="384" t="s">
        <v>1274</v>
      </c>
      <c r="T47" s="385">
        <v>0</v>
      </c>
      <c r="U47" s="385">
        <v>0</v>
      </c>
      <c r="V47" s="385">
        <v>0</v>
      </c>
      <c r="W47" s="385">
        <v>0</v>
      </c>
      <c r="X47" s="385">
        <v>1</v>
      </c>
      <c r="Y47" s="385">
        <v>2</v>
      </c>
      <c r="Z47" s="385">
        <v>0</v>
      </c>
      <c r="AA47" s="385">
        <v>0</v>
      </c>
      <c r="AB47" s="385">
        <v>0</v>
      </c>
      <c r="AC47" s="385">
        <v>0</v>
      </c>
      <c r="AD47" s="385">
        <v>0</v>
      </c>
      <c r="AE47" s="385">
        <v>3</v>
      </c>
      <c r="AF47" s="385">
        <v>0</v>
      </c>
      <c r="AG47" s="382" t="s">
        <v>1281</v>
      </c>
      <c r="AH47" s="382" t="s">
        <v>1278</v>
      </c>
      <c r="AI47" s="386">
        <v>1</v>
      </c>
      <c r="AJ47" s="386">
        <v>0</v>
      </c>
      <c r="AK47" s="386">
        <v>0</v>
      </c>
      <c r="AL47" s="386">
        <v>0</v>
      </c>
      <c r="AM47" s="386">
        <v>0</v>
      </c>
      <c r="AN47" s="386">
        <v>0</v>
      </c>
      <c r="AO47" s="386">
        <v>0</v>
      </c>
      <c r="AP47" s="386">
        <v>0</v>
      </c>
      <c r="AQ47" s="386">
        <v>0</v>
      </c>
      <c r="AR47" s="386">
        <v>0</v>
      </c>
      <c r="AS47" s="387">
        <v>3</v>
      </c>
      <c r="AT47" s="385">
        <v>0</v>
      </c>
      <c r="AU47" s="385">
        <v>0</v>
      </c>
      <c r="AV47" s="385">
        <v>2</v>
      </c>
      <c r="AW47" s="385">
        <v>0</v>
      </c>
      <c r="AX47" s="385">
        <v>0</v>
      </c>
      <c r="AY47" s="385">
        <v>0</v>
      </c>
      <c r="AZ47" s="385">
        <v>0</v>
      </c>
      <c r="BA47" s="385">
        <v>0</v>
      </c>
      <c r="BB47" s="385">
        <v>3</v>
      </c>
      <c r="BC47" s="385">
        <v>2</v>
      </c>
      <c r="BD47" s="385">
        <v>0</v>
      </c>
      <c r="BE47" s="385">
        <v>0</v>
      </c>
      <c r="BF47" s="385">
        <v>0</v>
      </c>
      <c r="BG47" s="385">
        <v>0</v>
      </c>
      <c r="BH47" s="385">
        <v>0</v>
      </c>
      <c r="BI47" s="385">
        <v>0</v>
      </c>
      <c r="BJ47" s="385">
        <v>5</v>
      </c>
      <c r="BK47" s="385">
        <v>4</v>
      </c>
      <c r="BL47" s="385">
        <v>0</v>
      </c>
      <c r="BM47" s="385">
        <v>0</v>
      </c>
      <c r="BN47" s="385">
        <v>0</v>
      </c>
      <c r="BO47" s="385">
        <v>0</v>
      </c>
      <c r="BP47" s="385">
        <v>0</v>
      </c>
      <c r="BQ47" s="388" t="s">
        <v>1303</v>
      </c>
      <c r="BR47" s="383">
        <v>1</v>
      </c>
      <c r="BS47" s="389">
        <v>0</v>
      </c>
      <c r="BT47" s="389">
        <v>0</v>
      </c>
      <c r="BU47" s="389">
        <v>2</v>
      </c>
      <c r="BV47" s="389">
        <v>0</v>
      </c>
      <c r="BW47" s="389">
        <v>0</v>
      </c>
      <c r="BX47" s="389">
        <v>3</v>
      </c>
      <c r="BY47" s="389">
        <v>0</v>
      </c>
      <c r="BZ47" s="389">
        <v>0</v>
      </c>
      <c r="CA47" s="389">
        <v>0</v>
      </c>
      <c r="CB47" s="389">
        <v>1</v>
      </c>
      <c r="CC47" s="389">
        <v>0</v>
      </c>
      <c r="CD47" s="389">
        <v>0</v>
      </c>
      <c r="CE47" s="389">
        <v>0</v>
      </c>
      <c r="CF47" s="389">
        <v>0</v>
      </c>
      <c r="CG47" s="390" t="s">
        <v>1308</v>
      </c>
      <c r="CH47" s="389">
        <v>1</v>
      </c>
      <c r="CI47" s="390" t="s">
        <v>1281</v>
      </c>
      <c r="CJ47" s="390" t="s">
        <v>1277</v>
      </c>
      <c r="CK47" s="389">
        <v>1</v>
      </c>
      <c r="CL47" s="389">
        <v>3</v>
      </c>
      <c r="CM47" s="389">
        <v>0</v>
      </c>
      <c r="CN47" s="389">
        <v>2</v>
      </c>
      <c r="CO47" s="389">
        <v>1</v>
      </c>
      <c r="CP47" s="389">
        <v>0</v>
      </c>
      <c r="CQ47" s="389">
        <v>0</v>
      </c>
      <c r="CR47" s="389">
        <v>0</v>
      </c>
      <c r="CS47" s="389">
        <v>0</v>
      </c>
      <c r="CT47" s="389">
        <v>0</v>
      </c>
      <c r="CU47" s="389">
        <v>1</v>
      </c>
      <c r="CV47" s="389">
        <v>1</v>
      </c>
      <c r="CW47" s="390" t="s">
        <v>1303</v>
      </c>
      <c r="CX47" s="390" t="s">
        <v>1315</v>
      </c>
      <c r="CY47" s="389">
        <v>0</v>
      </c>
      <c r="CZ47" s="389">
        <v>3</v>
      </c>
      <c r="DA47" s="389">
        <v>2</v>
      </c>
      <c r="DB47" s="389">
        <v>1</v>
      </c>
      <c r="DC47" s="389">
        <v>0</v>
      </c>
      <c r="DD47" s="389">
        <v>0</v>
      </c>
      <c r="DE47" s="389">
        <v>1</v>
      </c>
      <c r="DF47" s="389">
        <v>0</v>
      </c>
      <c r="DG47" s="389">
        <v>1</v>
      </c>
      <c r="DH47" s="389">
        <v>0</v>
      </c>
      <c r="DI47" s="389">
        <v>0</v>
      </c>
      <c r="DJ47" s="389">
        <v>1</v>
      </c>
      <c r="DK47" s="389">
        <v>1</v>
      </c>
      <c r="DL47" s="389">
        <v>1</v>
      </c>
      <c r="DM47" s="389">
        <v>1</v>
      </c>
      <c r="DN47" s="389">
        <v>1</v>
      </c>
      <c r="DO47" s="389">
        <v>0</v>
      </c>
    </row>
    <row r="48" spans="1:119" ht="20.100000000000001" customHeight="1">
      <c r="A48" s="380">
        <v>44</v>
      </c>
      <c r="B48" s="381">
        <v>40796</v>
      </c>
      <c r="C48" s="382">
        <v>4</v>
      </c>
      <c r="D48" s="382" t="s">
        <v>301</v>
      </c>
      <c r="E48" s="382" t="s">
        <v>325</v>
      </c>
      <c r="F48" s="382" t="s">
        <v>329</v>
      </c>
      <c r="G48" s="382" t="s">
        <v>217</v>
      </c>
      <c r="H48" s="606" t="s">
        <v>330</v>
      </c>
      <c r="I48" s="384" t="s">
        <v>1268</v>
      </c>
      <c r="J48" s="382">
        <v>1</v>
      </c>
      <c r="K48" s="382">
        <v>0</v>
      </c>
      <c r="L48" s="382">
        <v>0</v>
      </c>
      <c r="M48" s="382">
        <v>0</v>
      </c>
      <c r="N48" s="382">
        <v>1</v>
      </c>
      <c r="O48" s="382">
        <v>1</v>
      </c>
      <c r="P48" s="382">
        <v>1</v>
      </c>
      <c r="Q48" s="382">
        <v>0</v>
      </c>
      <c r="R48" s="382">
        <v>0</v>
      </c>
      <c r="S48" s="384" t="s">
        <v>1274</v>
      </c>
      <c r="T48" s="385">
        <v>0</v>
      </c>
      <c r="U48" s="385">
        <v>0</v>
      </c>
      <c r="V48" s="385">
        <v>0</v>
      </c>
      <c r="W48" s="385">
        <v>0</v>
      </c>
      <c r="X48" s="385">
        <v>3</v>
      </c>
      <c r="Y48" s="385">
        <v>1</v>
      </c>
      <c r="Z48" s="385">
        <v>0</v>
      </c>
      <c r="AA48" s="385">
        <v>0</v>
      </c>
      <c r="AB48" s="385">
        <v>0</v>
      </c>
      <c r="AC48" s="385">
        <v>0</v>
      </c>
      <c r="AD48" s="385">
        <v>0</v>
      </c>
      <c r="AE48" s="385">
        <v>2</v>
      </c>
      <c r="AF48" s="385">
        <v>1</v>
      </c>
      <c r="AG48" s="382" t="s">
        <v>1281</v>
      </c>
      <c r="AH48" s="382" t="s">
        <v>1278</v>
      </c>
      <c r="AI48" s="386">
        <v>0</v>
      </c>
      <c r="AJ48" s="386">
        <v>0</v>
      </c>
      <c r="AK48" s="386">
        <v>1</v>
      </c>
      <c r="AL48" s="386">
        <v>0</v>
      </c>
      <c r="AM48" s="386">
        <v>0</v>
      </c>
      <c r="AN48" s="386">
        <v>0</v>
      </c>
      <c r="AO48" s="386">
        <v>0</v>
      </c>
      <c r="AP48" s="386">
        <v>0</v>
      </c>
      <c r="AQ48" s="386">
        <v>0</v>
      </c>
      <c r="AR48" s="386">
        <v>0</v>
      </c>
      <c r="AS48" s="387">
        <v>0</v>
      </c>
      <c r="AT48" s="385">
        <v>0</v>
      </c>
      <c r="AU48" s="385">
        <v>0</v>
      </c>
      <c r="AV48" s="385">
        <v>3</v>
      </c>
      <c r="AW48" s="385">
        <v>0</v>
      </c>
      <c r="AX48" s="385">
        <v>0</v>
      </c>
      <c r="AY48" s="385">
        <v>0</v>
      </c>
      <c r="AZ48" s="385">
        <v>0</v>
      </c>
      <c r="BA48" s="385">
        <v>0</v>
      </c>
      <c r="BB48" s="385">
        <v>0</v>
      </c>
      <c r="BC48" s="385">
        <v>0</v>
      </c>
      <c r="BD48" s="385">
        <v>0</v>
      </c>
      <c r="BE48" s="385">
        <v>0</v>
      </c>
      <c r="BF48" s="385">
        <v>0</v>
      </c>
      <c r="BG48" s="385">
        <v>0</v>
      </c>
      <c r="BH48" s="385">
        <v>0</v>
      </c>
      <c r="BI48" s="385">
        <v>0</v>
      </c>
      <c r="BJ48" s="385">
        <v>5</v>
      </c>
      <c r="BK48" s="385">
        <v>4</v>
      </c>
      <c r="BL48" s="385">
        <v>0</v>
      </c>
      <c r="BM48" s="385">
        <v>0</v>
      </c>
      <c r="BN48" s="385">
        <v>0</v>
      </c>
      <c r="BO48" s="385">
        <v>0</v>
      </c>
      <c r="BP48" s="385">
        <v>0</v>
      </c>
      <c r="BQ48" s="388" t="s">
        <v>1302</v>
      </c>
      <c r="BR48" s="383">
        <v>1</v>
      </c>
      <c r="BS48" s="389">
        <v>0</v>
      </c>
      <c r="BT48" s="389">
        <v>1</v>
      </c>
      <c r="BU48" s="389">
        <v>0</v>
      </c>
      <c r="BV48" s="389">
        <v>0</v>
      </c>
      <c r="BW48" s="389">
        <v>0</v>
      </c>
      <c r="BX48" s="389">
        <v>3</v>
      </c>
      <c r="BY48" s="389">
        <v>2</v>
      </c>
      <c r="BZ48" s="389">
        <v>0</v>
      </c>
      <c r="CA48" s="389">
        <v>0</v>
      </c>
      <c r="CB48" s="389">
        <v>0</v>
      </c>
      <c r="CC48" s="389">
        <v>0</v>
      </c>
      <c r="CD48" s="389">
        <v>0</v>
      </c>
      <c r="CE48" s="389">
        <v>0</v>
      </c>
      <c r="CF48" s="389">
        <v>1</v>
      </c>
      <c r="CG48" s="390" t="s">
        <v>1308</v>
      </c>
      <c r="CH48" s="389">
        <v>1</v>
      </c>
      <c r="CI48" s="390" t="s">
        <v>1281</v>
      </c>
      <c r="CJ48" s="390" t="s">
        <v>1278</v>
      </c>
      <c r="CK48" s="389">
        <v>1</v>
      </c>
      <c r="CL48" s="389">
        <v>0</v>
      </c>
      <c r="CM48" s="389">
        <v>0</v>
      </c>
      <c r="CN48" s="389">
        <v>0</v>
      </c>
      <c r="CO48" s="389">
        <v>3</v>
      </c>
      <c r="CP48" s="389">
        <v>1</v>
      </c>
      <c r="CQ48" s="389">
        <v>2</v>
      </c>
      <c r="CR48" s="389">
        <v>0</v>
      </c>
      <c r="CS48" s="389">
        <v>0</v>
      </c>
      <c r="CT48" s="389">
        <v>0</v>
      </c>
      <c r="CU48" s="389">
        <v>1</v>
      </c>
      <c r="CV48" s="389">
        <v>1</v>
      </c>
      <c r="CW48" s="390" t="s">
        <v>1312</v>
      </c>
      <c r="CX48" s="390" t="s">
        <v>1313</v>
      </c>
      <c r="CY48" s="389">
        <v>0</v>
      </c>
      <c r="CZ48" s="389">
        <v>3</v>
      </c>
      <c r="DA48" s="389">
        <v>2</v>
      </c>
      <c r="DB48" s="389">
        <v>0</v>
      </c>
      <c r="DC48" s="389">
        <v>0</v>
      </c>
      <c r="DD48" s="389">
        <v>1</v>
      </c>
      <c r="DE48" s="389">
        <v>1</v>
      </c>
      <c r="DF48" s="389">
        <v>0</v>
      </c>
      <c r="DG48" s="389">
        <v>1</v>
      </c>
      <c r="DH48" s="389">
        <v>0</v>
      </c>
      <c r="DI48" s="389">
        <v>0</v>
      </c>
      <c r="DJ48" s="389">
        <v>1</v>
      </c>
      <c r="DK48" s="389">
        <v>1</v>
      </c>
      <c r="DL48" s="389">
        <v>0</v>
      </c>
      <c r="DM48" s="389">
        <v>0</v>
      </c>
      <c r="DN48" s="389">
        <v>1</v>
      </c>
      <c r="DO48" s="389">
        <v>0</v>
      </c>
    </row>
    <row r="49" spans="1:119" ht="20.100000000000001" customHeight="1">
      <c r="A49" s="380">
        <v>45</v>
      </c>
      <c r="B49" s="381">
        <v>40796</v>
      </c>
      <c r="C49" s="382">
        <v>4</v>
      </c>
      <c r="D49" s="382" t="s">
        <v>301</v>
      </c>
      <c r="E49" s="382" t="s">
        <v>325</v>
      </c>
      <c r="F49" s="382" t="s">
        <v>329</v>
      </c>
      <c r="G49" s="382" t="s">
        <v>217</v>
      </c>
      <c r="H49" s="606" t="s">
        <v>331</v>
      </c>
      <c r="I49" s="384" t="s">
        <v>1269</v>
      </c>
      <c r="J49" s="382">
        <v>0</v>
      </c>
      <c r="K49" s="382">
        <v>1</v>
      </c>
      <c r="L49" s="382">
        <v>0</v>
      </c>
      <c r="M49" s="382">
        <v>0</v>
      </c>
      <c r="N49" s="382">
        <v>1</v>
      </c>
      <c r="O49" s="382">
        <v>0</v>
      </c>
      <c r="P49" s="382">
        <v>1</v>
      </c>
      <c r="Q49" s="382">
        <v>0</v>
      </c>
      <c r="R49" s="382">
        <v>0</v>
      </c>
      <c r="S49" s="384" t="s">
        <v>1272</v>
      </c>
      <c r="T49" s="385">
        <v>3</v>
      </c>
      <c r="U49" s="385">
        <v>0</v>
      </c>
      <c r="V49" s="385">
        <v>0</v>
      </c>
      <c r="W49" s="385">
        <v>0</v>
      </c>
      <c r="X49" s="385">
        <v>0</v>
      </c>
      <c r="Y49" s="385">
        <v>0</v>
      </c>
      <c r="Z49" s="385">
        <v>0</v>
      </c>
      <c r="AA49" s="385">
        <v>0</v>
      </c>
      <c r="AB49" s="385">
        <v>0</v>
      </c>
      <c r="AC49" s="385">
        <v>0</v>
      </c>
      <c r="AD49" s="385">
        <v>0</v>
      </c>
      <c r="AE49" s="385">
        <v>2</v>
      </c>
      <c r="AF49" s="385">
        <v>0</v>
      </c>
      <c r="AG49" s="382" t="s">
        <v>1281</v>
      </c>
      <c r="AH49" s="382" t="s">
        <v>1281</v>
      </c>
      <c r="AI49" s="386">
        <v>0</v>
      </c>
      <c r="AJ49" s="386">
        <v>0</v>
      </c>
      <c r="AK49" s="386">
        <v>0</v>
      </c>
      <c r="AL49" s="386">
        <v>0</v>
      </c>
      <c r="AM49" s="386">
        <v>0</v>
      </c>
      <c r="AN49" s="386">
        <v>0</v>
      </c>
      <c r="AO49" s="386">
        <v>0</v>
      </c>
      <c r="AP49" s="386">
        <v>0</v>
      </c>
      <c r="AQ49" s="386">
        <v>0</v>
      </c>
      <c r="AR49" s="386">
        <v>0</v>
      </c>
      <c r="AS49" s="387">
        <v>0</v>
      </c>
      <c r="AT49" s="385">
        <v>0</v>
      </c>
      <c r="AU49" s="385">
        <v>0</v>
      </c>
      <c r="AV49" s="385">
        <v>0</v>
      </c>
      <c r="AW49" s="385">
        <v>0</v>
      </c>
      <c r="AX49" s="385">
        <v>0</v>
      </c>
      <c r="AY49" s="385">
        <v>0</v>
      </c>
      <c r="AZ49" s="385">
        <v>0</v>
      </c>
      <c r="BA49" s="385">
        <v>0</v>
      </c>
      <c r="BB49" s="385">
        <v>0</v>
      </c>
      <c r="BC49" s="385">
        <v>0</v>
      </c>
      <c r="BD49" s="385">
        <v>0</v>
      </c>
      <c r="BE49" s="385">
        <v>0</v>
      </c>
      <c r="BF49" s="385">
        <v>0</v>
      </c>
      <c r="BG49" s="385">
        <v>0</v>
      </c>
      <c r="BH49" s="385">
        <v>0</v>
      </c>
      <c r="BI49" s="385">
        <v>0</v>
      </c>
      <c r="BJ49" s="385">
        <v>4</v>
      </c>
      <c r="BK49" s="385">
        <v>3</v>
      </c>
      <c r="BL49" s="385">
        <v>0</v>
      </c>
      <c r="BM49" s="385">
        <v>0</v>
      </c>
      <c r="BN49" s="385">
        <v>5</v>
      </c>
      <c r="BO49" s="385">
        <v>0</v>
      </c>
      <c r="BP49" s="385">
        <v>0</v>
      </c>
      <c r="BQ49" s="388" t="s">
        <v>1303</v>
      </c>
      <c r="BR49" s="383"/>
      <c r="BS49" s="389">
        <v>3</v>
      </c>
      <c r="BT49" s="389">
        <v>2</v>
      </c>
      <c r="BU49" s="389">
        <v>0</v>
      </c>
      <c r="BV49" s="389">
        <v>0</v>
      </c>
      <c r="BW49" s="389">
        <v>0</v>
      </c>
      <c r="BX49" s="389">
        <v>0</v>
      </c>
      <c r="BY49" s="389">
        <v>0</v>
      </c>
      <c r="BZ49" s="389">
        <v>0</v>
      </c>
      <c r="CA49" s="389">
        <v>0</v>
      </c>
      <c r="CB49" s="389">
        <v>1</v>
      </c>
      <c r="CC49" s="389">
        <v>0</v>
      </c>
      <c r="CD49" s="389">
        <v>0</v>
      </c>
      <c r="CE49" s="389">
        <v>1</v>
      </c>
      <c r="CF49" s="389">
        <v>0</v>
      </c>
      <c r="CG49" s="390" t="s">
        <v>1308</v>
      </c>
      <c r="CH49" s="389">
        <v>0</v>
      </c>
      <c r="CI49" s="390" t="s">
        <v>1281</v>
      </c>
      <c r="CJ49" s="390" t="s">
        <v>1281</v>
      </c>
      <c r="CK49" s="389">
        <v>1</v>
      </c>
      <c r="CL49" s="389">
        <v>3</v>
      </c>
      <c r="CM49" s="389">
        <v>0</v>
      </c>
      <c r="CN49" s="389">
        <v>0</v>
      </c>
      <c r="CO49" s="389">
        <v>2</v>
      </c>
      <c r="CP49" s="389">
        <v>0</v>
      </c>
      <c r="CQ49" s="389">
        <v>0</v>
      </c>
      <c r="CR49" s="389">
        <v>0</v>
      </c>
      <c r="CS49" s="389">
        <v>0</v>
      </c>
      <c r="CT49" s="389">
        <v>1</v>
      </c>
      <c r="CU49" s="389">
        <v>1</v>
      </c>
      <c r="CV49" s="389">
        <v>1</v>
      </c>
      <c r="CW49" s="390" t="s">
        <v>1312</v>
      </c>
      <c r="CX49" s="390" t="s">
        <v>1314</v>
      </c>
      <c r="CY49" s="389">
        <v>0</v>
      </c>
      <c r="CZ49" s="389">
        <v>0</v>
      </c>
      <c r="DA49" s="389">
        <v>3</v>
      </c>
      <c r="DB49" s="389">
        <v>2</v>
      </c>
      <c r="DC49" s="389">
        <v>0</v>
      </c>
      <c r="DD49" s="389">
        <v>1</v>
      </c>
      <c r="DE49" s="389">
        <v>0</v>
      </c>
      <c r="DF49" s="389">
        <v>0</v>
      </c>
      <c r="DG49" s="389">
        <v>1</v>
      </c>
      <c r="DH49" s="389">
        <v>0</v>
      </c>
      <c r="DI49" s="389">
        <v>0</v>
      </c>
      <c r="DJ49" s="389">
        <v>1</v>
      </c>
      <c r="DK49" s="389">
        <v>1</v>
      </c>
      <c r="DL49" s="389">
        <v>0</v>
      </c>
      <c r="DM49" s="389">
        <v>0</v>
      </c>
      <c r="DN49" s="389">
        <v>0</v>
      </c>
      <c r="DO49" s="389">
        <v>0</v>
      </c>
    </row>
    <row r="50" spans="1:119" ht="20.100000000000001" customHeight="1">
      <c r="A50" s="380">
        <v>46</v>
      </c>
      <c r="B50" s="381">
        <v>40795</v>
      </c>
      <c r="C50" s="382">
        <v>4</v>
      </c>
      <c r="D50" s="382" t="s">
        <v>301</v>
      </c>
      <c r="E50" s="382" t="s">
        <v>325</v>
      </c>
      <c r="F50" s="382" t="s">
        <v>332</v>
      </c>
      <c r="G50" s="382" t="s">
        <v>255</v>
      </c>
      <c r="H50" s="606" t="s">
        <v>333</v>
      </c>
      <c r="I50" s="384" t="s">
        <v>1270</v>
      </c>
      <c r="J50" s="382">
        <v>0</v>
      </c>
      <c r="K50" s="382">
        <v>0</v>
      </c>
      <c r="L50" s="382">
        <v>1</v>
      </c>
      <c r="M50" s="382">
        <v>0</v>
      </c>
      <c r="N50" s="382">
        <v>1</v>
      </c>
      <c r="O50" s="382">
        <v>1</v>
      </c>
      <c r="P50" s="382">
        <v>1</v>
      </c>
      <c r="Q50" s="382">
        <v>0</v>
      </c>
      <c r="R50" s="382">
        <v>0</v>
      </c>
      <c r="S50" s="384" t="s">
        <v>1272</v>
      </c>
      <c r="T50" s="385">
        <v>0</v>
      </c>
      <c r="U50" s="385">
        <v>0</v>
      </c>
      <c r="V50" s="385">
        <v>0</v>
      </c>
      <c r="W50" s="385">
        <v>0</v>
      </c>
      <c r="X50" s="385">
        <v>2</v>
      </c>
      <c r="Y50" s="385">
        <v>3</v>
      </c>
      <c r="Z50" s="385">
        <v>1</v>
      </c>
      <c r="AA50" s="385">
        <v>0</v>
      </c>
      <c r="AB50" s="385">
        <v>0</v>
      </c>
      <c r="AC50" s="385">
        <v>0</v>
      </c>
      <c r="AD50" s="385">
        <v>0</v>
      </c>
      <c r="AE50" s="385">
        <v>0</v>
      </c>
      <c r="AF50" s="385">
        <v>1</v>
      </c>
      <c r="AG50" s="382" t="s">
        <v>1281</v>
      </c>
      <c r="AH50" s="382" t="s">
        <v>1278</v>
      </c>
      <c r="AI50" s="386">
        <v>0</v>
      </c>
      <c r="AJ50" s="386">
        <v>0</v>
      </c>
      <c r="AK50" s="386">
        <v>0</v>
      </c>
      <c r="AL50" s="386">
        <v>0</v>
      </c>
      <c r="AM50" s="386">
        <v>0</v>
      </c>
      <c r="AN50" s="386">
        <v>0</v>
      </c>
      <c r="AO50" s="386">
        <v>0</v>
      </c>
      <c r="AP50" s="386">
        <v>0</v>
      </c>
      <c r="AQ50" s="386">
        <v>0</v>
      </c>
      <c r="AR50" s="386">
        <v>0</v>
      </c>
      <c r="AS50" s="387">
        <v>3</v>
      </c>
      <c r="AT50" s="385">
        <v>0</v>
      </c>
      <c r="AU50" s="385">
        <v>0</v>
      </c>
      <c r="AV50" s="385">
        <v>0</v>
      </c>
      <c r="AW50" s="385">
        <v>2</v>
      </c>
      <c r="AX50" s="385">
        <v>1</v>
      </c>
      <c r="AY50" s="385">
        <v>0</v>
      </c>
      <c r="AZ50" s="385">
        <v>0</v>
      </c>
      <c r="BA50" s="385">
        <v>0</v>
      </c>
      <c r="BB50" s="385">
        <v>0</v>
      </c>
      <c r="BC50" s="385">
        <v>0</v>
      </c>
      <c r="BD50" s="385">
        <v>0</v>
      </c>
      <c r="BE50" s="385">
        <v>0</v>
      </c>
      <c r="BF50" s="385">
        <v>0</v>
      </c>
      <c r="BG50" s="385">
        <v>0</v>
      </c>
      <c r="BH50" s="385">
        <v>0</v>
      </c>
      <c r="BI50" s="385">
        <v>0</v>
      </c>
      <c r="BJ50" s="385">
        <v>5</v>
      </c>
      <c r="BK50" s="385">
        <v>4</v>
      </c>
      <c r="BL50" s="385">
        <v>0</v>
      </c>
      <c r="BM50" s="385">
        <v>0</v>
      </c>
      <c r="BN50" s="385">
        <v>0</v>
      </c>
      <c r="BO50" s="385">
        <v>0</v>
      </c>
      <c r="BP50" s="385">
        <v>0</v>
      </c>
      <c r="BQ50" s="388" t="s">
        <v>1303</v>
      </c>
      <c r="BR50" s="383">
        <v>1</v>
      </c>
      <c r="BS50" s="389">
        <v>0</v>
      </c>
      <c r="BT50" s="389">
        <v>0</v>
      </c>
      <c r="BU50" s="389">
        <v>2</v>
      </c>
      <c r="BV50" s="389">
        <v>0</v>
      </c>
      <c r="BW50" s="389">
        <v>0</v>
      </c>
      <c r="BX50" s="389">
        <v>3</v>
      </c>
      <c r="BY50" s="389">
        <v>1</v>
      </c>
      <c r="BZ50" s="389">
        <v>0</v>
      </c>
      <c r="CA50" s="389">
        <v>0</v>
      </c>
      <c r="CB50" s="389">
        <v>0</v>
      </c>
      <c r="CC50" s="389">
        <v>0</v>
      </c>
      <c r="CD50" s="389">
        <v>0</v>
      </c>
      <c r="CE50" s="389">
        <v>1</v>
      </c>
      <c r="CF50" s="389">
        <v>1</v>
      </c>
      <c r="CG50" s="390" t="s">
        <v>1308</v>
      </c>
      <c r="CH50" s="389">
        <v>1</v>
      </c>
      <c r="CI50" s="390" t="s">
        <v>1281</v>
      </c>
      <c r="CJ50" s="390" t="s">
        <v>1277</v>
      </c>
      <c r="CK50" s="389">
        <v>1</v>
      </c>
      <c r="CL50" s="389">
        <v>0</v>
      </c>
      <c r="CM50" s="389">
        <v>0</v>
      </c>
      <c r="CN50" s="389">
        <v>0</v>
      </c>
      <c r="CO50" s="389">
        <v>3</v>
      </c>
      <c r="CP50" s="389">
        <v>1</v>
      </c>
      <c r="CQ50" s="389">
        <v>2</v>
      </c>
      <c r="CR50" s="389">
        <v>0</v>
      </c>
      <c r="CS50" s="389">
        <v>0</v>
      </c>
      <c r="CT50" s="389">
        <v>0</v>
      </c>
      <c r="CU50" s="389">
        <v>1</v>
      </c>
      <c r="CV50" s="389">
        <v>1</v>
      </c>
      <c r="CW50" s="390" t="s">
        <v>1312</v>
      </c>
      <c r="CX50" s="390" t="s">
        <v>1314</v>
      </c>
      <c r="CY50" s="389">
        <v>0</v>
      </c>
      <c r="CZ50" s="389">
        <v>2</v>
      </c>
      <c r="DA50" s="389">
        <v>3</v>
      </c>
      <c r="DB50" s="389">
        <v>1</v>
      </c>
      <c r="DC50" s="389">
        <v>0</v>
      </c>
      <c r="DD50" s="389">
        <v>0</v>
      </c>
      <c r="DE50" s="389">
        <v>0</v>
      </c>
      <c r="DF50" s="389">
        <v>1</v>
      </c>
      <c r="DG50" s="389">
        <v>1</v>
      </c>
      <c r="DH50" s="389">
        <v>0</v>
      </c>
      <c r="DI50" s="389">
        <v>0</v>
      </c>
      <c r="DJ50" s="389">
        <v>1</v>
      </c>
      <c r="DK50" s="389">
        <v>1</v>
      </c>
      <c r="DL50" s="389">
        <v>0</v>
      </c>
      <c r="DM50" s="389">
        <v>0</v>
      </c>
      <c r="DN50" s="389">
        <v>1</v>
      </c>
      <c r="DO50" s="389">
        <v>0</v>
      </c>
    </row>
    <row r="51" spans="1:119" ht="20.100000000000001" customHeight="1">
      <c r="A51" s="380">
        <v>47</v>
      </c>
      <c r="B51" s="381">
        <v>40795</v>
      </c>
      <c r="C51" s="382">
        <v>3</v>
      </c>
      <c r="D51" s="382" t="s">
        <v>301</v>
      </c>
      <c r="E51" s="382" t="s">
        <v>334</v>
      </c>
      <c r="F51" s="382" t="s">
        <v>335</v>
      </c>
      <c r="G51" s="382" t="s">
        <v>217</v>
      </c>
      <c r="H51" s="606" t="s">
        <v>336</v>
      </c>
      <c r="I51" s="384" t="s">
        <v>1267</v>
      </c>
      <c r="J51" s="393">
        <v>1</v>
      </c>
      <c r="K51" s="393">
        <v>1</v>
      </c>
      <c r="L51" s="393">
        <v>1</v>
      </c>
      <c r="M51" s="393">
        <v>0</v>
      </c>
      <c r="N51" s="382">
        <v>1</v>
      </c>
      <c r="O51" s="382">
        <v>1</v>
      </c>
      <c r="P51" s="382">
        <v>1</v>
      </c>
      <c r="Q51" s="382">
        <v>0</v>
      </c>
      <c r="R51" s="382">
        <v>1</v>
      </c>
      <c r="S51" s="384" t="s">
        <v>1271</v>
      </c>
      <c r="T51" s="385">
        <v>1</v>
      </c>
      <c r="U51" s="385">
        <v>0</v>
      </c>
      <c r="V51" s="385">
        <v>2</v>
      </c>
      <c r="W51" s="385">
        <v>0</v>
      </c>
      <c r="X51" s="385">
        <v>0</v>
      </c>
      <c r="Y51" s="385">
        <v>3</v>
      </c>
      <c r="Z51" s="385">
        <v>0</v>
      </c>
      <c r="AA51" s="385">
        <v>0</v>
      </c>
      <c r="AB51" s="385">
        <v>0</v>
      </c>
      <c r="AC51" s="385">
        <v>0</v>
      </c>
      <c r="AD51" s="385">
        <v>0</v>
      </c>
      <c r="AE51" s="385">
        <v>0</v>
      </c>
      <c r="AF51" s="385">
        <v>0</v>
      </c>
      <c r="AG51" s="382" t="s">
        <v>1281</v>
      </c>
      <c r="AH51" s="382" t="s">
        <v>1277</v>
      </c>
      <c r="AI51" s="386">
        <v>0</v>
      </c>
      <c r="AJ51" s="386">
        <v>0</v>
      </c>
      <c r="AK51" s="386">
        <v>1</v>
      </c>
      <c r="AL51" s="386">
        <v>0</v>
      </c>
      <c r="AM51" s="386">
        <v>0</v>
      </c>
      <c r="AN51" s="386">
        <v>0</v>
      </c>
      <c r="AO51" s="386">
        <v>1</v>
      </c>
      <c r="AP51" s="386">
        <v>0</v>
      </c>
      <c r="AQ51" s="386">
        <v>0</v>
      </c>
      <c r="AR51" s="386">
        <v>0</v>
      </c>
      <c r="AS51" s="387">
        <v>0</v>
      </c>
      <c r="AT51" s="385">
        <v>0</v>
      </c>
      <c r="AU51" s="385">
        <v>3</v>
      </c>
      <c r="AV51" s="385">
        <v>2</v>
      </c>
      <c r="AW51" s="385">
        <v>0</v>
      </c>
      <c r="AX51" s="385">
        <v>1</v>
      </c>
      <c r="AY51" s="385">
        <v>0</v>
      </c>
      <c r="AZ51" s="385">
        <v>0</v>
      </c>
      <c r="BA51" s="385">
        <v>0</v>
      </c>
      <c r="BB51" s="385">
        <v>5</v>
      </c>
      <c r="BC51" s="385">
        <v>4</v>
      </c>
      <c r="BD51" s="385">
        <v>0</v>
      </c>
      <c r="BE51" s="385">
        <v>0</v>
      </c>
      <c r="BF51" s="385">
        <v>0</v>
      </c>
      <c r="BG51" s="385">
        <v>0</v>
      </c>
      <c r="BH51" s="385">
        <v>2</v>
      </c>
      <c r="BI51" s="385">
        <v>0</v>
      </c>
      <c r="BJ51" s="385">
        <v>1</v>
      </c>
      <c r="BK51" s="385">
        <v>3</v>
      </c>
      <c r="BL51" s="385">
        <v>0</v>
      </c>
      <c r="BM51" s="385">
        <v>0</v>
      </c>
      <c r="BN51" s="385">
        <v>0</v>
      </c>
      <c r="BO51" s="385">
        <v>0</v>
      </c>
      <c r="BP51" s="385">
        <v>0</v>
      </c>
      <c r="BQ51" s="388" t="s">
        <v>1303</v>
      </c>
      <c r="BR51" s="383">
        <v>1</v>
      </c>
      <c r="BS51" s="389">
        <v>0</v>
      </c>
      <c r="BT51" s="389">
        <v>2</v>
      </c>
      <c r="BU51" s="389">
        <v>0</v>
      </c>
      <c r="BV51" s="389">
        <v>0</v>
      </c>
      <c r="BW51" s="389">
        <v>0</v>
      </c>
      <c r="BX51" s="389">
        <v>3</v>
      </c>
      <c r="BY51" s="389">
        <v>0</v>
      </c>
      <c r="BZ51" s="389">
        <v>1</v>
      </c>
      <c r="CA51" s="389">
        <v>0</v>
      </c>
      <c r="CB51" s="389">
        <v>0</v>
      </c>
      <c r="CC51" s="389">
        <v>0</v>
      </c>
      <c r="CD51" s="389">
        <v>0</v>
      </c>
      <c r="CE51" s="389">
        <v>0</v>
      </c>
      <c r="CF51" s="389">
        <v>1</v>
      </c>
      <c r="CG51" s="390" t="s">
        <v>1308</v>
      </c>
      <c r="CH51" s="389">
        <v>1</v>
      </c>
      <c r="CI51" s="390" t="s">
        <v>1281</v>
      </c>
      <c r="CJ51" s="390" t="s">
        <v>1278</v>
      </c>
      <c r="CK51" s="389">
        <v>1</v>
      </c>
      <c r="CL51" s="389">
        <v>3</v>
      </c>
      <c r="CM51" s="389">
        <v>0</v>
      </c>
      <c r="CN51" s="389">
        <v>2</v>
      </c>
      <c r="CO51" s="389">
        <v>0</v>
      </c>
      <c r="CP51" s="389">
        <v>0</v>
      </c>
      <c r="CQ51" s="389">
        <v>1</v>
      </c>
      <c r="CR51" s="389">
        <v>0</v>
      </c>
      <c r="CS51" s="389">
        <v>0</v>
      </c>
      <c r="CT51" s="389">
        <v>0</v>
      </c>
      <c r="CU51" s="389">
        <v>1</v>
      </c>
      <c r="CV51" s="389">
        <v>0</v>
      </c>
      <c r="CW51" s="390" t="s">
        <v>1304</v>
      </c>
      <c r="CX51" s="390" t="s">
        <v>1314</v>
      </c>
      <c r="CY51" s="389">
        <v>0</v>
      </c>
      <c r="CZ51" s="389">
        <v>3</v>
      </c>
      <c r="DA51" s="389">
        <v>2</v>
      </c>
      <c r="DB51" s="389">
        <v>0</v>
      </c>
      <c r="DC51" s="389">
        <v>0</v>
      </c>
      <c r="DD51" s="389">
        <v>1</v>
      </c>
      <c r="DE51" s="389">
        <v>1</v>
      </c>
      <c r="DF51" s="389">
        <v>1</v>
      </c>
      <c r="DG51" s="389">
        <v>0</v>
      </c>
      <c r="DH51" s="389">
        <v>0</v>
      </c>
      <c r="DI51" s="389">
        <v>0</v>
      </c>
      <c r="DJ51" s="389">
        <v>1</v>
      </c>
      <c r="DK51" s="389">
        <v>1</v>
      </c>
      <c r="DL51" s="389">
        <v>1</v>
      </c>
      <c r="DM51" s="389">
        <v>0</v>
      </c>
      <c r="DN51" s="389">
        <v>1</v>
      </c>
      <c r="DO51" s="389">
        <v>0</v>
      </c>
    </row>
    <row r="52" spans="1:119" ht="20.100000000000001" customHeight="1">
      <c r="A52" s="380">
        <v>48</v>
      </c>
      <c r="B52" s="381">
        <v>40796</v>
      </c>
      <c r="C52" s="382">
        <v>3</v>
      </c>
      <c r="D52" s="382" t="s">
        <v>301</v>
      </c>
      <c r="E52" s="382" t="s">
        <v>334</v>
      </c>
      <c r="F52" s="382" t="s">
        <v>337</v>
      </c>
      <c r="G52" s="382" t="s">
        <v>217</v>
      </c>
      <c r="H52" s="606" t="s">
        <v>338</v>
      </c>
      <c r="I52" s="384" t="s">
        <v>1270</v>
      </c>
      <c r="J52" s="382">
        <v>1</v>
      </c>
      <c r="K52" s="382">
        <v>1</v>
      </c>
      <c r="L52" s="382">
        <v>1</v>
      </c>
      <c r="M52" s="382">
        <v>0</v>
      </c>
      <c r="N52" s="382">
        <v>1</v>
      </c>
      <c r="O52" s="382">
        <v>1</v>
      </c>
      <c r="P52" s="382">
        <v>1</v>
      </c>
      <c r="Q52" s="382">
        <v>1</v>
      </c>
      <c r="R52" s="382">
        <v>1</v>
      </c>
      <c r="S52" s="384" t="s">
        <v>1271</v>
      </c>
      <c r="T52" s="385">
        <v>1</v>
      </c>
      <c r="U52" s="385">
        <v>0</v>
      </c>
      <c r="V52" s="385">
        <v>3</v>
      </c>
      <c r="W52" s="385">
        <v>0</v>
      </c>
      <c r="X52" s="385">
        <v>0</v>
      </c>
      <c r="Y52" s="385">
        <v>2</v>
      </c>
      <c r="Z52" s="385">
        <v>0</v>
      </c>
      <c r="AA52" s="385">
        <v>0</v>
      </c>
      <c r="AB52" s="385">
        <v>0</v>
      </c>
      <c r="AC52" s="385">
        <v>0</v>
      </c>
      <c r="AD52" s="385">
        <v>0</v>
      </c>
      <c r="AE52" s="385">
        <v>0</v>
      </c>
      <c r="AF52" s="385">
        <v>1</v>
      </c>
      <c r="AG52" s="382" t="s">
        <v>1281</v>
      </c>
      <c r="AH52" s="382" t="s">
        <v>1277</v>
      </c>
      <c r="AI52" s="386">
        <v>1</v>
      </c>
      <c r="AJ52" s="386">
        <v>1</v>
      </c>
      <c r="AK52" s="386">
        <v>1</v>
      </c>
      <c r="AL52" s="386">
        <v>0</v>
      </c>
      <c r="AM52" s="386">
        <v>0</v>
      </c>
      <c r="AN52" s="386">
        <v>0</v>
      </c>
      <c r="AO52" s="386">
        <v>1</v>
      </c>
      <c r="AP52" s="386">
        <v>1</v>
      </c>
      <c r="AQ52" s="386">
        <v>0</v>
      </c>
      <c r="AR52" s="386">
        <v>0</v>
      </c>
      <c r="AS52" s="387">
        <v>0</v>
      </c>
      <c r="AT52" s="385">
        <v>1</v>
      </c>
      <c r="AU52" s="385">
        <v>0</v>
      </c>
      <c r="AV52" s="385">
        <v>3</v>
      </c>
      <c r="AW52" s="385">
        <v>0</v>
      </c>
      <c r="AX52" s="385">
        <v>2</v>
      </c>
      <c r="AY52" s="385">
        <v>0</v>
      </c>
      <c r="AZ52" s="385">
        <v>0</v>
      </c>
      <c r="BA52" s="385">
        <v>0</v>
      </c>
      <c r="BB52" s="385">
        <v>5</v>
      </c>
      <c r="BC52" s="385">
        <v>1</v>
      </c>
      <c r="BD52" s="385">
        <v>4</v>
      </c>
      <c r="BE52" s="385">
        <v>0</v>
      </c>
      <c r="BF52" s="385">
        <v>0</v>
      </c>
      <c r="BG52" s="385">
        <v>0</v>
      </c>
      <c r="BH52" s="385">
        <v>0</v>
      </c>
      <c r="BI52" s="385">
        <v>0</v>
      </c>
      <c r="BJ52" s="385">
        <v>2</v>
      </c>
      <c r="BK52" s="385">
        <v>3</v>
      </c>
      <c r="BL52" s="385">
        <v>0</v>
      </c>
      <c r="BM52" s="385">
        <v>0</v>
      </c>
      <c r="BN52" s="385">
        <v>0</v>
      </c>
      <c r="BO52" s="385">
        <v>0</v>
      </c>
      <c r="BP52" s="385">
        <v>0</v>
      </c>
      <c r="BQ52" s="388" t="s">
        <v>1304</v>
      </c>
      <c r="BR52" s="383"/>
      <c r="BS52" s="389">
        <v>0</v>
      </c>
      <c r="BT52" s="389">
        <v>0</v>
      </c>
      <c r="BU52" s="389">
        <v>1</v>
      </c>
      <c r="BV52" s="389">
        <v>0</v>
      </c>
      <c r="BW52" s="389">
        <v>0</v>
      </c>
      <c r="BX52" s="389">
        <v>3</v>
      </c>
      <c r="BY52" s="389">
        <v>2</v>
      </c>
      <c r="BZ52" s="389">
        <v>0</v>
      </c>
      <c r="CA52" s="389">
        <v>0</v>
      </c>
      <c r="CB52" s="389">
        <v>0</v>
      </c>
      <c r="CC52" s="389">
        <v>0</v>
      </c>
      <c r="CD52" s="389">
        <v>0</v>
      </c>
      <c r="CE52" s="389">
        <v>0</v>
      </c>
      <c r="CF52" s="389">
        <v>1</v>
      </c>
      <c r="CG52" s="390" t="s">
        <v>1308</v>
      </c>
      <c r="CH52" s="389">
        <v>1</v>
      </c>
      <c r="CI52" s="390" t="s">
        <v>1277</v>
      </c>
      <c r="CJ52" s="390" t="s">
        <v>1277</v>
      </c>
      <c r="CK52" s="389">
        <v>1</v>
      </c>
      <c r="CL52" s="389">
        <v>0</v>
      </c>
      <c r="CM52" s="389">
        <v>0</v>
      </c>
      <c r="CN52" s="389">
        <v>0</v>
      </c>
      <c r="CO52" s="389">
        <v>3</v>
      </c>
      <c r="CP52" s="389">
        <v>0</v>
      </c>
      <c r="CQ52" s="389">
        <v>2</v>
      </c>
      <c r="CR52" s="389">
        <v>1</v>
      </c>
      <c r="CS52" s="389">
        <v>0</v>
      </c>
      <c r="CT52" s="389">
        <v>0</v>
      </c>
      <c r="CU52" s="389">
        <v>1</v>
      </c>
      <c r="CV52" s="389">
        <v>0</v>
      </c>
      <c r="CW52" s="390" t="s">
        <v>1304</v>
      </c>
      <c r="CX52" s="390" t="s">
        <v>1311</v>
      </c>
      <c r="CY52" s="389">
        <v>0</v>
      </c>
      <c r="CZ52" s="389">
        <v>0</v>
      </c>
      <c r="DA52" s="389">
        <v>3</v>
      </c>
      <c r="DB52" s="389">
        <v>0</v>
      </c>
      <c r="DC52" s="389">
        <v>1</v>
      </c>
      <c r="DD52" s="389">
        <v>2</v>
      </c>
      <c r="DE52" s="389">
        <v>0</v>
      </c>
      <c r="DF52" s="389">
        <v>0</v>
      </c>
      <c r="DG52" s="389">
        <v>0</v>
      </c>
      <c r="DH52" s="389">
        <v>0</v>
      </c>
      <c r="DI52" s="389">
        <v>0</v>
      </c>
      <c r="DJ52" s="389">
        <v>1</v>
      </c>
      <c r="DK52" s="389">
        <v>1</v>
      </c>
      <c r="DL52" s="389">
        <v>1</v>
      </c>
      <c r="DM52" s="389">
        <v>1</v>
      </c>
      <c r="DN52" s="389">
        <v>1</v>
      </c>
      <c r="DO52" s="389">
        <v>0</v>
      </c>
    </row>
    <row r="53" spans="1:119" ht="20.100000000000001" customHeight="1">
      <c r="A53" s="380">
        <v>49</v>
      </c>
      <c r="B53" s="381">
        <v>40796</v>
      </c>
      <c r="C53" s="382">
        <v>3</v>
      </c>
      <c r="D53" s="382" t="s">
        <v>301</v>
      </c>
      <c r="E53" s="382" t="s">
        <v>334</v>
      </c>
      <c r="F53" s="382" t="s">
        <v>339</v>
      </c>
      <c r="G53" s="382" t="s">
        <v>217</v>
      </c>
      <c r="H53" s="606" t="s">
        <v>340</v>
      </c>
      <c r="I53" s="384" t="s">
        <v>1269</v>
      </c>
      <c r="J53" s="382">
        <v>0</v>
      </c>
      <c r="K53" s="382">
        <v>0</v>
      </c>
      <c r="L53" s="382">
        <v>0</v>
      </c>
      <c r="M53" s="382">
        <v>0</v>
      </c>
      <c r="N53" s="382">
        <v>1</v>
      </c>
      <c r="O53" s="382">
        <v>1</v>
      </c>
      <c r="P53" s="382">
        <v>1</v>
      </c>
      <c r="Q53" s="382">
        <v>0</v>
      </c>
      <c r="R53" s="382">
        <v>0</v>
      </c>
      <c r="S53" s="384" t="s">
        <v>1271</v>
      </c>
      <c r="T53" s="385">
        <v>3</v>
      </c>
      <c r="U53" s="385">
        <v>0</v>
      </c>
      <c r="V53" s="385">
        <v>0</v>
      </c>
      <c r="W53" s="385">
        <v>0</v>
      </c>
      <c r="X53" s="385">
        <v>0</v>
      </c>
      <c r="Y53" s="385">
        <v>1</v>
      </c>
      <c r="Z53" s="385">
        <v>0</v>
      </c>
      <c r="AA53" s="385">
        <v>0</v>
      </c>
      <c r="AB53" s="385">
        <v>0</v>
      </c>
      <c r="AC53" s="385">
        <v>2</v>
      </c>
      <c r="AD53" s="385">
        <v>0</v>
      </c>
      <c r="AE53" s="385">
        <v>0</v>
      </c>
      <c r="AF53" s="385">
        <v>0</v>
      </c>
      <c r="AG53" s="382" t="s">
        <v>1281</v>
      </c>
      <c r="AH53" s="382" t="s">
        <v>1280</v>
      </c>
      <c r="AI53" s="386">
        <v>0</v>
      </c>
      <c r="AJ53" s="386">
        <v>0</v>
      </c>
      <c r="AK53" s="386">
        <v>1</v>
      </c>
      <c r="AL53" s="386">
        <v>0</v>
      </c>
      <c r="AM53" s="386">
        <v>0</v>
      </c>
      <c r="AN53" s="386">
        <v>0</v>
      </c>
      <c r="AO53" s="386">
        <v>1</v>
      </c>
      <c r="AP53" s="386">
        <v>0</v>
      </c>
      <c r="AQ53" s="386">
        <v>0</v>
      </c>
      <c r="AR53" s="386">
        <v>0</v>
      </c>
      <c r="AS53" s="387">
        <v>0</v>
      </c>
      <c r="AT53" s="385">
        <v>0</v>
      </c>
      <c r="AU53" s="385">
        <v>0</v>
      </c>
      <c r="AV53" s="385">
        <v>3</v>
      </c>
      <c r="AW53" s="385">
        <v>0</v>
      </c>
      <c r="AX53" s="385">
        <v>2</v>
      </c>
      <c r="AY53" s="385">
        <v>0</v>
      </c>
      <c r="AZ53" s="385">
        <v>0</v>
      </c>
      <c r="BA53" s="385">
        <v>0</v>
      </c>
      <c r="BB53" s="385">
        <v>5</v>
      </c>
      <c r="BC53" s="385">
        <v>4</v>
      </c>
      <c r="BD53" s="385">
        <v>4</v>
      </c>
      <c r="BE53" s="385">
        <v>0</v>
      </c>
      <c r="BF53" s="385">
        <v>0</v>
      </c>
      <c r="BG53" s="385">
        <v>0</v>
      </c>
      <c r="BH53" s="385">
        <v>3</v>
      </c>
      <c r="BI53" s="385">
        <v>0</v>
      </c>
      <c r="BJ53" s="385">
        <v>1</v>
      </c>
      <c r="BK53" s="385">
        <v>2</v>
      </c>
      <c r="BL53" s="385">
        <v>0</v>
      </c>
      <c r="BM53" s="385">
        <v>0</v>
      </c>
      <c r="BN53" s="385">
        <v>0</v>
      </c>
      <c r="BO53" s="385">
        <v>0</v>
      </c>
      <c r="BP53" s="385">
        <v>0</v>
      </c>
      <c r="BQ53" s="388" t="s">
        <v>1304</v>
      </c>
      <c r="BR53" s="383"/>
      <c r="BS53" s="389">
        <v>0</v>
      </c>
      <c r="BT53" s="389">
        <v>0</v>
      </c>
      <c r="BU53" s="389">
        <v>0</v>
      </c>
      <c r="BV53" s="389">
        <v>1</v>
      </c>
      <c r="BW53" s="389">
        <v>0</v>
      </c>
      <c r="BX53" s="389">
        <v>3</v>
      </c>
      <c r="BY53" s="389">
        <v>2</v>
      </c>
      <c r="BZ53" s="389">
        <v>0</v>
      </c>
      <c r="CA53" s="389">
        <v>0</v>
      </c>
      <c r="CB53" s="389">
        <v>0</v>
      </c>
      <c r="CC53" s="389">
        <v>0</v>
      </c>
      <c r="CD53" s="389">
        <v>0</v>
      </c>
      <c r="CE53" s="389">
        <v>0</v>
      </c>
      <c r="CF53" s="389">
        <v>1</v>
      </c>
      <c r="CG53" s="390" t="s">
        <v>1307</v>
      </c>
      <c r="CH53" s="389">
        <v>1</v>
      </c>
      <c r="CI53" s="390" t="s">
        <v>1277</v>
      </c>
      <c r="CJ53" s="390" t="s">
        <v>1277</v>
      </c>
      <c r="CK53" s="389">
        <v>1</v>
      </c>
      <c r="CL53" s="389">
        <v>0</v>
      </c>
      <c r="CM53" s="389">
        <v>0</v>
      </c>
      <c r="CN53" s="389">
        <v>0</v>
      </c>
      <c r="CO53" s="389">
        <v>3</v>
      </c>
      <c r="CP53" s="389">
        <v>0</v>
      </c>
      <c r="CQ53" s="389">
        <v>0</v>
      </c>
      <c r="CR53" s="389">
        <v>2</v>
      </c>
      <c r="CS53" s="389">
        <v>1</v>
      </c>
      <c r="CT53" s="389">
        <v>0</v>
      </c>
      <c r="CU53" s="389">
        <v>1</v>
      </c>
      <c r="CV53" s="389">
        <v>0</v>
      </c>
      <c r="CW53" s="390" t="s">
        <v>1312</v>
      </c>
      <c r="CX53" s="390" t="s">
        <v>1310</v>
      </c>
      <c r="CY53" s="389">
        <v>0</v>
      </c>
      <c r="CZ53" s="389">
        <v>3</v>
      </c>
      <c r="DA53" s="389">
        <v>2</v>
      </c>
      <c r="DB53" s="389">
        <v>0</v>
      </c>
      <c r="DC53" s="389">
        <v>0</v>
      </c>
      <c r="DD53" s="389">
        <v>1</v>
      </c>
      <c r="DE53" s="389">
        <v>1</v>
      </c>
      <c r="DF53" s="389">
        <v>1</v>
      </c>
      <c r="DG53" s="389">
        <v>0</v>
      </c>
      <c r="DH53" s="389">
        <v>0</v>
      </c>
      <c r="DI53" s="389">
        <v>0</v>
      </c>
      <c r="DJ53" s="389">
        <v>1</v>
      </c>
      <c r="DK53" s="389">
        <v>1</v>
      </c>
      <c r="DL53" s="389">
        <v>0</v>
      </c>
      <c r="DM53" s="389">
        <v>0</v>
      </c>
      <c r="DN53" s="389">
        <v>1</v>
      </c>
      <c r="DO53" s="389">
        <v>0</v>
      </c>
    </row>
    <row r="54" spans="1:119" ht="20.100000000000001" customHeight="1">
      <c r="A54" s="380">
        <v>50</v>
      </c>
      <c r="B54" s="381">
        <v>40795</v>
      </c>
      <c r="C54" s="382">
        <v>3</v>
      </c>
      <c r="D54" s="382" t="s">
        <v>301</v>
      </c>
      <c r="E54" s="382" t="s">
        <v>334</v>
      </c>
      <c r="F54" s="382" t="s">
        <v>341</v>
      </c>
      <c r="G54" s="382" t="s">
        <v>217</v>
      </c>
      <c r="H54" s="606" t="s">
        <v>342</v>
      </c>
      <c r="I54" s="384" t="s">
        <v>1268</v>
      </c>
      <c r="J54" s="382">
        <v>1</v>
      </c>
      <c r="K54" s="382">
        <v>1</v>
      </c>
      <c r="L54" s="382">
        <v>0</v>
      </c>
      <c r="M54" s="382">
        <v>1</v>
      </c>
      <c r="N54" s="382">
        <v>1</v>
      </c>
      <c r="O54" s="382">
        <v>1</v>
      </c>
      <c r="P54" s="382">
        <v>1</v>
      </c>
      <c r="Q54" s="382">
        <v>0</v>
      </c>
      <c r="R54" s="382">
        <v>1</v>
      </c>
      <c r="S54" s="384" t="s">
        <v>1271</v>
      </c>
      <c r="T54" s="385">
        <v>0</v>
      </c>
      <c r="U54" s="385">
        <v>0</v>
      </c>
      <c r="V54" s="385">
        <v>1</v>
      </c>
      <c r="W54" s="385">
        <v>0</v>
      </c>
      <c r="X54" s="385">
        <v>0</v>
      </c>
      <c r="Y54" s="385">
        <v>2</v>
      </c>
      <c r="Z54" s="385">
        <v>0</v>
      </c>
      <c r="AA54" s="385">
        <v>0</v>
      </c>
      <c r="AB54" s="385">
        <v>0</v>
      </c>
      <c r="AC54" s="385">
        <v>0</v>
      </c>
      <c r="AD54" s="385">
        <v>3</v>
      </c>
      <c r="AE54" s="385">
        <v>0</v>
      </c>
      <c r="AF54" s="385">
        <v>0</v>
      </c>
      <c r="AG54" s="382" t="s">
        <v>1281</v>
      </c>
      <c r="AH54" s="382" t="s">
        <v>1277</v>
      </c>
      <c r="AI54" s="386">
        <v>1</v>
      </c>
      <c r="AJ54" s="386">
        <v>0</v>
      </c>
      <c r="AK54" s="386">
        <v>0</v>
      </c>
      <c r="AL54" s="386">
        <v>0</v>
      </c>
      <c r="AM54" s="386">
        <v>0</v>
      </c>
      <c r="AN54" s="386">
        <v>0</v>
      </c>
      <c r="AO54" s="386">
        <v>0</v>
      </c>
      <c r="AP54" s="386">
        <v>0</v>
      </c>
      <c r="AQ54" s="386">
        <v>0</v>
      </c>
      <c r="AR54" s="386">
        <v>0</v>
      </c>
      <c r="AS54" s="387">
        <v>3</v>
      </c>
      <c r="AT54" s="385">
        <v>1</v>
      </c>
      <c r="AU54" s="385">
        <v>0</v>
      </c>
      <c r="AV54" s="385">
        <v>2</v>
      </c>
      <c r="AW54" s="385">
        <v>0</v>
      </c>
      <c r="AX54" s="385">
        <v>0</v>
      </c>
      <c r="AY54" s="385">
        <v>0</v>
      </c>
      <c r="AZ54" s="385">
        <v>0</v>
      </c>
      <c r="BA54" s="385">
        <v>0</v>
      </c>
      <c r="BB54" s="385">
        <v>3</v>
      </c>
      <c r="BC54" s="385">
        <v>5</v>
      </c>
      <c r="BD54" s="385">
        <v>0</v>
      </c>
      <c r="BE54" s="385">
        <v>0</v>
      </c>
      <c r="BF54" s="385">
        <v>0</v>
      </c>
      <c r="BG54" s="385">
        <v>0</v>
      </c>
      <c r="BH54" s="385">
        <v>1</v>
      </c>
      <c r="BI54" s="385">
        <v>0</v>
      </c>
      <c r="BJ54" s="385">
        <v>4</v>
      </c>
      <c r="BK54" s="385">
        <v>2</v>
      </c>
      <c r="BL54" s="385">
        <v>0</v>
      </c>
      <c r="BM54" s="385">
        <v>0</v>
      </c>
      <c r="BN54" s="385">
        <v>0</v>
      </c>
      <c r="BO54" s="385">
        <v>0</v>
      </c>
      <c r="BP54" s="385">
        <v>0</v>
      </c>
      <c r="BQ54" s="388" t="s">
        <v>1303</v>
      </c>
      <c r="BR54" s="383"/>
      <c r="BS54" s="389">
        <v>0</v>
      </c>
      <c r="BT54" s="389">
        <v>0</v>
      </c>
      <c r="BU54" s="389">
        <v>2</v>
      </c>
      <c r="BV54" s="389">
        <v>0</v>
      </c>
      <c r="BW54" s="389">
        <v>0</v>
      </c>
      <c r="BX54" s="389">
        <v>1</v>
      </c>
      <c r="BY54" s="389">
        <v>0</v>
      </c>
      <c r="BZ54" s="389">
        <v>0</v>
      </c>
      <c r="CA54" s="389">
        <v>0</v>
      </c>
      <c r="CB54" s="389">
        <v>0</v>
      </c>
      <c r="CC54" s="389">
        <v>0</v>
      </c>
      <c r="CD54" s="389">
        <v>3</v>
      </c>
      <c r="CE54" s="389">
        <v>0</v>
      </c>
      <c r="CF54" s="389">
        <v>1</v>
      </c>
      <c r="CG54" s="390" t="s">
        <v>1307</v>
      </c>
      <c r="CH54" s="389">
        <v>1</v>
      </c>
      <c r="CI54" s="390" t="s">
        <v>1281</v>
      </c>
      <c r="CJ54" s="390" t="s">
        <v>1277</v>
      </c>
      <c r="CK54" s="389">
        <v>1</v>
      </c>
      <c r="CL54" s="389">
        <v>0</v>
      </c>
      <c r="CM54" s="389">
        <v>0</v>
      </c>
      <c r="CN54" s="389">
        <v>0</v>
      </c>
      <c r="CO54" s="389">
        <v>3</v>
      </c>
      <c r="CP54" s="389">
        <v>0</v>
      </c>
      <c r="CQ54" s="389">
        <v>1</v>
      </c>
      <c r="CR54" s="389">
        <v>2</v>
      </c>
      <c r="CS54" s="389">
        <v>0</v>
      </c>
      <c r="CT54" s="389">
        <v>0</v>
      </c>
      <c r="CU54" s="389">
        <v>1</v>
      </c>
      <c r="CV54" s="389">
        <v>0</v>
      </c>
      <c r="CW54" s="390" t="s">
        <v>1312</v>
      </c>
      <c r="CX54" s="390" t="s">
        <v>1313</v>
      </c>
      <c r="CY54" s="389">
        <v>0</v>
      </c>
      <c r="CZ54" s="389">
        <v>2</v>
      </c>
      <c r="DA54" s="389">
        <v>3</v>
      </c>
      <c r="DB54" s="389">
        <v>1</v>
      </c>
      <c r="DC54" s="389">
        <v>0</v>
      </c>
      <c r="DD54" s="389">
        <v>0</v>
      </c>
      <c r="DE54" s="389">
        <v>1</v>
      </c>
      <c r="DF54" s="389">
        <v>1</v>
      </c>
      <c r="DG54" s="389">
        <v>0</v>
      </c>
      <c r="DH54" s="389">
        <v>0</v>
      </c>
      <c r="DI54" s="389">
        <v>0</v>
      </c>
      <c r="DJ54" s="389">
        <v>1</v>
      </c>
      <c r="DK54" s="389">
        <v>1</v>
      </c>
      <c r="DL54" s="389">
        <v>1</v>
      </c>
      <c r="DM54" s="389">
        <v>0</v>
      </c>
      <c r="DN54" s="389">
        <v>1</v>
      </c>
      <c r="DO54" s="389">
        <v>0</v>
      </c>
    </row>
    <row r="55" spans="1:119" ht="20.100000000000001" customHeight="1">
      <c r="A55" s="380">
        <v>51</v>
      </c>
      <c r="B55" s="381">
        <v>40795</v>
      </c>
      <c r="C55" s="382">
        <v>3</v>
      </c>
      <c r="D55" s="382" t="s">
        <v>301</v>
      </c>
      <c r="E55" s="382" t="s">
        <v>334</v>
      </c>
      <c r="F55" s="382" t="s">
        <v>343</v>
      </c>
      <c r="G55" s="382" t="s">
        <v>217</v>
      </c>
      <c r="H55" s="606" t="s">
        <v>344</v>
      </c>
      <c r="I55" s="384" t="s">
        <v>1266</v>
      </c>
      <c r="J55" s="382">
        <v>1</v>
      </c>
      <c r="K55" s="382">
        <v>1</v>
      </c>
      <c r="L55" s="382">
        <v>1</v>
      </c>
      <c r="M55" s="382">
        <v>0</v>
      </c>
      <c r="N55" s="382">
        <v>1</v>
      </c>
      <c r="O55" s="382">
        <v>1</v>
      </c>
      <c r="P55" s="382">
        <v>1</v>
      </c>
      <c r="Q55" s="382">
        <v>0</v>
      </c>
      <c r="R55" s="382">
        <v>1</v>
      </c>
      <c r="S55" s="384" t="s">
        <v>1271</v>
      </c>
      <c r="T55" s="385">
        <v>0</v>
      </c>
      <c r="U55" s="385">
        <v>0</v>
      </c>
      <c r="V55" s="385">
        <v>2</v>
      </c>
      <c r="W55" s="385">
        <v>1</v>
      </c>
      <c r="X55" s="385">
        <v>0</v>
      </c>
      <c r="Y55" s="385">
        <v>3</v>
      </c>
      <c r="Z55" s="385">
        <v>0</v>
      </c>
      <c r="AA55" s="385">
        <v>0</v>
      </c>
      <c r="AB55" s="385">
        <v>0</v>
      </c>
      <c r="AC55" s="385">
        <v>0</v>
      </c>
      <c r="AD55" s="385">
        <v>0</v>
      </c>
      <c r="AE55" s="385">
        <v>0</v>
      </c>
      <c r="AF55" s="385">
        <v>1</v>
      </c>
      <c r="AG55" s="382" t="s">
        <v>1281</v>
      </c>
      <c r="AH55" s="382" t="s">
        <v>1277</v>
      </c>
      <c r="AI55" s="386">
        <v>1</v>
      </c>
      <c r="AJ55" s="386">
        <v>0</v>
      </c>
      <c r="AK55" s="386">
        <v>1</v>
      </c>
      <c r="AL55" s="386">
        <v>0</v>
      </c>
      <c r="AM55" s="386">
        <v>0</v>
      </c>
      <c r="AN55" s="386">
        <v>0</v>
      </c>
      <c r="AO55" s="386">
        <v>0</v>
      </c>
      <c r="AP55" s="386">
        <v>0</v>
      </c>
      <c r="AQ55" s="386">
        <v>0</v>
      </c>
      <c r="AR55" s="386">
        <v>0</v>
      </c>
      <c r="AS55" s="387">
        <v>3</v>
      </c>
      <c r="AT55" s="385">
        <v>0</v>
      </c>
      <c r="AU55" s="385">
        <v>2</v>
      </c>
      <c r="AV55" s="385">
        <v>0</v>
      </c>
      <c r="AW55" s="385">
        <v>0</v>
      </c>
      <c r="AX55" s="385">
        <v>0</v>
      </c>
      <c r="AY55" s="385">
        <v>0</v>
      </c>
      <c r="AZ55" s="385">
        <v>0</v>
      </c>
      <c r="BA55" s="385">
        <v>0</v>
      </c>
      <c r="BB55" s="385">
        <v>5</v>
      </c>
      <c r="BC55" s="385">
        <v>4</v>
      </c>
      <c r="BD55" s="385">
        <v>2</v>
      </c>
      <c r="BE55" s="385">
        <v>0</v>
      </c>
      <c r="BF55" s="385">
        <v>0</v>
      </c>
      <c r="BG55" s="385">
        <v>0</v>
      </c>
      <c r="BH55" s="385">
        <v>0</v>
      </c>
      <c r="BI55" s="385">
        <v>0</v>
      </c>
      <c r="BJ55" s="385">
        <v>0</v>
      </c>
      <c r="BK55" s="385">
        <v>3</v>
      </c>
      <c r="BL55" s="385">
        <v>0</v>
      </c>
      <c r="BM55" s="385">
        <v>0</v>
      </c>
      <c r="BN55" s="385">
        <v>0</v>
      </c>
      <c r="BO55" s="385">
        <v>1</v>
      </c>
      <c r="BP55" s="385">
        <v>0</v>
      </c>
      <c r="BQ55" s="388" t="s">
        <v>1303</v>
      </c>
      <c r="BR55" s="383">
        <v>1</v>
      </c>
      <c r="BS55" s="389">
        <v>0</v>
      </c>
      <c r="BT55" s="389">
        <v>0</v>
      </c>
      <c r="BU55" s="389">
        <v>0</v>
      </c>
      <c r="BV55" s="389">
        <v>0</v>
      </c>
      <c r="BW55" s="389">
        <v>2</v>
      </c>
      <c r="BX55" s="389">
        <v>3</v>
      </c>
      <c r="BY55" s="389">
        <v>0</v>
      </c>
      <c r="BZ55" s="389">
        <v>0</v>
      </c>
      <c r="CA55" s="389">
        <v>0</v>
      </c>
      <c r="CB55" s="389">
        <v>0</v>
      </c>
      <c r="CC55" s="389">
        <v>1</v>
      </c>
      <c r="CD55" s="389">
        <v>0</v>
      </c>
      <c r="CE55" s="389">
        <v>0</v>
      </c>
      <c r="CF55" s="389">
        <v>1</v>
      </c>
      <c r="CG55" s="390" t="s">
        <v>1308</v>
      </c>
      <c r="CH55" s="389">
        <v>1</v>
      </c>
      <c r="CI55" s="390" t="s">
        <v>1281</v>
      </c>
      <c r="CJ55" s="390" t="s">
        <v>1277</v>
      </c>
      <c r="CK55" s="389">
        <v>1</v>
      </c>
      <c r="CL55" s="389">
        <v>0</v>
      </c>
      <c r="CM55" s="389">
        <v>0</v>
      </c>
      <c r="CN55" s="389">
        <v>3</v>
      </c>
      <c r="CO55" s="389">
        <v>0</v>
      </c>
      <c r="CP55" s="389">
        <v>0</v>
      </c>
      <c r="CQ55" s="389">
        <v>2</v>
      </c>
      <c r="CR55" s="389">
        <v>1</v>
      </c>
      <c r="CS55" s="389">
        <v>0</v>
      </c>
      <c r="CT55" s="389">
        <v>0</v>
      </c>
      <c r="CU55" s="389">
        <v>1</v>
      </c>
      <c r="CV55" s="389">
        <v>0</v>
      </c>
      <c r="CW55" s="390" t="s">
        <v>1302</v>
      </c>
      <c r="CX55" s="390" t="s">
        <v>1315</v>
      </c>
      <c r="CY55" s="389">
        <v>0</v>
      </c>
      <c r="CZ55" s="389">
        <v>0</v>
      </c>
      <c r="DA55" s="389">
        <v>3</v>
      </c>
      <c r="DB55" s="389">
        <v>2</v>
      </c>
      <c r="DC55" s="389">
        <v>1</v>
      </c>
      <c r="DD55" s="389">
        <v>0</v>
      </c>
      <c r="DE55" s="389">
        <v>0</v>
      </c>
      <c r="DF55" s="389">
        <v>0</v>
      </c>
      <c r="DG55" s="389">
        <v>0</v>
      </c>
      <c r="DH55" s="389">
        <v>0</v>
      </c>
      <c r="DI55" s="389">
        <v>0</v>
      </c>
      <c r="DJ55" s="389">
        <v>1</v>
      </c>
      <c r="DK55" s="389">
        <v>1</v>
      </c>
      <c r="DL55" s="389">
        <v>1</v>
      </c>
      <c r="DM55" s="389">
        <v>1</v>
      </c>
      <c r="DN55" s="389">
        <v>1</v>
      </c>
      <c r="DO55" s="389">
        <v>0</v>
      </c>
    </row>
    <row r="56" spans="1:119" ht="20.100000000000001" customHeight="1">
      <c r="A56" s="380">
        <v>52</v>
      </c>
      <c r="B56" s="381">
        <v>40796</v>
      </c>
      <c r="C56" s="382">
        <v>3</v>
      </c>
      <c r="D56" s="382" t="s">
        <v>301</v>
      </c>
      <c r="E56" s="382" t="s">
        <v>334</v>
      </c>
      <c r="F56" s="382" t="s">
        <v>343</v>
      </c>
      <c r="G56" s="382" t="s">
        <v>255</v>
      </c>
      <c r="H56" s="606" t="s">
        <v>344</v>
      </c>
      <c r="I56" s="384" t="s">
        <v>1267</v>
      </c>
      <c r="J56" s="382">
        <v>0</v>
      </c>
      <c r="K56" s="382">
        <v>0</v>
      </c>
      <c r="L56" s="382">
        <v>0</v>
      </c>
      <c r="M56" s="382">
        <v>0</v>
      </c>
      <c r="N56" s="382">
        <v>1</v>
      </c>
      <c r="O56" s="382">
        <v>1</v>
      </c>
      <c r="P56" s="382">
        <v>0</v>
      </c>
      <c r="Q56" s="382">
        <v>0</v>
      </c>
      <c r="R56" s="382">
        <v>1</v>
      </c>
      <c r="S56" s="384" t="s">
        <v>1271</v>
      </c>
      <c r="T56" s="385">
        <v>1</v>
      </c>
      <c r="U56" s="385">
        <v>0</v>
      </c>
      <c r="V56" s="385">
        <v>3</v>
      </c>
      <c r="W56" s="385">
        <v>0</v>
      </c>
      <c r="X56" s="385">
        <v>0</v>
      </c>
      <c r="Y56" s="385">
        <v>2</v>
      </c>
      <c r="Z56" s="385">
        <v>0</v>
      </c>
      <c r="AA56" s="385">
        <v>0</v>
      </c>
      <c r="AB56" s="385">
        <v>0</v>
      </c>
      <c r="AC56" s="385">
        <v>0</v>
      </c>
      <c r="AD56" s="385">
        <v>0</v>
      </c>
      <c r="AE56" s="385">
        <v>0</v>
      </c>
      <c r="AF56" s="385">
        <v>1</v>
      </c>
      <c r="AG56" s="382" t="s">
        <v>1281</v>
      </c>
      <c r="AH56" s="382" t="s">
        <v>1280</v>
      </c>
      <c r="AI56" s="386">
        <v>0</v>
      </c>
      <c r="AJ56" s="386">
        <v>0</v>
      </c>
      <c r="AK56" s="386">
        <v>1</v>
      </c>
      <c r="AL56" s="386">
        <v>0</v>
      </c>
      <c r="AM56" s="386">
        <v>0</v>
      </c>
      <c r="AN56" s="386">
        <v>0</v>
      </c>
      <c r="AO56" s="386">
        <v>1</v>
      </c>
      <c r="AP56" s="386">
        <v>0</v>
      </c>
      <c r="AQ56" s="386">
        <v>0</v>
      </c>
      <c r="AR56" s="386">
        <v>0</v>
      </c>
      <c r="AS56" s="387">
        <v>0</v>
      </c>
      <c r="AT56" s="385">
        <v>0</v>
      </c>
      <c r="AU56" s="385">
        <v>3</v>
      </c>
      <c r="AV56" s="385">
        <v>2</v>
      </c>
      <c r="AW56" s="385">
        <v>0</v>
      </c>
      <c r="AX56" s="385">
        <v>1</v>
      </c>
      <c r="AY56" s="385">
        <v>0</v>
      </c>
      <c r="AZ56" s="385">
        <v>0</v>
      </c>
      <c r="BA56" s="385">
        <v>0</v>
      </c>
      <c r="BB56" s="385">
        <v>5</v>
      </c>
      <c r="BC56" s="385">
        <v>4</v>
      </c>
      <c r="BD56" s="385">
        <v>0</v>
      </c>
      <c r="BE56" s="385">
        <v>0</v>
      </c>
      <c r="BF56" s="385">
        <v>0</v>
      </c>
      <c r="BG56" s="385">
        <v>0</v>
      </c>
      <c r="BH56" s="385">
        <v>0</v>
      </c>
      <c r="BI56" s="385">
        <v>0</v>
      </c>
      <c r="BJ56" s="385">
        <v>0</v>
      </c>
      <c r="BK56" s="385">
        <v>3</v>
      </c>
      <c r="BL56" s="385">
        <v>0</v>
      </c>
      <c r="BM56" s="385">
        <v>0</v>
      </c>
      <c r="BN56" s="385">
        <v>0</v>
      </c>
      <c r="BO56" s="385">
        <v>0</v>
      </c>
      <c r="BP56" s="385">
        <v>0</v>
      </c>
      <c r="BQ56" s="388" t="s">
        <v>1304</v>
      </c>
      <c r="BR56" s="383">
        <v>1</v>
      </c>
      <c r="BS56" s="389">
        <v>1</v>
      </c>
      <c r="BT56" s="389">
        <v>0</v>
      </c>
      <c r="BU56" s="389">
        <v>2</v>
      </c>
      <c r="BV56" s="389">
        <v>0</v>
      </c>
      <c r="BW56" s="389">
        <v>0</v>
      </c>
      <c r="BX56" s="389">
        <v>3</v>
      </c>
      <c r="BY56" s="389">
        <v>0</v>
      </c>
      <c r="BZ56" s="389">
        <v>0</v>
      </c>
      <c r="CA56" s="389">
        <v>0</v>
      </c>
      <c r="CB56" s="389">
        <v>0</v>
      </c>
      <c r="CC56" s="389">
        <v>0</v>
      </c>
      <c r="CD56" s="389">
        <v>0</v>
      </c>
      <c r="CE56" s="389">
        <v>0</v>
      </c>
      <c r="CF56" s="389">
        <v>0</v>
      </c>
      <c r="CG56" s="390" t="s">
        <v>1308</v>
      </c>
      <c r="CH56" s="389">
        <v>1</v>
      </c>
      <c r="CI56" s="390" t="s">
        <v>1281</v>
      </c>
      <c r="CJ56" s="390" t="s">
        <v>1278</v>
      </c>
      <c r="CK56" s="389">
        <v>1</v>
      </c>
      <c r="CL56" s="389">
        <v>0</v>
      </c>
      <c r="CM56" s="389">
        <v>0</v>
      </c>
      <c r="CN56" s="389">
        <v>3</v>
      </c>
      <c r="CO56" s="389">
        <v>2</v>
      </c>
      <c r="CP56" s="389">
        <v>0</v>
      </c>
      <c r="CQ56" s="389">
        <v>1</v>
      </c>
      <c r="CR56" s="389">
        <v>0</v>
      </c>
      <c r="CS56" s="389">
        <v>0</v>
      </c>
      <c r="CT56" s="389">
        <v>0</v>
      </c>
      <c r="CU56" s="389">
        <v>1</v>
      </c>
      <c r="CV56" s="389">
        <v>0</v>
      </c>
      <c r="CW56" s="390" t="s">
        <v>1304</v>
      </c>
      <c r="CX56" s="390" t="s">
        <v>1311</v>
      </c>
      <c r="CY56" s="389">
        <v>0</v>
      </c>
      <c r="CZ56" s="389">
        <v>1</v>
      </c>
      <c r="DA56" s="389">
        <v>3</v>
      </c>
      <c r="DB56" s="389">
        <v>0</v>
      </c>
      <c r="DC56" s="389">
        <v>0</v>
      </c>
      <c r="DD56" s="389">
        <v>2</v>
      </c>
      <c r="DE56" s="389">
        <v>0</v>
      </c>
      <c r="DF56" s="389">
        <v>1</v>
      </c>
      <c r="DG56" s="389">
        <v>1</v>
      </c>
      <c r="DH56" s="389">
        <v>0</v>
      </c>
      <c r="DI56" s="389">
        <v>0</v>
      </c>
      <c r="DJ56" s="389">
        <v>0</v>
      </c>
      <c r="DK56" s="389">
        <v>0</v>
      </c>
      <c r="DL56" s="389">
        <v>0</v>
      </c>
      <c r="DM56" s="389">
        <v>0</v>
      </c>
      <c r="DN56" s="389">
        <v>1</v>
      </c>
      <c r="DO56" s="389">
        <v>0</v>
      </c>
    </row>
    <row r="57" spans="1:119" ht="20.100000000000001" customHeight="1">
      <c r="A57" s="380">
        <v>53</v>
      </c>
      <c r="B57" s="394">
        <v>40795</v>
      </c>
      <c r="C57" s="395">
        <v>1</v>
      </c>
      <c r="D57" s="395" t="s">
        <v>301</v>
      </c>
      <c r="E57" s="395" t="s">
        <v>345</v>
      </c>
      <c r="F57" s="395" t="s">
        <v>346</v>
      </c>
      <c r="G57" s="395" t="s">
        <v>217</v>
      </c>
      <c r="H57" s="606" t="s">
        <v>347</v>
      </c>
      <c r="I57" s="384" t="s">
        <v>1267</v>
      </c>
      <c r="J57" s="393">
        <v>1</v>
      </c>
      <c r="K57" s="393">
        <v>1</v>
      </c>
      <c r="L57" s="393">
        <v>1</v>
      </c>
      <c r="M57" s="393">
        <v>0</v>
      </c>
      <c r="N57" s="395">
        <v>1</v>
      </c>
      <c r="O57" s="395">
        <v>1</v>
      </c>
      <c r="P57" s="395">
        <v>1</v>
      </c>
      <c r="Q57" s="395">
        <v>1</v>
      </c>
      <c r="R57" s="395">
        <v>0</v>
      </c>
      <c r="S57" s="384" t="s">
        <v>1271</v>
      </c>
      <c r="T57" s="385">
        <v>0</v>
      </c>
      <c r="U57" s="385">
        <v>0</v>
      </c>
      <c r="V57" s="385">
        <v>2</v>
      </c>
      <c r="W57" s="385">
        <v>0</v>
      </c>
      <c r="X57" s="385">
        <v>0</v>
      </c>
      <c r="Y57" s="385">
        <v>3</v>
      </c>
      <c r="Z57" s="385">
        <v>0</v>
      </c>
      <c r="AA57" s="385">
        <v>0</v>
      </c>
      <c r="AB57" s="385">
        <v>0</v>
      </c>
      <c r="AC57" s="385">
        <v>1</v>
      </c>
      <c r="AD57" s="385">
        <v>0</v>
      </c>
      <c r="AE57" s="385">
        <v>0</v>
      </c>
      <c r="AF57" s="385">
        <v>0</v>
      </c>
      <c r="AG57" s="382" t="s">
        <v>1281</v>
      </c>
      <c r="AH57" s="382" t="s">
        <v>1280</v>
      </c>
      <c r="AI57" s="386">
        <v>0</v>
      </c>
      <c r="AJ57" s="386">
        <v>0</v>
      </c>
      <c r="AK57" s="386">
        <v>1</v>
      </c>
      <c r="AL57" s="386">
        <v>0</v>
      </c>
      <c r="AM57" s="386">
        <v>0</v>
      </c>
      <c r="AN57" s="386">
        <v>0</v>
      </c>
      <c r="AO57" s="386">
        <v>0</v>
      </c>
      <c r="AP57" s="386">
        <v>0</v>
      </c>
      <c r="AQ57" s="386">
        <v>1</v>
      </c>
      <c r="AR57" s="386">
        <v>0</v>
      </c>
      <c r="AS57" s="387">
        <v>1</v>
      </c>
      <c r="AT57" s="385">
        <v>0</v>
      </c>
      <c r="AU57" s="385">
        <v>3</v>
      </c>
      <c r="AV57" s="385">
        <v>2</v>
      </c>
      <c r="AW57" s="385">
        <v>0</v>
      </c>
      <c r="AX57" s="385">
        <v>0</v>
      </c>
      <c r="AY57" s="385">
        <v>0</v>
      </c>
      <c r="AZ57" s="385">
        <v>0</v>
      </c>
      <c r="BA57" s="385">
        <v>0</v>
      </c>
      <c r="BB57" s="385">
        <v>5</v>
      </c>
      <c r="BC57" s="385">
        <v>0</v>
      </c>
      <c r="BD57" s="385">
        <v>0</v>
      </c>
      <c r="BE57" s="385">
        <v>0</v>
      </c>
      <c r="BF57" s="385">
        <v>1</v>
      </c>
      <c r="BG57" s="385">
        <v>2</v>
      </c>
      <c r="BH57" s="385">
        <v>4</v>
      </c>
      <c r="BI57" s="385">
        <v>0</v>
      </c>
      <c r="BJ57" s="385">
        <v>3</v>
      </c>
      <c r="BK57" s="385">
        <v>0</v>
      </c>
      <c r="BL57" s="385">
        <v>0</v>
      </c>
      <c r="BM57" s="385">
        <v>0</v>
      </c>
      <c r="BN57" s="385">
        <v>0</v>
      </c>
      <c r="BO57" s="385">
        <v>0</v>
      </c>
      <c r="BP57" s="385">
        <v>0</v>
      </c>
      <c r="BQ57" s="388" t="s">
        <v>1303</v>
      </c>
      <c r="BR57" s="385">
        <v>1</v>
      </c>
      <c r="BS57" s="389">
        <v>0</v>
      </c>
      <c r="BT57" s="389">
        <v>0</v>
      </c>
      <c r="BU57" s="389">
        <v>0</v>
      </c>
      <c r="BV57" s="389">
        <v>0</v>
      </c>
      <c r="BW57" s="389">
        <v>1</v>
      </c>
      <c r="BX57" s="389">
        <v>3</v>
      </c>
      <c r="BY57" s="389">
        <v>2</v>
      </c>
      <c r="BZ57" s="389">
        <v>0</v>
      </c>
      <c r="CA57" s="389">
        <v>0</v>
      </c>
      <c r="CB57" s="389">
        <v>0</v>
      </c>
      <c r="CC57" s="389">
        <v>0</v>
      </c>
      <c r="CD57" s="389">
        <v>0</v>
      </c>
      <c r="CE57" s="389">
        <v>0</v>
      </c>
      <c r="CF57" s="389">
        <v>1</v>
      </c>
      <c r="CG57" s="390" t="s">
        <v>1308</v>
      </c>
      <c r="CH57" s="389">
        <v>1</v>
      </c>
      <c r="CI57" s="390" t="s">
        <v>1281</v>
      </c>
      <c r="CJ57" s="390" t="s">
        <v>1280</v>
      </c>
      <c r="CK57" s="389">
        <v>1</v>
      </c>
      <c r="CL57" s="389">
        <v>0</v>
      </c>
      <c r="CM57" s="389">
        <v>2</v>
      </c>
      <c r="CN57" s="389">
        <v>0</v>
      </c>
      <c r="CO57" s="389">
        <v>3</v>
      </c>
      <c r="CP57" s="389">
        <v>0</v>
      </c>
      <c r="CQ57" s="389">
        <v>0</v>
      </c>
      <c r="CR57" s="389">
        <v>1</v>
      </c>
      <c r="CS57" s="389">
        <v>0</v>
      </c>
      <c r="CT57" s="389">
        <v>0</v>
      </c>
      <c r="CU57" s="389">
        <v>1</v>
      </c>
      <c r="CV57" s="389">
        <v>0</v>
      </c>
      <c r="CW57" s="390" t="s">
        <v>1303</v>
      </c>
      <c r="CX57" s="390" t="s">
        <v>1313</v>
      </c>
      <c r="CY57" s="389">
        <v>0</v>
      </c>
      <c r="CZ57" s="389">
        <v>2</v>
      </c>
      <c r="DA57" s="389">
        <v>3</v>
      </c>
      <c r="DB57" s="389">
        <v>0</v>
      </c>
      <c r="DC57" s="389">
        <v>1</v>
      </c>
      <c r="DD57" s="389">
        <v>0</v>
      </c>
      <c r="DE57" s="389">
        <v>1</v>
      </c>
      <c r="DF57" s="389">
        <v>1</v>
      </c>
      <c r="DG57" s="389">
        <v>1</v>
      </c>
      <c r="DH57" s="389">
        <v>0</v>
      </c>
      <c r="DI57" s="389">
        <v>0</v>
      </c>
      <c r="DJ57" s="389">
        <v>1</v>
      </c>
      <c r="DK57" s="389">
        <v>1</v>
      </c>
      <c r="DL57" s="389">
        <v>1</v>
      </c>
      <c r="DM57" s="389">
        <v>1</v>
      </c>
      <c r="DN57" s="389">
        <v>1</v>
      </c>
      <c r="DO57" s="389">
        <v>0</v>
      </c>
    </row>
    <row r="58" spans="1:119" ht="20.100000000000001" customHeight="1">
      <c r="A58" s="380">
        <v>54</v>
      </c>
      <c r="B58" s="381">
        <v>40797</v>
      </c>
      <c r="C58" s="382">
        <v>2</v>
      </c>
      <c r="D58" s="382" t="s">
        <v>301</v>
      </c>
      <c r="E58" s="382" t="s">
        <v>345</v>
      </c>
      <c r="F58" s="382" t="s">
        <v>348</v>
      </c>
      <c r="G58" s="382" t="s">
        <v>217</v>
      </c>
      <c r="H58" s="606" t="s">
        <v>349</v>
      </c>
      <c r="I58" s="384" t="s">
        <v>1267</v>
      </c>
      <c r="J58" s="382">
        <v>1</v>
      </c>
      <c r="K58" s="382">
        <v>1</v>
      </c>
      <c r="L58" s="382">
        <v>1</v>
      </c>
      <c r="M58" s="382">
        <v>0</v>
      </c>
      <c r="N58" s="382">
        <v>1</v>
      </c>
      <c r="O58" s="382">
        <v>1</v>
      </c>
      <c r="P58" s="382">
        <v>1</v>
      </c>
      <c r="Q58" s="382">
        <v>0</v>
      </c>
      <c r="R58" s="382">
        <v>0</v>
      </c>
      <c r="S58" s="384" t="s">
        <v>1271</v>
      </c>
      <c r="T58" s="385">
        <v>0</v>
      </c>
      <c r="U58" s="385">
        <v>0</v>
      </c>
      <c r="V58" s="385">
        <v>2</v>
      </c>
      <c r="W58" s="385">
        <v>0</v>
      </c>
      <c r="X58" s="385">
        <v>0</v>
      </c>
      <c r="Y58" s="385">
        <v>3</v>
      </c>
      <c r="Z58" s="385">
        <v>0</v>
      </c>
      <c r="AA58" s="385">
        <v>0</v>
      </c>
      <c r="AB58" s="385">
        <v>0</v>
      </c>
      <c r="AC58" s="385">
        <v>1</v>
      </c>
      <c r="AD58" s="385">
        <v>0</v>
      </c>
      <c r="AE58" s="385">
        <v>0</v>
      </c>
      <c r="AF58" s="385">
        <v>1</v>
      </c>
      <c r="AG58" s="382" t="s">
        <v>1280</v>
      </c>
      <c r="AH58" s="382" t="s">
        <v>1277</v>
      </c>
      <c r="AI58" s="386">
        <v>1</v>
      </c>
      <c r="AJ58" s="386">
        <v>0</v>
      </c>
      <c r="AK58" s="386">
        <v>1</v>
      </c>
      <c r="AL58" s="386">
        <v>1</v>
      </c>
      <c r="AM58" s="386">
        <v>0</v>
      </c>
      <c r="AN58" s="386">
        <v>0</v>
      </c>
      <c r="AO58" s="386">
        <v>1</v>
      </c>
      <c r="AP58" s="386">
        <v>1</v>
      </c>
      <c r="AQ58" s="386">
        <v>1</v>
      </c>
      <c r="AR58" s="386">
        <v>0</v>
      </c>
      <c r="AS58" s="387">
        <v>3</v>
      </c>
      <c r="AT58" s="385">
        <v>0</v>
      </c>
      <c r="AU58" s="385">
        <v>2</v>
      </c>
      <c r="AV58" s="385">
        <v>1</v>
      </c>
      <c r="AW58" s="385">
        <v>0</v>
      </c>
      <c r="AX58" s="385">
        <v>0</v>
      </c>
      <c r="AY58" s="385">
        <v>0</v>
      </c>
      <c r="AZ58" s="385">
        <v>0</v>
      </c>
      <c r="BA58" s="385">
        <v>0</v>
      </c>
      <c r="BB58" s="385">
        <v>5</v>
      </c>
      <c r="BC58" s="385">
        <v>0</v>
      </c>
      <c r="BD58" s="385">
        <v>0</v>
      </c>
      <c r="BE58" s="385">
        <v>0</v>
      </c>
      <c r="BF58" s="385">
        <v>0</v>
      </c>
      <c r="BG58" s="385">
        <v>0</v>
      </c>
      <c r="BH58" s="385">
        <v>4</v>
      </c>
      <c r="BI58" s="385">
        <v>3</v>
      </c>
      <c r="BJ58" s="385">
        <v>1</v>
      </c>
      <c r="BK58" s="385">
        <v>0</v>
      </c>
      <c r="BL58" s="385">
        <v>0</v>
      </c>
      <c r="BM58" s="385">
        <v>2</v>
      </c>
      <c r="BN58" s="385">
        <v>1</v>
      </c>
      <c r="BO58" s="385">
        <v>0</v>
      </c>
      <c r="BP58" s="385">
        <v>0</v>
      </c>
      <c r="BQ58" s="388" t="s">
        <v>1303</v>
      </c>
      <c r="BR58" s="383">
        <v>1</v>
      </c>
      <c r="BS58" s="389">
        <v>0</v>
      </c>
      <c r="BT58" s="389">
        <v>0</v>
      </c>
      <c r="BU58" s="389">
        <v>3</v>
      </c>
      <c r="BV58" s="389">
        <v>0</v>
      </c>
      <c r="BW58" s="389">
        <v>0</v>
      </c>
      <c r="BX58" s="389">
        <v>2</v>
      </c>
      <c r="BY58" s="389">
        <v>1</v>
      </c>
      <c r="BZ58" s="389">
        <v>0</v>
      </c>
      <c r="CA58" s="389">
        <v>0</v>
      </c>
      <c r="CB58" s="389">
        <v>0</v>
      </c>
      <c r="CC58" s="389">
        <v>0</v>
      </c>
      <c r="CD58" s="389">
        <v>0</v>
      </c>
      <c r="CE58" s="389">
        <v>0</v>
      </c>
      <c r="CF58" s="389">
        <v>1</v>
      </c>
      <c r="CG58" s="390" t="s">
        <v>1308</v>
      </c>
      <c r="CH58" s="389">
        <v>1</v>
      </c>
      <c r="CI58" s="390" t="s">
        <v>1281</v>
      </c>
      <c r="CJ58" s="390" t="s">
        <v>1280</v>
      </c>
      <c r="CK58" s="389">
        <v>1</v>
      </c>
      <c r="CL58" s="389">
        <v>0</v>
      </c>
      <c r="CM58" s="389">
        <v>0</v>
      </c>
      <c r="CN58" s="389">
        <v>3</v>
      </c>
      <c r="CO58" s="389">
        <v>2</v>
      </c>
      <c r="CP58" s="389">
        <v>0</v>
      </c>
      <c r="CQ58" s="389">
        <v>0</v>
      </c>
      <c r="CR58" s="389">
        <v>1</v>
      </c>
      <c r="CS58" s="389">
        <v>0</v>
      </c>
      <c r="CT58" s="389">
        <v>0</v>
      </c>
      <c r="CU58" s="389">
        <v>1</v>
      </c>
      <c r="CV58" s="389">
        <v>0</v>
      </c>
      <c r="CW58" s="390" t="s">
        <v>1303</v>
      </c>
      <c r="CX58" s="390" t="s">
        <v>1314</v>
      </c>
      <c r="CY58" s="389">
        <v>0</v>
      </c>
      <c r="CZ58" s="389">
        <v>3</v>
      </c>
      <c r="DA58" s="389">
        <v>0</v>
      </c>
      <c r="DB58" s="389">
        <v>1</v>
      </c>
      <c r="DC58" s="389">
        <v>0</v>
      </c>
      <c r="DD58" s="389">
        <v>2</v>
      </c>
      <c r="DE58" s="389">
        <v>0</v>
      </c>
      <c r="DF58" s="389">
        <v>1</v>
      </c>
      <c r="DG58" s="389">
        <v>1</v>
      </c>
      <c r="DH58" s="389">
        <v>0</v>
      </c>
      <c r="DI58" s="389">
        <v>0</v>
      </c>
      <c r="DJ58" s="389">
        <v>1</v>
      </c>
      <c r="DK58" s="389">
        <v>1</v>
      </c>
      <c r="DL58" s="389">
        <v>0</v>
      </c>
      <c r="DM58" s="389">
        <v>0</v>
      </c>
      <c r="DN58" s="389">
        <v>1</v>
      </c>
      <c r="DO58" s="389">
        <v>0</v>
      </c>
    </row>
    <row r="59" spans="1:119" ht="20.100000000000001" customHeight="1">
      <c r="A59" s="380">
        <v>55</v>
      </c>
      <c r="B59" s="381">
        <v>40796</v>
      </c>
      <c r="C59" s="382">
        <v>2</v>
      </c>
      <c r="D59" s="382" t="s">
        <v>301</v>
      </c>
      <c r="E59" s="382" t="s">
        <v>345</v>
      </c>
      <c r="F59" s="382" t="s">
        <v>350</v>
      </c>
      <c r="G59" s="382" t="s">
        <v>217</v>
      </c>
      <c r="H59" s="606" t="s">
        <v>351</v>
      </c>
      <c r="I59" s="384" t="s">
        <v>1266</v>
      </c>
      <c r="J59" s="382">
        <v>1</v>
      </c>
      <c r="K59" s="382">
        <v>1</v>
      </c>
      <c r="L59" s="382">
        <v>0</v>
      </c>
      <c r="M59" s="382">
        <v>0</v>
      </c>
      <c r="N59" s="382">
        <v>1</v>
      </c>
      <c r="O59" s="382">
        <v>1</v>
      </c>
      <c r="P59" s="382">
        <v>1</v>
      </c>
      <c r="Q59" s="382">
        <v>1</v>
      </c>
      <c r="R59" s="382">
        <v>0</v>
      </c>
      <c r="S59" s="384" t="s">
        <v>1271</v>
      </c>
      <c r="T59" s="385">
        <v>1</v>
      </c>
      <c r="U59" s="385">
        <v>0</v>
      </c>
      <c r="V59" s="385">
        <v>3</v>
      </c>
      <c r="W59" s="385">
        <v>0</v>
      </c>
      <c r="X59" s="385">
        <v>0</v>
      </c>
      <c r="Y59" s="385">
        <v>2</v>
      </c>
      <c r="Z59" s="385">
        <v>0</v>
      </c>
      <c r="AA59" s="385">
        <v>0</v>
      </c>
      <c r="AB59" s="385">
        <v>0</v>
      </c>
      <c r="AC59" s="385">
        <v>0</v>
      </c>
      <c r="AD59" s="385">
        <v>0</v>
      </c>
      <c r="AE59" s="385">
        <v>0</v>
      </c>
      <c r="AF59" s="385">
        <v>1</v>
      </c>
      <c r="AG59" s="382" t="s">
        <v>1280</v>
      </c>
      <c r="AH59" s="382" t="s">
        <v>1280</v>
      </c>
      <c r="AI59" s="386">
        <v>0</v>
      </c>
      <c r="AJ59" s="386">
        <v>1</v>
      </c>
      <c r="AK59" s="386">
        <v>1</v>
      </c>
      <c r="AL59" s="386">
        <v>1</v>
      </c>
      <c r="AM59" s="386">
        <v>1</v>
      </c>
      <c r="AN59" s="386">
        <v>0</v>
      </c>
      <c r="AO59" s="386">
        <v>1</v>
      </c>
      <c r="AP59" s="386">
        <v>1</v>
      </c>
      <c r="AQ59" s="386">
        <v>0</v>
      </c>
      <c r="AR59" s="386">
        <v>0</v>
      </c>
      <c r="AS59" s="387">
        <v>2</v>
      </c>
      <c r="AT59" s="385">
        <v>0</v>
      </c>
      <c r="AU59" s="385">
        <v>3</v>
      </c>
      <c r="AV59" s="385">
        <v>1</v>
      </c>
      <c r="AW59" s="385">
        <v>0</v>
      </c>
      <c r="AX59" s="385">
        <v>0</v>
      </c>
      <c r="AY59" s="385">
        <v>0</v>
      </c>
      <c r="AZ59" s="385">
        <v>0</v>
      </c>
      <c r="BA59" s="385">
        <v>0</v>
      </c>
      <c r="BB59" s="385">
        <v>3</v>
      </c>
      <c r="BC59" s="385">
        <v>0</v>
      </c>
      <c r="BD59" s="385">
        <v>0</v>
      </c>
      <c r="BE59" s="385">
        <v>0</v>
      </c>
      <c r="BF59" s="385">
        <v>0</v>
      </c>
      <c r="BG59" s="385">
        <v>0</v>
      </c>
      <c r="BH59" s="385">
        <v>5</v>
      </c>
      <c r="BI59" s="385">
        <v>0</v>
      </c>
      <c r="BJ59" s="385">
        <v>0</v>
      </c>
      <c r="BK59" s="385">
        <v>2</v>
      </c>
      <c r="BL59" s="385">
        <v>0</v>
      </c>
      <c r="BM59" s="385">
        <v>4</v>
      </c>
      <c r="BN59" s="385">
        <v>0</v>
      </c>
      <c r="BO59" s="385">
        <v>1</v>
      </c>
      <c r="BP59" s="385">
        <v>0</v>
      </c>
      <c r="BQ59" s="388" t="s">
        <v>1302</v>
      </c>
      <c r="BR59" s="383">
        <v>1</v>
      </c>
      <c r="BS59" s="389">
        <v>0</v>
      </c>
      <c r="BT59" s="389">
        <v>0</v>
      </c>
      <c r="BU59" s="389">
        <v>3</v>
      </c>
      <c r="BV59" s="389">
        <v>0</v>
      </c>
      <c r="BW59" s="389">
        <v>0</v>
      </c>
      <c r="BX59" s="389">
        <v>1</v>
      </c>
      <c r="BY59" s="389">
        <v>0</v>
      </c>
      <c r="BZ59" s="389">
        <v>2</v>
      </c>
      <c r="CA59" s="389">
        <v>0</v>
      </c>
      <c r="CB59" s="389">
        <v>0</v>
      </c>
      <c r="CC59" s="389">
        <v>0</v>
      </c>
      <c r="CD59" s="389">
        <v>0</v>
      </c>
      <c r="CE59" s="389">
        <v>1</v>
      </c>
      <c r="CF59" s="389">
        <v>1</v>
      </c>
      <c r="CG59" s="390" t="s">
        <v>1308</v>
      </c>
      <c r="CH59" s="389">
        <v>1</v>
      </c>
      <c r="CI59" s="390" t="s">
        <v>1281</v>
      </c>
      <c r="CJ59" s="390" t="s">
        <v>1280</v>
      </c>
      <c r="CK59" s="389">
        <v>1</v>
      </c>
      <c r="CL59" s="389">
        <v>3</v>
      </c>
      <c r="CM59" s="389">
        <v>0</v>
      </c>
      <c r="CN59" s="389">
        <v>0</v>
      </c>
      <c r="CO59" s="389">
        <v>1</v>
      </c>
      <c r="CP59" s="389">
        <v>2</v>
      </c>
      <c r="CQ59" s="389">
        <v>0</v>
      </c>
      <c r="CR59" s="389">
        <v>0</v>
      </c>
      <c r="CS59" s="389">
        <v>0</v>
      </c>
      <c r="CT59" s="389">
        <v>0</v>
      </c>
      <c r="CU59" s="389">
        <v>1</v>
      </c>
      <c r="CV59" s="389">
        <v>0</v>
      </c>
      <c r="CW59" s="390" t="s">
        <v>1303</v>
      </c>
      <c r="CX59" s="390" t="s">
        <v>1311</v>
      </c>
      <c r="CY59" s="389">
        <v>0</v>
      </c>
      <c r="CZ59" s="389">
        <v>3</v>
      </c>
      <c r="DA59" s="389">
        <v>2</v>
      </c>
      <c r="DB59" s="389">
        <v>1</v>
      </c>
      <c r="DC59" s="389">
        <v>0</v>
      </c>
      <c r="DD59" s="389">
        <v>0</v>
      </c>
      <c r="DE59" s="389">
        <v>1</v>
      </c>
      <c r="DF59" s="389">
        <v>1</v>
      </c>
      <c r="DG59" s="389">
        <v>0</v>
      </c>
      <c r="DH59" s="389">
        <v>0</v>
      </c>
      <c r="DI59" s="389">
        <v>0</v>
      </c>
      <c r="DJ59" s="389">
        <v>1</v>
      </c>
      <c r="DK59" s="389">
        <v>0</v>
      </c>
      <c r="DL59" s="389">
        <v>0</v>
      </c>
      <c r="DM59" s="389">
        <v>0</v>
      </c>
      <c r="DN59" s="389">
        <v>0</v>
      </c>
      <c r="DO59" s="389">
        <v>0</v>
      </c>
    </row>
    <row r="60" spans="1:119" ht="20.100000000000001" customHeight="1">
      <c r="A60" s="380">
        <v>56</v>
      </c>
      <c r="B60" s="381">
        <v>40797</v>
      </c>
      <c r="C60" s="382">
        <v>2</v>
      </c>
      <c r="D60" s="382" t="s">
        <v>301</v>
      </c>
      <c r="E60" s="382" t="s">
        <v>345</v>
      </c>
      <c r="F60" s="382" t="s">
        <v>352</v>
      </c>
      <c r="G60" s="382" t="s">
        <v>217</v>
      </c>
      <c r="H60" s="606" t="s">
        <v>353</v>
      </c>
      <c r="I60" s="384" t="s">
        <v>1268</v>
      </c>
      <c r="J60" s="382">
        <v>1</v>
      </c>
      <c r="K60" s="382">
        <v>0</v>
      </c>
      <c r="L60" s="382">
        <v>1</v>
      </c>
      <c r="M60" s="382">
        <v>0</v>
      </c>
      <c r="N60" s="382">
        <v>1</v>
      </c>
      <c r="O60" s="382">
        <v>1</v>
      </c>
      <c r="P60" s="382">
        <v>1</v>
      </c>
      <c r="Q60" s="382">
        <v>0</v>
      </c>
      <c r="R60" s="382">
        <v>0</v>
      </c>
      <c r="S60" s="384" t="s">
        <v>1274</v>
      </c>
      <c r="T60" s="385">
        <v>0</v>
      </c>
      <c r="U60" s="385">
        <v>0</v>
      </c>
      <c r="V60" s="385">
        <v>0</v>
      </c>
      <c r="W60" s="385">
        <v>0</v>
      </c>
      <c r="X60" s="385">
        <v>0</v>
      </c>
      <c r="Y60" s="385">
        <v>2</v>
      </c>
      <c r="Z60" s="385">
        <v>0</v>
      </c>
      <c r="AA60" s="385">
        <v>0</v>
      </c>
      <c r="AB60" s="385">
        <v>0</v>
      </c>
      <c r="AC60" s="385">
        <v>1</v>
      </c>
      <c r="AD60" s="385">
        <v>0</v>
      </c>
      <c r="AE60" s="385">
        <v>3</v>
      </c>
      <c r="AF60" s="385">
        <v>1</v>
      </c>
      <c r="AG60" s="382" t="s">
        <v>1280</v>
      </c>
      <c r="AH60" s="382" t="s">
        <v>1277</v>
      </c>
      <c r="AI60" s="386">
        <v>0</v>
      </c>
      <c r="AJ60" s="386">
        <v>0</v>
      </c>
      <c r="AK60" s="386">
        <v>0</v>
      </c>
      <c r="AL60" s="386">
        <v>1</v>
      </c>
      <c r="AM60" s="386">
        <v>0</v>
      </c>
      <c r="AN60" s="386">
        <v>0</v>
      </c>
      <c r="AO60" s="386">
        <v>0</v>
      </c>
      <c r="AP60" s="386">
        <v>0</v>
      </c>
      <c r="AQ60" s="386">
        <v>0</v>
      </c>
      <c r="AR60" s="386">
        <v>0</v>
      </c>
      <c r="AS60" s="387">
        <v>0</v>
      </c>
      <c r="AT60" s="385">
        <v>1</v>
      </c>
      <c r="AU60" s="385">
        <v>0</v>
      </c>
      <c r="AV60" s="385">
        <v>3</v>
      </c>
      <c r="AW60" s="385">
        <v>0</v>
      </c>
      <c r="AX60" s="385">
        <v>0</v>
      </c>
      <c r="AY60" s="385">
        <v>0</v>
      </c>
      <c r="AZ60" s="385">
        <v>0</v>
      </c>
      <c r="BA60" s="385">
        <v>2</v>
      </c>
      <c r="BB60" s="385">
        <v>2</v>
      </c>
      <c r="BC60" s="385">
        <v>0</v>
      </c>
      <c r="BD60" s="385">
        <v>0</v>
      </c>
      <c r="BE60" s="385">
        <v>0</v>
      </c>
      <c r="BF60" s="385">
        <v>0</v>
      </c>
      <c r="BG60" s="385">
        <v>0</v>
      </c>
      <c r="BH60" s="385">
        <v>5</v>
      </c>
      <c r="BI60" s="385">
        <v>4</v>
      </c>
      <c r="BJ60" s="385">
        <v>0</v>
      </c>
      <c r="BK60" s="385">
        <v>0</v>
      </c>
      <c r="BL60" s="385">
        <v>0</v>
      </c>
      <c r="BM60" s="385">
        <v>0</v>
      </c>
      <c r="BN60" s="385">
        <v>1</v>
      </c>
      <c r="BO60" s="385">
        <v>0</v>
      </c>
      <c r="BP60" s="385">
        <v>0</v>
      </c>
      <c r="BQ60" s="388" t="s">
        <v>1303</v>
      </c>
      <c r="BR60" s="383"/>
      <c r="BS60" s="389">
        <v>3</v>
      </c>
      <c r="BT60" s="389">
        <v>0</v>
      </c>
      <c r="BU60" s="389">
        <v>0</v>
      </c>
      <c r="BV60" s="389">
        <v>0</v>
      </c>
      <c r="BW60" s="389">
        <v>2</v>
      </c>
      <c r="BX60" s="389">
        <v>1</v>
      </c>
      <c r="BY60" s="389">
        <v>0</v>
      </c>
      <c r="BZ60" s="389">
        <v>0</v>
      </c>
      <c r="CA60" s="389">
        <v>0</v>
      </c>
      <c r="CB60" s="389">
        <v>0</v>
      </c>
      <c r="CC60" s="389">
        <v>0</v>
      </c>
      <c r="CD60" s="389">
        <v>0</v>
      </c>
      <c r="CE60" s="389">
        <v>1</v>
      </c>
      <c r="CF60" s="389">
        <v>1</v>
      </c>
      <c r="CG60" s="390" t="s">
        <v>1308</v>
      </c>
      <c r="CH60" s="389">
        <v>1</v>
      </c>
      <c r="CI60" s="390" t="s">
        <v>1281</v>
      </c>
      <c r="CJ60" s="390" t="s">
        <v>1280</v>
      </c>
      <c r="CK60" s="389">
        <v>1</v>
      </c>
      <c r="CL60" s="389">
        <v>0</v>
      </c>
      <c r="CM60" s="389">
        <v>0</v>
      </c>
      <c r="CN60" s="389">
        <v>0</v>
      </c>
      <c r="CO60" s="389">
        <v>3</v>
      </c>
      <c r="CP60" s="389">
        <v>0</v>
      </c>
      <c r="CQ60" s="389">
        <v>1</v>
      </c>
      <c r="CR60" s="389">
        <v>2</v>
      </c>
      <c r="CS60" s="389">
        <v>0</v>
      </c>
      <c r="CT60" s="389">
        <v>0</v>
      </c>
      <c r="CU60" s="389">
        <v>1</v>
      </c>
      <c r="CV60" s="389">
        <v>0</v>
      </c>
      <c r="CW60" s="390" t="s">
        <v>1304</v>
      </c>
      <c r="CX60" s="390" t="s">
        <v>1315</v>
      </c>
      <c r="CY60" s="389">
        <v>0</v>
      </c>
      <c r="CZ60" s="389">
        <v>3</v>
      </c>
      <c r="DA60" s="389">
        <v>0</v>
      </c>
      <c r="DB60" s="389">
        <v>2</v>
      </c>
      <c r="DC60" s="389">
        <v>0</v>
      </c>
      <c r="DD60" s="389">
        <v>1</v>
      </c>
      <c r="DE60" s="389">
        <v>0</v>
      </c>
      <c r="DF60" s="389">
        <v>1</v>
      </c>
      <c r="DG60" s="389">
        <v>0</v>
      </c>
      <c r="DH60" s="389">
        <v>0</v>
      </c>
      <c r="DI60" s="389">
        <v>0</v>
      </c>
      <c r="DJ60" s="389">
        <v>1</v>
      </c>
      <c r="DK60" s="389">
        <v>1</v>
      </c>
      <c r="DL60" s="389">
        <v>0</v>
      </c>
      <c r="DM60" s="389">
        <v>0</v>
      </c>
      <c r="DN60" s="389">
        <v>0</v>
      </c>
      <c r="DO60" s="389">
        <v>0</v>
      </c>
    </row>
    <row r="61" spans="1:119" ht="20.100000000000001" customHeight="1">
      <c r="A61" s="380">
        <v>57</v>
      </c>
      <c r="B61" s="381">
        <v>40796</v>
      </c>
      <c r="C61" s="382">
        <v>2</v>
      </c>
      <c r="D61" s="382" t="s">
        <v>301</v>
      </c>
      <c r="E61" s="382" t="s">
        <v>345</v>
      </c>
      <c r="F61" s="382" t="s">
        <v>354</v>
      </c>
      <c r="G61" s="382" t="s">
        <v>217</v>
      </c>
      <c r="H61" s="606" t="s">
        <v>355</v>
      </c>
      <c r="I61" s="384" t="s">
        <v>1270</v>
      </c>
      <c r="J61" s="382">
        <v>1</v>
      </c>
      <c r="K61" s="382">
        <v>0</v>
      </c>
      <c r="L61" s="382">
        <v>1</v>
      </c>
      <c r="M61" s="382">
        <v>0</v>
      </c>
      <c r="N61" s="382">
        <v>1</v>
      </c>
      <c r="O61" s="382">
        <v>1</v>
      </c>
      <c r="P61" s="382">
        <v>1</v>
      </c>
      <c r="Q61" s="382">
        <v>0</v>
      </c>
      <c r="R61" s="382">
        <v>0</v>
      </c>
      <c r="S61" s="384" t="s">
        <v>1271</v>
      </c>
      <c r="T61" s="385">
        <v>2</v>
      </c>
      <c r="U61" s="385">
        <v>0</v>
      </c>
      <c r="V61" s="385">
        <v>3</v>
      </c>
      <c r="W61" s="385">
        <v>0</v>
      </c>
      <c r="X61" s="385">
        <v>0</v>
      </c>
      <c r="Y61" s="385">
        <v>1</v>
      </c>
      <c r="Z61" s="385">
        <v>0</v>
      </c>
      <c r="AA61" s="385">
        <v>0</v>
      </c>
      <c r="AB61" s="385">
        <v>0</v>
      </c>
      <c r="AC61" s="385">
        <v>0</v>
      </c>
      <c r="AD61" s="385">
        <v>0</v>
      </c>
      <c r="AE61" s="385">
        <v>0</v>
      </c>
      <c r="AF61" s="385">
        <v>1</v>
      </c>
      <c r="AG61" s="382" t="s">
        <v>1280</v>
      </c>
      <c r="AH61" s="382" t="s">
        <v>1277</v>
      </c>
      <c r="AI61" s="386">
        <v>0</v>
      </c>
      <c r="AJ61" s="386">
        <v>0</v>
      </c>
      <c r="AK61" s="386">
        <v>1</v>
      </c>
      <c r="AL61" s="386">
        <v>1</v>
      </c>
      <c r="AM61" s="386">
        <v>0</v>
      </c>
      <c r="AN61" s="386">
        <v>0</v>
      </c>
      <c r="AO61" s="386">
        <v>0</v>
      </c>
      <c r="AP61" s="386">
        <v>0</v>
      </c>
      <c r="AQ61" s="386">
        <v>0</v>
      </c>
      <c r="AR61" s="386">
        <v>0</v>
      </c>
      <c r="AS61" s="387">
        <v>0</v>
      </c>
      <c r="AT61" s="385">
        <v>0</v>
      </c>
      <c r="AU61" s="385">
        <v>0</v>
      </c>
      <c r="AV61" s="385">
        <v>3</v>
      </c>
      <c r="AW61" s="385">
        <v>1</v>
      </c>
      <c r="AX61" s="385">
        <v>0</v>
      </c>
      <c r="AY61" s="385">
        <v>0</v>
      </c>
      <c r="AZ61" s="385">
        <v>0</v>
      </c>
      <c r="BA61" s="385">
        <v>2</v>
      </c>
      <c r="BB61" s="385">
        <v>4</v>
      </c>
      <c r="BC61" s="385">
        <v>0</v>
      </c>
      <c r="BD61" s="385">
        <v>0</v>
      </c>
      <c r="BE61" s="385">
        <v>0</v>
      </c>
      <c r="BF61" s="385">
        <v>0</v>
      </c>
      <c r="BG61" s="385">
        <v>0</v>
      </c>
      <c r="BH61" s="385">
        <v>2</v>
      </c>
      <c r="BI61" s="385">
        <v>0</v>
      </c>
      <c r="BJ61" s="385">
        <v>0</v>
      </c>
      <c r="BK61" s="385">
        <v>5</v>
      </c>
      <c r="BL61" s="385">
        <v>0</v>
      </c>
      <c r="BM61" s="385">
        <v>1</v>
      </c>
      <c r="BN61" s="385">
        <v>3</v>
      </c>
      <c r="BO61" s="385">
        <v>0</v>
      </c>
      <c r="BP61" s="385">
        <v>0</v>
      </c>
      <c r="BQ61" s="388" t="s">
        <v>1303</v>
      </c>
      <c r="BR61" s="383">
        <v>0</v>
      </c>
      <c r="BS61" s="389">
        <v>0</v>
      </c>
      <c r="BT61" s="389">
        <v>0</v>
      </c>
      <c r="BU61" s="389">
        <v>0</v>
      </c>
      <c r="BV61" s="389">
        <v>0</v>
      </c>
      <c r="BW61" s="389">
        <v>2</v>
      </c>
      <c r="BX61" s="389">
        <v>3</v>
      </c>
      <c r="BY61" s="389">
        <v>1</v>
      </c>
      <c r="BZ61" s="389">
        <v>0</v>
      </c>
      <c r="CA61" s="389">
        <v>0</v>
      </c>
      <c r="CB61" s="389">
        <v>0</v>
      </c>
      <c r="CC61" s="389">
        <v>0</v>
      </c>
      <c r="CD61" s="389">
        <v>0</v>
      </c>
      <c r="CE61" s="389">
        <v>0</v>
      </c>
      <c r="CF61" s="389">
        <v>1</v>
      </c>
      <c r="CG61" s="390" t="s">
        <v>1307</v>
      </c>
      <c r="CH61" s="389">
        <v>1</v>
      </c>
      <c r="CI61" s="390" t="s">
        <v>1281</v>
      </c>
      <c r="CJ61" s="390" t="s">
        <v>1280</v>
      </c>
      <c r="CK61" s="389">
        <v>1</v>
      </c>
      <c r="CL61" s="389">
        <v>0</v>
      </c>
      <c r="CM61" s="389">
        <v>0</v>
      </c>
      <c r="CN61" s="389">
        <v>0</v>
      </c>
      <c r="CO61" s="389">
        <v>0</v>
      </c>
      <c r="CP61" s="389">
        <v>0</v>
      </c>
      <c r="CQ61" s="389">
        <v>0</v>
      </c>
      <c r="CR61" s="389">
        <v>0</v>
      </c>
      <c r="CS61" s="389">
        <v>0</v>
      </c>
      <c r="CT61" s="389">
        <v>0</v>
      </c>
      <c r="CU61" s="389">
        <v>1</v>
      </c>
      <c r="CV61" s="389">
        <v>0</v>
      </c>
      <c r="CW61" s="390" t="s">
        <v>1303</v>
      </c>
      <c r="CX61" s="390" t="s">
        <v>1315</v>
      </c>
      <c r="CY61" s="389">
        <v>0</v>
      </c>
      <c r="CZ61" s="389">
        <v>1</v>
      </c>
      <c r="DA61" s="389">
        <v>2</v>
      </c>
      <c r="DB61" s="389">
        <v>3</v>
      </c>
      <c r="DC61" s="389">
        <v>0</v>
      </c>
      <c r="DD61" s="389">
        <v>0</v>
      </c>
      <c r="DE61" s="389">
        <v>1</v>
      </c>
      <c r="DF61" s="389">
        <v>1</v>
      </c>
      <c r="DG61" s="389">
        <v>0</v>
      </c>
      <c r="DH61" s="389">
        <v>0</v>
      </c>
      <c r="DI61" s="392">
        <v>0</v>
      </c>
      <c r="DJ61" s="392">
        <v>1</v>
      </c>
      <c r="DK61" s="392">
        <v>0</v>
      </c>
      <c r="DL61" s="392">
        <v>0</v>
      </c>
      <c r="DM61" s="392">
        <v>0</v>
      </c>
      <c r="DN61" s="392">
        <v>0</v>
      </c>
      <c r="DO61" s="392">
        <v>0</v>
      </c>
    </row>
    <row r="62" spans="1:119" ht="20.100000000000001" customHeight="1">
      <c r="A62" s="380">
        <v>58</v>
      </c>
      <c r="B62" s="381">
        <v>40796</v>
      </c>
      <c r="C62" s="382">
        <v>2</v>
      </c>
      <c r="D62" s="382" t="s">
        <v>301</v>
      </c>
      <c r="E62" s="382" t="s">
        <v>345</v>
      </c>
      <c r="F62" s="382" t="s">
        <v>349</v>
      </c>
      <c r="G62" s="382" t="s">
        <v>217</v>
      </c>
      <c r="H62" s="606" t="s">
        <v>349</v>
      </c>
      <c r="I62" s="384" t="s">
        <v>1269</v>
      </c>
      <c r="J62" s="382">
        <v>0</v>
      </c>
      <c r="K62" s="382">
        <v>0</v>
      </c>
      <c r="L62" s="382">
        <v>0</v>
      </c>
      <c r="M62" s="382">
        <v>0</v>
      </c>
      <c r="N62" s="382">
        <v>0</v>
      </c>
      <c r="O62" s="382">
        <v>0</v>
      </c>
      <c r="P62" s="382">
        <v>1</v>
      </c>
      <c r="Q62" s="382">
        <v>1</v>
      </c>
      <c r="R62" s="382">
        <v>0</v>
      </c>
      <c r="S62" s="384" t="s">
        <v>1274</v>
      </c>
      <c r="T62" s="385">
        <v>2</v>
      </c>
      <c r="U62" s="385">
        <v>1</v>
      </c>
      <c r="V62" s="385">
        <v>0</v>
      </c>
      <c r="W62" s="385">
        <v>0</v>
      </c>
      <c r="X62" s="385">
        <v>0</v>
      </c>
      <c r="Y62" s="385">
        <v>3</v>
      </c>
      <c r="Z62" s="385">
        <v>0</v>
      </c>
      <c r="AA62" s="385">
        <v>0</v>
      </c>
      <c r="AB62" s="385">
        <v>0</v>
      </c>
      <c r="AC62" s="385">
        <v>0</v>
      </c>
      <c r="AD62" s="385">
        <v>0</v>
      </c>
      <c r="AE62" s="385">
        <v>0</v>
      </c>
      <c r="AF62" s="385">
        <v>0</v>
      </c>
      <c r="AG62" s="382" t="s">
        <v>1281</v>
      </c>
      <c r="AH62" s="382" t="s">
        <v>1280</v>
      </c>
      <c r="AI62" s="386">
        <v>0</v>
      </c>
      <c r="AJ62" s="386">
        <v>0</v>
      </c>
      <c r="AK62" s="386">
        <v>0</v>
      </c>
      <c r="AL62" s="386">
        <v>0</v>
      </c>
      <c r="AM62" s="386">
        <v>0</v>
      </c>
      <c r="AN62" s="386">
        <v>0</v>
      </c>
      <c r="AO62" s="386">
        <v>0</v>
      </c>
      <c r="AP62" s="386">
        <v>0</v>
      </c>
      <c r="AQ62" s="386">
        <v>0</v>
      </c>
      <c r="AR62" s="386">
        <v>0</v>
      </c>
      <c r="AS62" s="387">
        <v>0</v>
      </c>
      <c r="AT62" s="385">
        <v>0</v>
      </c>
      <c r="AU62" s="385">
        <v>0</v>
      </c>
      <c r="AV62" s="385">
        <v>0</v>
      </c>
      <c r="AW62" s="385">
        <v>0</v>
      </c>
      <c r="AX62" s="385">
        <v>0</v>
      </c>
      <c r="AY62" s="385">
        <v>0</v>
      </c>
      <c r="AZ62" s="385">
        <v>0</v>
      </c>
      <c r="BA62" s="385">
        <v>0</v>
      </c>
      <c r="BB62" s="385">
        <v>0</v>
      </c>
      <c r="BC62" s="385">
        <v>0</v>
      </c>
      <c r="BD62" s="385">
        <v>0</v>
      </c>
      <c r="BE62" s="385">
        <v>0</v>
      </c>
      <c r="BF62" s="385">
        <v>0</v>
      </c>
      <c r="BG62" s="385">
        <v>0</v>
      </c>
      <c r="BH62" s="385">
        <v>0</v>
      </c>
      <c r="BI62" s="385">
        <v>0</v>
      </c>
      <c r="BJ62" s="385">
        <v>0</v>
      </c>
      <c r="BK62" s="385">
        <v>0</v>
      </c>
      <c r="BL62" s="385">
        <v>0</v>
      </c>
      <c r="BM62" s="385">
        <v>0</v>
      </c>
      <c r="BN62" s="385">
        <v>0</v>
      </c>
      <c r="BO62" s="385">
        <v>0</v>
      </c>
      <c r="BP62" s="385">
        <v>0</v>
      </c>
      <c r="BQ62" s="388" t="s">
        <v>1305</v>
      </c>
      <c r="BR62" s="383"/>
      <c r="BS62" s="389">
        <v>2</v>
      </c>
      <c r="BT62" s="389">
        <v>0</v>
      </c>
      <c r="BU62" s="389">
        <v>0</v>
      </c>
      <c r="BV62" s="389">
        <v>1</v>
      </c>
      <c r="BW62" s="389">
        <v>0</v>
      </c>
      <c r="BX62" s="389">
        <v>3</v>
      </c>
      <c r="BY62" s="389">
        <v>0</v>
      </c>
      <c r="BZ62" s="389">
        <v>0</v>
      </c>
      <c r="CA62" s="389">
        <v>0</v>
      </c>
      <c r="CB62" s="389">
        <v>0</v>
      </c>
      <c r="CC62" s="389">
        <v>0</v>
      </c>
      <c r="CD62" s="389">
        <v>0</v>
      </c>
      <c r="CE62" s="389">
        <v>1</v>
      </c>
      <c r="CF62" s="389">
        <v>1</v>
      </c>
      <c r="CG62" s="390" t="s">
        <v>1307</v>
      </c>
      <c r="CH62" s="389">
        <v>0</v>
      </c>
      <c r="CI62" s="390" t="s">
        <v>1281</v>
      </c>
      <c r="CJ62" s="390" t="s">
        <v>1279</v>
      </c>
      <c r="CK62" s="389">
        <v>1</v>
      </c>
      <c r="CL62" s="389">
        <v>0</v>
      </c>
      <c r="CM62" s="389">
        <v>0</v>
      </c>
      <c r="CN62" s="389">
        <v>0</v>
      </c>
      <c r="CO62" s="389">
        <v>0</v>
      </c>
      <c r="CP62" s="389">
        <v>0</v>
      </c>
      <c r="CQ62" s="389">
        <v>0</v>
      </c>
      <c r="CR62" s="389">
        <v>0</v>
      </c>
      <c r="CS62" s="389">
        <v>0</v>
      </c>
      <c r="CT62" s="389">
        <v>0</v>
      </c>
      <c r="CU62" s="389">
        <v>1</v>
      </c>
      <c r="CV62" s="389">
        <v>0</v>
      </c>
      <c r="CW62" s="390" t="s">
        <v>1303</v>
      </c>
      <c r="CX62" s="390" t="s">
        <v>1315</v>
      </c>
      <c r="CY62" s="389">
        <v>0</v>
      </c>
      <c r="CZ62" s="389">
        <v>3</v>
      </c>
      <c r="DA62" s="389">
        <v>0</v>
      </c>
      <c r="DB62" s="389">
        <v>2</v>
      </c>
      <c r="DC62" s="389">
        <v>0</v>
      </c>
      <c r="DD62" s="389">
        <v>1</v>
      </c>
      <c r="DE62" s="389">
        <v>1</v>
      </c>
      <c r="DF62" s="389">
        <v>1</v>
      </c>
      <c r="DG62" s="389">
        <v>0</v>
      </c>
      <c r="DH62" s="389">
        <v>0</v>
      </c>
      <c r="DI62" s="392">
        <v>0</v>
      </c>
      <c r="DJ62" s="392">
        <v>1</v>
      </c>
      <c r="DK62" s="392">
        <v>0</v>
      </c>
      <c r="DL62" s="392">
        <v>0</v>
      </c>
      <c r="DM62" s="392">
        <v>0</v>
      </c>
      <c r="DN62" s="392">
        <v>0</v>
      </c>
      <c r="DO62" s="392">
        <v>0</v>
      </c>
    </row>
    <row r="63" spans="1:119" ht="20.100000000000001" customHeight="1">
      <c r="A63" s="380">
        <v>59</v>
      </c>
      <c r="B63" s="391">
        <v>40796</v>
      </c>
      <c r="C63" s="382">
        <v>1</v>
      </c>
      <c r="D63" s="382" t="s">
        <v>301</v>
      </c>
      <c r="E63" s="382" t="s">
        <v>345</v>
      </c>
      <c r="F63" s="382" t="s">
        <v>356</v>
      </c>
      <c r="G63" s="382" t="s">
        <v>217</v>
      </c>
      <c r="H63" s="606" t="s">
        <v>357</v>
      </c>
      <c r="I63" s="384" t="s">
        <v>1266</v>
      </c>
      <c r="J63" s="393">
        <v>1</v>
      </c>
      <c r="K63" s="393">
        <v>1</v>
      </c>
      <c r="L63" s="393">
        <v>1</v>
      </c>
      <c r="M63" s="393">
        <v>0</v>
      </c>
      <c r="N63" s="382">
        <v>1</v>
      </c>
      <c r="O63" s="382">
        <v>1</v>
      </c>
      <c r="P63" s="382">
        <v>1</v>
      </c>
      <c r="Q63" s="382">
        <v>1</v>
      </c>
      <c r="R63" s="382">
        <v>0</v>
      </c>
      <c r="S63" s="384" t="s">
        <v>1273</v>
      </c>
      <c r="T63" s="385">
        <v>0</v>
      </c>
      <c r="U63" s="385">
        <v>0</v>
      </c>
      <c r="V63" s="385">
        <v>0</v>
      </c>
      <c r="W63" s="385">
        <v>0</v>
      </c>
      <c r="X63" s="385">
        <v>1</v>
      </c>
      <c r="Y63" s="385">
        <v>3</v>
      </c>
      <c r="Z63" s="385">
        <v>2</v>
      </c>
      <c r="AA63" s="385">
        <v>0</v>
      </c>
      <c r="AB63" s="385">
        <v>0</v>
      </c>
      <c r="AC63" s="385">
        <v>0</v>
      </c>
      <c r="AD63" s="385">
        <v>0</v>
      </c>
      <c r="AE63" s="385">
        <v>0</v>
      </c>
      <c r="AF63" s="385">
        <v>0</v>
      </c>
      <c r="AG63" s="382" t="s">
        <v>1281</v>
      </c>
      <c r="AH63" s="382" t="s">
        <v>1278</v>
      </c>
      <c r="AI63" s="386">
        <v>0</v>
      </c>
      <c r="AJ63" s="386">
        <v>1</v>
      </c>
      <c r="AK63" s="386">
        <v>0</v>
      </c>
      <c r="AL63" s="386">
        <v>1</v>
      </c>
      <c r="AM63" s="386">
        <v>0</v>
      </c>
      <c r="AN63" s="386">
        <v>0</v>
      </c>
      <c r="AO63" s="386">
        <v>0</v>
      </c>
      <c r="AP63" s="386">
        <v>1</v>
      </c>
      <c r="AQ63" s="386">
        <v>0</v>
      </c>
      <c r="AR63" s="386">
        <v>0</v>
      </c>
      <c r="AS63" s="387">
        <v>0</v>
      </c>
      <c r="AT63" s="385">
        <v>0</v>
      </c>
      <c r="AU63" s="385">
        <v>3</v>
      </c>
      <c r="AV63" s="385">
        <v>2</v>
      </c>
      <c r="AW63" s="385">
        <v>0</v>
      </c>
      <c r="AX63" s="385">
        <v>1</v>
      </c>
      <c r="AY63" s="385">
        <v>0</v>
      </c>
      <c r="AZ63" s="385">
        <v>0</v>
      </c>
      <c r="BA63" s="385">
        <v>0</v>
      </c>
      <c r="BB63" s="385">
        <v>5</v>
      </c>
      <c r="BC63" s="385">
        <v>0</v>
      </c>
      <c r="BD63" s="385">
        <v>4</v>
      </c>
      <c r="BE63" s="385">
        <v>0</v>
      </c>
      <c r="BF63" s="385">
        <v>3</v>
      </c>
      <c r="BG63" s="385">
        <v>0</v>
      </c>
      <c r="BH63" s="385">
        <v>0</v>
      </c>
      <c r="BI63" s="385">
        <v>0</v>
      </c>
      <c r="BJ63" s="385">
        <v>2</v>
      </c>
      <c r="BK63" s="385">
        <v>1</v>
      </c>
      <c r="BL63" s="385">
        <v>0</v>
      </c>
      <c r="BM63" s="385">
        <v>0</v>
      </c>
      <c r="BN63" s="385">
        <v>0</v>
      </c>
      <c r="BO63" s="385">
        <v>0</v>
      </c>
      <c r="BP63" s="385">
        <v>0</v>
      </c>
      <c r="BQ63" s="388" t="s">
        <v>1303</v>
      </c>
      <c r="BR63" s="385">
        <v>1</v>
      </c>
      <c r="BS63" s="389">
        <v>0</v>
      </c>
      <c r="BT63" s="389">
        <v>0</v>
      </c>
      <c r="BU63" s="389">
        <v>1</v>
      </c>
      <c r="BV63" s="389">
        <v>0</v>
      </c>
      <c r="BW63" s="389">
        <v>0</v>
      </c>
      <c r="BX63" s="389">
        <v>3</v>
      </c>
      <c r="BY63" s="389">
        <v>2</v>
      </c>
      <c r="BZ63" s="389">
        <v>0</v>
      </c>
      <c r="CA63" s="389">
        <v>0</v>
      </c>
      <c r="CB63" s="389">
        <v>0</v>
      </c>
      <c r="CC63" s="389">
        <v>0</v>
      </c>
      <c r="CD63" s="389">
        <v>0</v>
      </c>
      <c r="CE63" s="389">
        <v>0</v>
      </c>
      <c r="CF63" s="389">
        <v>1</v>
      </c>
      <c r="CG63" s="390" t="s">
        <v>1308</v>
      </c>
      <c r="CH63" s="389">
        <v>1</v>
      </c>
      <c r="CI63" s="390" t="s">
        <v>1281</v>
      </c>
      <c r="CJ63" s="390" t="s">
        <v>1280</v>
      </c>
      <c r="CK63" s="389">
        <v>1</v>
      </c>
      <c r="CL63" s="389">
        <v>0</v>
      </c>
      <c r="CM63" s="389">
        <v>0</v>
      </c>
      <c r="CN63" s="389">
        <v>3</v>
      </c>
      <c r="CO63" s="389">
        <v>2</v>
      </c>
      <c r="CP63" s="389">
        <v>0</v>
      </c>
      <c r="CQ63" s="389">
        <v>0</v>
      </c>
      <c r="CR63" s="389">
        <v>1</v>
      </c>
      <c r="CS63" s="389">
        <v>0</v>
      </c>
      <c r="CT63" s="389">
        <v>0</v>
      </c>
      <c r="CU63" s="389">
        <v>1</v>
      </c>
      <c r="CV63" s="389">
        <v>0</v>
      </c>
      <c r="CW63" s="390" t="s">
        <v>1303</v>
      </c>
      <c r="CX63" s="390" t="s">
        <v>1310</v>
      </c>
      <c r="CY63" s="389">
        <v>0</v>
      </c>
      <c r="CZ63" s="389">
        <v>2</v>
      </c>
      <c r="DA63" s="389">
        <v>3</v>
      </c>
      <c r="DB63" s="389">
        <v>1</v>
      </c>
      <c r="DC63" s="389">
        <v>0</v>
      </c>
      <c r="DD63" s="389">
        <v>0</v>
      </c>
      <c r="DE63" s="389">
        <v>1</v>
      </c>
      <c r="DF63" s="389">
        <v>1</v>
      </c>
      <c r="DG63" s="389">
        <v>1</v>
      </c>
      <c r="DH63" s="389">
        <v>0</v>
      </c>
      <c r="DI63" s="389">
        <v>0</v>
      </c>
      <c r="DJ63" s="389">
        <v>1</v>
      </c>
      <c r="DK63" s="389">
        <v>1</v>
      </c>
      <c r="DL63" s="389">
        <v>1</v>
      </c>
      <c r="DM63" s="389">
        <v>0</v>
      </c>
      <c r="DN63" s="389">
        <v>1</v>
      </c>
      <c r="DO63" s="389">
        <v>0</v>
      </c>
    </row>
    <row r="64" spans="1:119" ht="20.100000000000001" customHeight="1">
      <c r="A64" s="380">
        <v>60</v>
      </c>
      <c r="B64" s="391">
        <v>40797</v>
      </c>
      <c r="C64" s="382">
        <v>1</v>
      </c>
      <c r="D64" s="382" t="s">
        <v>301</v>
      </c>
      <c r="E64" s="382" t="s">
        <v>345</v>
      </c>
      <c r="F64" s="382" t="s">
        <v>356</v>
      </c>
      <c r="G64" s="382" t="s">
        <v>217</v>
      </c>
      <c r="H64" s="606" t="s">
        <v>358</v>
      </c>
      <c r="I64" s="384" t="s">
        <v>1268</v>
      </c>
      <c r="J64" s="393">
        <v>1</v>
      </c>
      <c r="K64" s="393">
        <v>1</v>
      </c>
      <c r="L64" s="393">
        <v>1</v>
      </c>
      <c r="M64" s="393">
        <v>0</v>
      </c>
      <c r="N64" s="382">
        <v>1</v>
      </c>
      <c r="O64" s="382">
        <v>1</v>
      </c>
      <c r="P64" s="382">
        <v>1</v>
      </c>
      <c r="Q64" s="382">
        <v>1</v>
      </c>
      <c r="R64" s="382">
        <v>0</v>
      </c>
      <c r="S64" s="384" t="s">
        <v>1273</v>
      </c>
      <c r="T64" s="385">
        <v>2</v>
      </c>
      <c r="U64" s="385">
        <v>0</v>
      </c>
      <c r="V64" s="385">
        <v>1</v>
      </c>
      <c r="W64" s="385">
        <v>0</v>
      </c>
      <c r="X64" s="385">
        <v>0</v>
      </c>
      <c r="Y64" s="385">
        <v>3</v>
      </c>
      <c r="Z64" s="385">
        <v>0</v>
      </c>
      <c r="AA64" s="385">
        <v>0</v>
      </c>
      <c r="AB64" s="385">
        <v>0</v>
      </c>
      <c r="AC64" s="385">
        <v>0</v>
      </c>
      <c r="AD64" s="385">
        <v>0</v>
      </c>
      <c r="AE64" s="385">
        <v>0</v>
      </c>
      <c r="AF64" s="385">
        <v>0</v>
      </c>
      <c r="AG64" s="382" t="s">
        <v>1281</v>
      </c>
      <c r="AH64" s="382" t="s">
        <v>1278</v>
      </c>
      <c r="AI64" s="386">
        <v>1</v>
      </c>
      <c r="AJ64" s="386">
        <v>0</v>
      </c>
      <c r="AK64" s="386">
        <v>1</v>
      </c>
      <c r="AL64" s="386">
        <v>0</v>
      </c>
      <c r="AM64" s="386">
        <v>0</v>
      </c>
      <c r="AN64" s="386">
        <v>0</v>
      </c>
      <c r="AO64" s="386">
        <v>0</v>
      </c>
      <c r="AP64" s="386">
        <v>1</v>
      </c>
      <c r="AQ64" s="386">
        <v>0</v>
      </c>
      <c r="AR64" s="386">
        <v>0</v>
      </c>
      <c r="AS64" s="387">
        <v>0</v>
      </c>
      <c r="AT64" s="385">
        <v>0</v>
      </c>
      <c r="AU64" s="385">
        <v>3</v>
      </c>
      <c r="AV64" s="385">
        <v>2</v>
      </c>
      <c r="AW64" s="385">
        <v>0</v>
      </c>
      <c r="AX64" s="385">
        <v>1</v>
      </c>
      <c r="AY64" s="385">
        <v>0</v>
      </c>
      <c r="AZ64" s="385">
        <v>0</v>
      </c>
      <c r="BA64" s="385">
        <v>0</v>
      </c>
      <c r="BB64" s="385">
        <v>2</v>
      </c>
      <c r="BC64" s="385">
        <v>0</v>
      </c>
      <c r="BD64" s="385">
        <v>0</v>
      </c>
      <c r="BE64" s="385">
        <v>0</v>
      </c>
      <c r="BF64" s="385">
        <v>5</v>
      </c>
      <c r="BG64" s="385">
        <v>4</v>
      </c>
      <c r="BH64" s="385">
        <v>0</v>
      </c>
      <c r="BI64" s="385">
        <v>0</v>
      </c>
      <c r="BJ64" s="385">
        <v>0</v>
      </c>
      <c r="BK64" s="385">
        <v>3</v>
      </c>
      <c r="BL64" s="385">
        <v>0</v>
      </c>
      <c r="BM64" s="385">
        <v>0</v>
      </c>
      <c r="BN64" s="385">
        <v>1</v>
      </c>
      <c r="BO64" s="385">
        <v>0</v>
      </c>
      <c r="BP64" s="385">
        <v>0</v>
      </c>
      <c r="BQ64" s="388" t="s">
        <v>1303</v>
      </c>
      <c r="BR64" s="383">
        <v>0</v>
      </c>
      <c r="BS64" s="389">
        <v>1</v>
      </c>
      <c r="BT64" s="389">
        <v>0</v>
      </c>
      <c r="BU64" s="389">
        <v>0</v>
      </c>
      <c r="BV64" s="389">
        <v>0</v>
      </c>
      <c r="BW64" s="389">
        <v>0</v>
      </c>
      <c r="BX64" s="389">
        <v>3</v>
      </c>
      <c r="BY64" s="389">
        <v>2</v>
      </c>
      <c r="BZ64" s="389">
        <v>0</v>
      </c>
      <c r="CA64" s="389">
        <v>0</v>
      </c>
      <c r="CB64" s="389">
        <v>0</v>
      </c>
      <c r="CC64" s="389">
        <v>0</v>
      </c>
      <c r="CD64" s="389">
        <v>0</v>
      </c>
      <c r="CE64" s="389">
        <v>0</v>
      </c>
      <c r="CF64" s="389">
        <v>1</v>
      </c>
      <c r="CG64" s="390" t="s">
        <v>1308</v>
      </c>
      <c r="CH64" s="389">
        <v>1</v>
      </c>
      <c r="CI64" s="390" t="s">
        <v>1281</v>
      </c>
      <c r="CJ64" s="390" t="s">
        <v>1279</v>
      </c>
      <c r="CK64" s="389">
        <v>1</v>
      </c>
      <c r="CL64" s="389">
        <v>0</v>
      </c>
      <c r="CM64" s="389">
        <v>0</v>
      </c>
      <c r="CN64" s="389">
        <v>0</v>
      </c>
      <c r="CO64" s="389">
        <v>0</v>
      </c>
      <c r="CP64" s="389">
        <v>3</v>
      </c>
      <c r="CQ64" s="389">
        <v>0</v>
      </c>
      <c r="CR64" s="389">
        <v>0</v>
      </c>
      <c r="CS64" s="389">
        <v>2</v>
      </c>
      <c r="CT64" s="389">
        <v>1</v>
      </c>
      <c r="CU64" s="389">
        <v>1</v>
      </c>
      <c r="CV64" s="389">
        <v>0</v>
      </c>
      <c r="CW64" s="390" t="s">
        <v>1303</v>
      </c>
      <c r="CX64" s="390" t="s">
        <v>1313</v>
      </c>
      <c r="CY64" s="389">
        <v>0</v>
      </c>
      <c r="CZ64" s="389">
        <v>1</v>
      </c>
      <c r="DA64" s="389">
        <v>2</v>
      </c>
      <c r="DB64" s="389">
        <v>3</v>
      </c>
      <c r="DC64" s="389">
        <v>0</v>
      </c>
      <c r="DD64" s="389">
        <v>0</v>
      </c>
      <c r="DE64" s="389">
        <v>1</v>
      </c>
      <c r="DF64" s="389">
        <v>1</v>
      </c>
      <c r="DG64" s="389">
        <v>1</v>
      </c>
      <c r="DH64" s="389">
        <v>0</v>
      </c>
      <c r="DI64" s="389">
        <v>0</v>
      </c>
      <c r="DJ64" s="389">
        <v>1</v>
      </c>
      <c r="DK64" s="389">
        <v>1</v>
      </c>
      <c r="DL64" s="389">
        <v>0</v>
      </c>
      <c r="DM64" s="389">
        <v>0</v>
      </c>
      <c r="DN64" s="389">
        <v>1</v>
      </c>
      <c r="DO64" s="389">
        <v>0</v>
      </c>
    </row>
    <row r="65" spans="1:119" ht="20.100000000000001" customHeight="1">
      <c r="A65" s="380">
        <v>61</v>
      </c>
      <c r="B65" s="391">
        <v>40796</v>
      </c>
      <c r="C65" s="382">
        <v>1</v>
      </c>
      <c r="D65" s="382" t="s">
        <v>301</v>
      </c>
      <c r="E65" s="382" t="s">
        <v>345</v>
      </c>
      <c r="F65" s="382" t="s">
        <v>359</v>
      </c>
      <c r="G65" s="382" t="s">
        <v>217</v>
      </c>
      <c r="H65" s="606" t="s">
        <v>360</v>
      </c>
      <c r="I65" s="384" t="s">
        <v>1267</v>
      </c>
      <c r="J65" s="393">
        <v>1</v>
      </c>
      <c r="K65" s="393">
        <v>1</v>
      </c>
      <c r="L65" s="393">
        <v>1</v>
      </c>
      <c r="M65" s="393">
        <v>0</v>
      </c>
      <c r="N65" s="382">
        <v>1</v>
      </c>
      <c r="O65" s="382">
        <v>1</v>
      </c>
      <c r="P65" s="382">
        <v>1</v>
      </c>
      <c r="Q65" s="382">
        <v>1</v>
      </c>
      <c r="R65" s="382">
        <v>0</v>
      </c>
      <c r="S65" s="384" t="s">
        <v>1271</v>
      </c>
      <c r="T65" s="385">
        <v>2</v>
      </c>
      <c r="U65" s="385">
        <v>0</v>
      </c>
      <c r="V65" s="385">
        <v>1</v>
      </c>
      <c r="W65" s="385">
        <v>0</v>
      </c>
      <c r="X65" s="385">
        <v>0</v>
      </c>
      <c r="Y65" s="385">
        <v>3</v>
      </c>
      <c r="Z65" s="385">
        <v>0</v>
      </c>
      <c r="AA65" s="385">
        <v>0</v>
      </c>
      <c r="AB65" s="385">
        <v>0</v>
      </c>
      <c r="AC65" s="385">
        <v>0</v>
      </c>
      <c r="AD65" s="385">
        <v>0</v>
      </c>
      <c r="AE65" s="385">
        <v>0</v>
      </c>
      <c r="AF65" s="385">
        <v>1</v>
      </c>
      <c r="AG65" s="382" t="s">
        <v>1281</v>
      </c>
      <c r="AH65" s="382" t="s">
        <v>1279</v>
      </c>
      <c r="AI65" s="386">
        <v>0</v>
      </c>
      <c r="AJ65" s="386">
        <v>1</v>
      </c>
      <c r="AK65" s="386">
        <v>1</v>
      </c>
      <c r="AL65" s="386">
        <v>1</v>
      </c>
      <c r="AM65" s="386">
        <v>0</v>
      </c>
      <c r="AN65" s="386">
        <v>0</v>
      </c>
      <c r="AO65" s="386">
        <v>1</v>
      </c>
      <c r="AP65" s="386">
        <v>0</v>
      </c>
      <c r="AQ65" s="386">
        <v>0</v>
      </c>
      <c r="AR65" s="386">
        <v>0</v>
      </c>
      <c r="AS65" s="387">
        <v>0</v>
      </c>
      <c r="AT65" s="385">
        <v>0</v>
      </c>
      <c r="AU65" s="385">
        <v>3</v>
      </c>
      <c r="AV65" s="385">
        <v>2</v>
      </c>
      <c r="AW65" s="385">
        <v>0</v>
      </c>
      <c r="AX65" s="385">
        <v>0</v>
      </c>
      <c r="AY65" s="385">
        <v>0</v>
      </c>
      <c r="AZ65" s="385">
        <v>1</v>
      </c>
      <c r="BA65" s="385">
        <v>0</v>
      </c>
      <c r="BB65" s="385">
        <v>5</v>
      </c>
      <c r="BC65" s="385">
        <v>0</v>
      </c>
      <c r="BD65" s="385">
        <v>0</v>
      </c>
      <c r="BE65" s="385">
        <v>0</v>
      </c>
      <c r="BF65" s="385">
        <v>1</v>
      </c>
      <c r="BG65" s="385">
        <v>2</v>
      </c>
      <c r="BH65" s="385">
        <v>4</v>
      </c>
      <c r="BI65" s="385">
        <v>0</v>
      </c>
      <c r="BJ65" s="385">
        <v>3</v>
      </c>
      <c r="BK65" s="385">
        <v>2</v>
      </c>
      <c r="BL65" s="385">
        <v>1</v>
      </c>
      <c r="BM65" s="385">
        <v>0</v>
      </c>
      <c r="BN65" s="385">
        <v>0</v>
      </c>
      <c r="BO65" s="385">
        <v>0</v>
      </c>
      <c r="BP65" s="385">
        <v>0</v>
      </c>
      <c r="BQ65" s="388" t="s">
        <v>1303</v>
      </c>
      <c r="BR65" s="385">
        <v>1</v>
      </c>
      <c r="BS65" s="389">
        <v>0</v>
      </c>
      <c r="BT65" s="389">
        <v>0</v>
      </c>
      <c r="BU65" s="389">
        <v>2</v>
      </c>
      <c r="BV65" s="389">
        <v>0</v>
      </c>
      <c r="BW65" s="389">
        <v>0</v>
      </c>
      <c r="BX65" s="389">
        <v>3</v>
      </c>
      <c r="BY65" s="389">
        <v>1</v>
      </c>
      <c r="BZ65" s="389">
        <v>0</v>
      </c>
      <c r="CA65" s="389">
        <v>0</v>
      </c>
      <c r="CB65" s="389">
        <v>0</v>
      </c>
      <c r="CC65" s="389">
        <v>0</v>
      </c>
      <c r="CD65" s="389">
        <v>0</v>
      </c>
      <c r="CE65" s="389">
        <v>0</v>
      </c>
      <c r="CF65" s="389">
        <v>1</v>
      </c>
      <c r="CG65" s="390" t="s">
        <v>1308</v>
      </c>
      <c r="CH65" s="389">
        <v>1</v>
      </c>
      <c r="CI65" s="390" t="s">
        <v>1281</v>
      </c>
      <c r="CJ65" s="390" t="s">
        <v>1280</v>
      </c>
      <c r="CK65" s="389">
        <v>1</v>
      </c>
      <c r="CL65" s="389">
        <v>0</v>
      </c>
      <c r="CM65" s="389">
        <v>0</v>
      </c>
      <c r="CN65" s="389">
        <v>1</v>
      </c>
      <c r="CO65" s="389">
        <v>3</v>
      </c>
      <c r="CP65" s="389">
        <v>0</v>
      </c>
      <c r="CQ65" s="389">
        <v>0</v>
      </c>
      <c r="CR65" s="389">
        <v>2</v>
      </c>
      <c r="CS65" s="389">
        <v>0</v>
      </c>
      <c r="CT65" s="389">
        <v>0</v>
      </c>
      <c r="CU65" s="389">
        <v>1</v>
      </c>
      <c r="CV65" s="389">
        <v>0</v>
      </c>
      <c r="CW65" s="390" t="s">
        <v>1303</v>
      </c>
      <c r="CX65" s="390" t="s">
        <v>1315</v>
      </c>
      <c r="CY65" s="389">
        <v>0</v>
      </c>
      <c r="CZ65" s="389">
        <v>2</v>
      </c>
      <c r="DA65" s="389">
        <v>3</v>
      </c>
      <c r="DB65" s="389">
        <v>0</v>
      </c>
      <c r="DC65" s="389">
        <v>0</v>
      </c>
      <c r="DD65" s="389">
        <v>1</v>
      </c>
      <c r="DE65" s="389">
        <v>1</v>
      </c>
      <c r="DF65" s="389">
        <v>1</v>
      </c>
      <c r="DG65" s="389">
        <v>1</v>
      </c>
      <c r="DH65" s="389">
        <v>0</v>
      </c>
      <c r="DI65" s="389">
        <v>0</v>
      </c>
      <c r="DJ65" s="389">
        <v>1</v>
      </c>
      <c r="DK65" s="389">
        <v>1</v>
      </c>
      <c r="DL65" s="389">
        <v>1</v>
      </c>
      <c r="DM65" s="389">
        <v>0</v>
      </c>
      <c r="DN65" s="389">
        <v>1</v>
      </c>
      <c r="DO65" s="389">
        <v>0</v>
      </c>
    </row>
    <row r="66" spans="1:119" ht="20.100000000000001" customHeight="1">
      <c r="A66" s="380">
        <v>62</v>
      </c>
      <c r="B66" s="391">
        <v>40796</v>
      </c>
      <c r="C66" s="382">
        <v>1</v>
      </c>
      <c r="D66" s="382" t="s">
        <v>301</v>
      </c>
      <c r="E66" s="382" t="s">
        <v>345</v>
      </c>
      <c r="F66" s="382" t="s">
        <v>359</v>
      </c>
      <c r="G66" s="382" t="s">
        <v>217</v>
      </c>
      <c r="H66" s="606" t="s">
        <v>361</v>
      </c>
      <c r="I66" s="384" t="s">
        <v>1269</v>
      </c>
      <c r="J66" s="393">
        <v>1</v>
      </c>
      <c r="K66" s="393">
        <v>1</v>
      </c>
      <c r="L66" s="393">
        <v>0</v>
      </c>
      <c r="M66" s="393">
        <v>0</v>
      </c>
      <c r="N66" s="382">
        <v>1</v>
      </c>
      <c r="O66" s="382">
        <v>1</v>
      </c>
      <c r="P66" s="382">
        <v>1</v>
      </c>
      <c r="Q66" s="382">
        <v>1</v>
      </c>
      <c r="R66" s="382">
        <v>0</v>
      </c>
      <c r="S66" s="384" t="s">
        <v>1274</v>
      </c>
      <c r="T66" s="385">
        <v>2</v>
      </c>
      <c r="U66" s="385">
        <v>0</v>
      </c>
      <c r="V66" s="385">
        <v>0</v>
      </c>
      <c r="W66" s="385">
        <v>0</v>
      </c>
      <c r="X66" s="385">
        <v>0</v>
      </c>
      <c r="Y66" s="385">
        <v>3</v>
      </c>
      <c r="Z66" s="385">
        <v>0</v>
      </c>
      <c r="AA66" s="385">
        <v>0</v>
      </c>
      <c r="AB66" s="385">
        <v>0</v>
      </c>
      <c r="AC66" s="385">
        <v>1</v>
      </c>
      <c r="AD66" s="385">
        <v>0</v>
      </c>
      <c r="AE66" s="385">
        <v>0</v>
      </c>
      <c r="AF66" s="385">
        <v>1</v>
      </c>
      <c r="AG66" s="382" t="s">
        <v>1281</v>
      </c>
      <c r="AH66" s="382" t="s">
        <v>1281</v>
      </c>
      <c r="AI66" s="386">
        <v>0</v>
      </c>
      <c r="AJ66" s="386">
        <v>0</v>
      </c>
      <c r="AK66" s="386">
        <v>0</v>
      </c>
      <c r="AL66" s="386">
        <v>0</v>
      </c>
      <c r="AM66" s="386">
        <v>0</v>
      </c>
      <c r="AN66" s="386">
        <v>0</v>
      </c>
      <c r="AO66" s="386">
        <v>0</v>
      </c>
      <c r="AP66" s="386">
        <v>0</v>
      </c>
      <c r="AQ66" s="386">
        <v>0</v>
      </c>
      <c r="AR66" s="386">
        <v>1</v>
      </c>
      <c r="AS66" s="387">
        <v>0</v>
      </c>
      <c r="AT66" s="385">
        <v>0</v>
      </c>
      <c r="AU66" s="385">
        <v>0</v>
      </c>
      <c r="AV66" s="385">
        <v>0</v>
      </c>
      <c r="AW66" s="385">
        <v>0</v>
      </c>
      <c r="AX66" s="385">
        <v>0</v>
      </c>
      <c r="AY66" s="385">
        <v>0</v>
      </c>
      <c r="AZ66" s="385">
        <v>0</v>
      </c>
      <c r="BA66" s="385">
        <v>0</v>
      </c>
      <c r="BB66" s="385">
        <v>5</v>
      </c>
      <c r="BC66" s="385">
        <v>3</v>
      </c>
      <c r="BD66" s="385">
        <v>0</v>
      </c>
      <c r="BE66" s="385">
        <v>0</v>
      </c>
      <c r="BF66" s="385">
        <v>0</v>
      </c>
      <c r="BG66" s="385">
        <v>0</v>
      </c>
      <c r="BH66" s="385">
        <v>4</v>
      </c>
      <c r="BI66" s="385">
        <v>0</v>
      </c>
      <c r="BJ66" s="385">
        <v>0</v>
      </c>
      <c r="BK66" s="385">
        <v>1</v>
      </c>
      <c r="BL66" s="385">
        <v>0</v>
      </c>
      <c r="BM66" s="385">
        <v>0</v>
      </c>
      <c r="BN66" s="385">
        <v>2</v>
      </c>
      <c r="BO66" s="385">
        <v>0</v>
      </c>
      <c r="BP66" s="385">
        <v>0</v>
      </c>
      <c r="BQ66" s="388" t="s">
        <v>1303</v>
      </c>
      <c r="BR66" s="383"/>
      <c r="BS66" s="389">
        <v>0</v>
      </c>
      <c r="BT66" s="389">
        <v>0</v>
      </c>
      <c r="BU66" s="389">
        <v>0</v>
      </c>
      <c r="BV66" s="389">
        <v>1</v>
      </c>
      <c r="BW66" s="389">
        <v>0</v>
      </c>
      <c r="BX66" s="389">
        <v>2</v>
      </c>
      <c r="BY66" s="389">
        <v>0</v>
      </c>
      <c r="BZ66" s="389">
        <v>0</v>
      </c>
      <c r="CA66" s="389">
        <v>0</v>
      </c>
      <c r="CB66" s="389">
        <v>3</v>
      </c>
      <c r="CC66" s="389">
        <v>0</v>
      </c>
      <c r="CD66" s="389">
        <v>0</v>
      </c>
      <c r="CE66" s="389">
        <v>1</v>
      </c>
      <c r="CF66" s="389">
        <v>0</v>
      </c>
      <c r="CG66" s="390" t="s">
        <v>1308</v>
      </c>
      <c r="CH66" s="389">
        <v>0</v>
      </c>
      <c r="CI66" s="390" t="s">
        <v>1281</v>
      </c>
      <c r="CJ66" s="390" t="s">
        <v>1281</v>
      </c>
      <c r="CK66" s="389">
        <v>0</v>
      </c>
      <c r="CL66" s="389">
        <v>0</v>
      </c>
      <c r="CM66" s="389">
        <v>0</v>
      </c>
      <c r="CN66" s="389">
        <v>0</v>
      </c>
      <c r="CO66" s="389">
        <v>0</v>
      </c>
      <c r="CP66" s="389">
        <v>0</v>
      </c>
      <c r="CQ66" s="389">
        <v>0</v>
      </c>
      <c r="CR66" s="389">
        <v>0</v>
      </c>
      <c r="CS66" s="389">
        <v>0</v>
      </c>
      <c r="CT66" s="389">
        <v>0</v>
      </c>
      <c r="CU66" s="389">
        <v>1</v>
      </c>
      <c r="CV66" s="389">
        <v>0</v>
      </c>
      <c r="CW66" s="390" t="s">
        <v>1312</v>
      </c>
      <c r="CX66" s="390" t="s">
        <v>1313</v>
      </c>
      <c r="CY66" s="389">
        <v>0</v>
      </c>
      <c r="CZ66" s="389">
        <v>1</v>
      </c>
      <c r="DA66" s="389">
        <v>2</v>
      </c>
      <c r="DB66" s="389">
        <v>3</v>
      </c>
      <c r="DC66" s="389">
        <v>0</v>
      </c>
      <c r="DD66" s="389">
        <v>0</v>
      </c>
      <c r="DE66" s="389">
        <v>1</v>
      </c>
      <c r="DF66" s="389">
        <v>0</v>
      </c>
      <c r="DG66" s="389">
        <v>1</v>
      </c>
      <c r="DH66" s="389">
        <v>0</v>
      </c>
      <c r="DI66" s="389">
        <v>0</v>
      </c>
      <c r="DJ66" s="389">
        <v>1</v>
      </c>
      <c r="DK66" s="389">
        <v>0</v>
      </c>
      <c r="DL66" s="389">
        <v>0</v>
      </c>
      <c r="DM66" s="389">
        <v>0</v>
      </c>
      <c r="DN66" s="389">
        <v>0</v>
      </c>
      <c r="DO66" s="389">
        <v>0</v>
      </c>
    </row>
    <row r="67" spans="1:119" ht="20.100000000000001" customHeight="1">
      <c r="A67" s="380">
        <v>63</v>
      </c>
      <c r="B67" s="394">
        <v>40795</v>
      </c>
      <c r="C67" s="395">
        <v>1</v>
      </c>
      <c r="D67" s="395" t="s">
        <v>301</v>
      </c>
      <c r="E67" s="395" t="s">
        <v>345</v>
      </c>
      <c r="F67" s="395" t="s">
        <v>362</v>
      </c>
      <c r="G67" s="395" t="s">
        <v>217</v>
      </c>
      <c r="H67" s="606" t="s">
        <v>363</v>
      </c>
      <c r="I67" s="384" t="s">
        <v>1267</v>
      </c>
      <c r="J67" s="393">
        <v>1</v>
      </c>
      <c r="K67" s="393">
        <v>1</v>
      </c>
      <c r="L67" s="393">
        <v>1</v>
      </c>
      <c r="M67" s="393">
        <v>0</v>
      </c>
      <c r="N67" s="395">
        <v>1</v>
      </c>
      <c r="O67" s="395">
        <v>1</v>
      </c>
      <c r="P67" s="395">
        <v>1</v>
      </c>
      <c r="Q67" s="395">
        <v>1</v>
      </c>
      <c r="R67" s="395">
        <v>0</v>
      </c>
      <c r="S67" s="384" t="s">
        <v>1271</v>
      </c>
      <c r="T67" s="385">
        <v>0</v>
      </c>
      <c r="U67" s="385">
        <v>0</v>
      </c>
      <c r="V67" s="385">
        <v>2</v>
      </c>
      <c r="W67" s="385">
        <v>0</v>
      </c>
      <c r="X67" s="385">
        <v>0</v>
      </c>
      <c r="Y67" s="385">
        <v>3</v>
      </c>
      <c r="Z67" s="385">
        <v>0</v>
      </c>
      <c r="AA67" s="385">
        <v>0</v>
      </c>
      <c r="AB67" s="385">
        <v>0</v>
      </c>
      <c r="AC67" s="385">
        <v>1</v>
      </c>
      <c r="AD67" s="385">
        <v>0</v>
      </c>
      <c r="AE67" s="385">
        <v>0</v>
      </c>
      <c r="AF67" s="385">
        <v>1</v>
      </c>
      <c r="AG67" s="382" t="s">
        <v>1281</v>
      </c>
      <c r="AH67" s="382" t="s">
        <v>1280</v>
      </c>
      <c r="AI67" s="386">
        <v>0</v>
      </c>
      <c r="AJ67" s="386">
        <v>1</v>
      </c>
      <c r="AK67" s="386">
        <v>1</v>
      </c>
      <c r="AL67" s="386">
        <v>1</v>
      </c>
      <c r="AM67" s="386">
        <v>0</v>
      </c>
      <c r="AN67" s="386">
        <v>0</v>
      </c>
      <c r="AO67" s="386">
        <v>0</v>
      </c>
      <c r="AP67" s="386">
        <v>0</v>
      </c>
      <c r="AQ67" s="386">
        <v>0</v>
      </c>
      <c r="AR67" s="386">
        <v>0</v>
      </c>
      <c r="AS67" s="387">
        <v>0</v>
      </c>
      <c r="AT67" s="385">
        <v>0</v>
      </c>
      <c r="AU67" s="385">
        <v>3</v>
      </c>
      <c r="AV67" s="385">
        <v>2</v>
      </c>
      <c r="AW67" s="385">
        <v>0</v>
      </c>
      <c r="AX67" s="385">
        <v>1</v>
      </c>
      <c r="AY67" s="385">
        <v>0</v>
      </c>
      <c r="AZ67" s="385">
        <v>0</v>
      </c>
      <c r="BA67" s="385">
        <v>0</v>
      </c>
      <c r="BB67" s="385">
        <v>5</v>
      </c>
      <c r="BC67" s="385">
        <v>4</v>
      </c>
      <c r="BD67" s="385">
        <v>0</v>
      </c>
      <c r="BE67" s="385">
        <v>3</v>
      </c>
      <c r="BF67" s="385">
        <v>0</v>
      </c>
      <c r="BG67" s="385">
        <v>2</v>
      </c>
      <c r="BH67" s="385">
        <v>0</v>
      </c>
      <c r="BI67" s="385">
        <v>0</v>
      </c>
      <c r="BJ67" s="385">
        <v>1</v>
      </c>
      <c r="BK67" s="385">
        <v>0</v>
      </c>
      <c r="BL67" s="385">
        <v>0</v>
      </c>
      <c r="BM67" s="385">
        <v>0</v>
      </c>
      <c r="BN67" s="385">
        <v>0</v>
      </c>
      <c r="BO67" s="385">
        <v>0</v>
      </c>
      <c r="BP67" s="385">
        <v>0</v>
      </c>
      <c r="BQ67" s="388" t="s">
        <v>1303</v>
      </c>
      <c r="BR67" s="385">
        <v>1</v>
      </c>
      <c r="BS67" s="389">
        <v>0</v>
      </c>
      <c r="BT67" s="389">
        <v>0</v>
      </c>
      <c r="BU67" s="389">
        <v>1</v>
      </c>
      <c r="BV67" s="389">
        <v>0</v>
      </c>
      <c r="BW67" s="389">
        <v>0</v>
      </c>
      <c r="BX67" s="389">
        <v>3</v>
      </c>
      <c r="BY67" s="389">
        <v>2</v>
      </c>
      <c r="BZ67" s="389">
        <v>0</v>
      </c>
      <c r="CA67" s="389">
        <v>0</v>
      </c>
      <c r="CB67" s="389">
        <v>0</v>
      </c>
      <c r="CC67" s="389">
        <v>0</v>
      </c>
      <c r="CD67" s="389">
        <v>0</v>
      </c>
      <c r="CE67" s="389">
        <v>0</v>
      </c>
      <c r="CF67" s="389">
        <v>1</v>
      </c>
      <c r="CG67" s="390" t="s">
        <v>1308</v>
      </c>
      <c r="CH67" s="389">
        <v>1</v>
      </c>
      <c r="CI67" s="390" t="s">
        <v>1281</v>
      </c>
      <c r="CJ67" s="390" t="s">
        <v>1280</v>
      </c>
      <c r="CK67" s="389">
        <v>1</v>
      </c>
      <c r="CL67" s="389">
        <v>0</v>
      </c>
      <c r="CM67" s="389">
        <v>0</v>
      </c>
      <c r="CN67" s="389">
        <v>0</v>
      </c>
      <c r="CO67" s="389">
        <v>3</v>
      </c>
      <c r="CP67" s="389">
        <v>0</v>
      </c>
      <c r="CQ67" s="389">
        <v>0</v>
      </c>
      <c r="CR67" s="389">
        <v>2</v>
      </c>
      <c r="CS67" s="389">
        <v>0</v>
      </c>
      <c r="CT67" s="389">
        <v>1</v>
      </c>
      <c r="CU67" s="389">
        <v>1</v>
      </c>
      <c r="CV67" s="389">
        <v>0</v>
      </c>
      <c r="CW67" s="390" t="s">
        <v>1303</v>
      </c>
      <c r="CX67" s="390" t="s">
        <v>1313</v>
      </c>
      <c r="CY67" s="389">
        <v>0</v>
      </c>
      <c r="CZ67" s="389">
        <v>2</v>
      </c>
      <c r="DA67" s="389">
        <v>3</v>
      </c>
      <c r="DB67" s="389">
        <v>1</v>
      </c>
      <c r="DC67" s="389">
        <v>0</v>
      </c>
      <c r="DD67" s="389">
        <v>0</v>
      </c>
      <c r="DE67" s="389">
        <v>1</v>
      </c>
      <c r="DF67" s="389">
        <v>1</v>
      </c>
      <c r="DG67" s="389">
        <v>0</v>
      </c>
      <c r="DH67" s="389">
        <v>0</v>
      </c>
      <c r="DI67" s="389">
        <v>0</v>
      </c>
      <c r="DJ67" s="389">
        <v>1</v>
      </c>
      <c r="DK67" s="389">
        <v>1</v>
      </c>
      <c r="DL67" s="389">
        <v>1</v>
      </c>
      <c r="DM67" s="389">
        <v>1</v>
      </c>
      <c r="DN67" s="389">
        <v>1</v>
      </c>
      <c r="DO67" s="389">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Sheet14"/>
  <dimension ref="A1:P120"/>
  <sheetViews>
    <sheetView workbookViewId="0"/>
  </sheetViews>
  <sheetFormatPr defaultRowHeight="50.1" customHeight="1"/>
  <cols>
    <col min="1" max="1" width="9.140625" style="373"/>
    <col min="2" max="2" width="27.42578125" style="373" customWidth="1"/>
    <col min="3" max="3" width="20.140625" style="373" customWidth="1"/>
    <col min="4" max="5" width="13.85546875" style="373" customWidth="1"/>
    <col min="6" max="13" width="13.42578125" style="373" customWidth="1"/>
    <col min="14" max="14" width="33.28515625" style="417" customWidth="1"/>
    <col min="15" max="15" width="37.42578125" style="373" customWidth="1"/>
    <col min="16" max="16" width="70" style="373" customWidth="1"/>
    <col min="17" max="16384" width="9.140625" style="373"/>
  </cols>
  <sheetData>
    <row r="1" spans="1:16" ht="83.25" customHeight="1">
      <c r="A1" s="266" t="s">
        <v>1140</v>
      </c>
      <c r="B1" s="267" t="s">
        <v>1141</v>
      </c>
      <c r="C1" s="267" t="s">
        <v>1592</v>
      </c>
      <c r="D1" s="270" t="s">
        <v>2011</v>
      </c>
      <c r="E1" s="270" t="s">
        <v>1593</v>
      </c>
      <c r="F1" s="400" t="s">
        <v>1154</v>
      </c>
      <c r="G1" s="400" t="s">
        <v>1155</v>
      </c>
      <c r="H1" s="400" t="s">
        <v>1156</v>
      </c>
      <c r="I1" s="400" t="s">
        <v>1157</v>
      </c>
      <c r="J1" s="401" t="s">
        <v>1161</v>
      </c>
      <c r="K1" s="401" t="s">
        <v>1160</v>
      </c>
      <c r="L1" s="400" t="s">
        <v>1158</v>
      </c>
      <c r="M1" s="400" t="s">
        <v>1159</v>
      </c>
      <c r="N1" s="416" t="s">
        <v>1713</v>
      </c>
      <c r="O1" s="418" t="s">
        <v>1849</v>
      </c>
      <c r="P1" s="418" t="s">
        <v>1850</v>
      </c>
    </row>
    <row r="2" spans="1:16" ht="50.1" customHeight="1">
      <c r="A2" s="402">
        <v>1</v>
      </c>
      <c r="B2" s="409" t="s">
        <v>1133</v>
      </c>
      <c r="C2" s="396" t="s">
        <v>1472</v>
      </c>
      <c r="D2" s="403" t="s">
        <v>2012</v>
      </c>
      <c r="E2" s="404" t="s">
        <v>1594</v>
      </c>
      <c r="F2" s="405">
        <f t="shared" ref="F2:F33" ca="1" si="0">COUNTA(INDIRECT($E2))</f>
        <v>63</v>
      </c>
      <c r="G2" s="405">
        <f t="shared" ref="G2:G33" ca="1" si="1">COUNT(INDIRECT($E2))</f>
        <v>63</v>
      </c>
      <c r="H2" s="405">
        <f t="shared" ref="H2:H33" ca="1" si="2">MIN(INDIRECT($E2))</f>
        <v>1</v>
      </c>
      <c r="I2" s="405">
        <f ca="1">MEDIAN(INDIRECT($E2))</f>
        <v>32</v>
      </c>
      <c r="J2" s="406">
        <f ca="1">AVERAGE(INDIRECT($E2))</f>
        <v>32</v>
      </c>
      <c r="K2" s="406">
        <f t="shared" ref="K2:K33" ca="1" si="3">IF(L2=0,"",SUM(INDIRECT($E2)) / 63)</f>
        <v>32</v>
      </c>
      <c r="L2" s="405">
        <f t="shared" ref="L2:L33" ca="1" si="4">MAX(INDIRECT($E2))</f>
        <v>63</v>
      </c>
      <c r="M2" s="405">
        <f t="shared" ref="M2:M33" ca="1" si="5">SUM(INDIRECT($E2))</f>
        <v>2016</v>
      </c>
      <c r="N2" s="417" t="s">
        <v>1714</v>
      </c>
      <c r="O2" s="419" t="s">
        <v>0</v>
      </c>
      <c r="P2" s="419" t="s">
        <v>370</v>
      </c>
    </row>
    <row r="3" spans="1:16" ht="50.1" customHeight="1">
      <c r="A3" s="402">
        <v>2</v>
      </c>
      <c r="B3" s="409"/>
      <c r="C3" s="396" t="s">
        <v>1473</v>
      </c>
      <c r="D3" s="403" t="s">
        <v>2013</v>
      </c>
      <c r="E3" s="404" t="s">
        <v>1595</v>
      </c>
      <c r="F3" s="405">
        <f t="shared" ca="1" si="0"/>
        <v>63</v>
      </c>
      <c r="G3" s="405">
        <f t="shared" ca="1" si="1"/>
        <v>63</v>
      </c>
      <c r="H3" s="407">
        <f t="shared" ca="1" si="2"/>
        <v>40794</v>
      </c>
      <c r="I3" s="407">
        <f ca="1">MEDIAN(INDIRECT($E3))</f>
        <v>40796</v>
      </c>
      <c r="J3" s="406">
        <f ca="1">AVERAGE(INDIRECT($E3))</f>
        <v>40795.793650793654</v>
      </c>
      <c r="K3" s="406">
        <f t="shared" ca="1" si="3"/>
        <v>40795.793650793654</v>
      </c>
      <c r="L3" s="407">
        <f t="shared" ca="1" si="4"/>
        <v>40797</v>
      </c>
      <c r="M3" s="405">
        <f t="shared" ca="1" si="5"/>
        <v>2570135</v>
      </c>
      <c r="N3" s="417" t="s">
        <v>1715</v>
      </c>
      <c r="O3" s="419" t="s">
        <v>0</v>
      </c>
      <c r="P3" s="419" t="s">
        <v>22</v>
      </c>
    </row>
    <row r="4" spans="1:16" ht="50.1" customHeight="1">
      <c r="A4" s="402">
        <v>3</v>
      </c>
      <c r="B4" s="409"/>
      <c r="C4" s="396" t="s">
        <v>1474</v>
      </c>
      <c r="D4" s="403" t="s">
        <v>1317</v>
      </c>
      <c r="E4" s="404" t="s">
        <v>1596</v>
      </c>
      <c r="F4" s="405">
        <f t="shared" ca="1" si="0"/>
        <v>63</v>
      </c>
      <c r="G4" s="405">
        <f t="shared" ca="1" si="1"/>
        <v>63</v>
      </c>
      <c r="H4" s="405">
        <f t="shared" ca="1" si="2"/>
        <v>1</v>
      </c>
      <c r="I4" s="405">
        <f ca="1">MEDIAN(INDIRECT($E4))</f>
        <v>6</v>
      </c>
      <c r="J4" s="406">
        <f ca="1">AVERAGE(INDIRECT($E4))</f>
        <v>6.1269841269841274</v>
      </c>
      <c r="K4" s="406">
        <f t="shared" ca="1" si="3"/>
        <v>6.1269841269841274</v>
      </c>
      <c r="L4" s="405">
        <f t="shared" ca="1" si="4"/>
        <v>11</v>
      </c>
      <c r="M4" s="405">
        <f t="shared" ca="1" si="5"/>
        <v>386</v>
      </c>
      <c r="N4" s="417" t="s">
        <v>1716</v>
      </c>
      <c r="O4" s="419" t="s">
        <v>0</v>
      </c>
      <c r="P4" s="419" t="s">
        <v>23</v>
      </c>
    </row>
    <row r="5" spans="1:16" ht="50.1" customHeight="1">
      <c r="A5" s="402">
        <v>4</v>
      </c>
      <c r="B5" s="409"/>
      <c r="C5" s="396" t="s">
        <v>1475</v>
      </c>
      <c r="D5" s="403" t="s">
        <v>1318</v>
      </c>
      <c r="E5" s="404" t="s">
        <v>1597</v>
      </c>
      <c r="F5" s="405">
        <f t="shared" ca="1" si="0"/>
        <v>63</v>
      </c>
      <c r="G5" s="405">
        <f t="shared" ca="1" si="1"/>
        <v>0</v>
      </c>
      <c r="H5" s="405">
        <f t="shared" ca="1" si="2"/>
        <v>0</v>
      </c>
      <c r="I5" s="405"/>
      <c r="J5" s="406"/>
      <c r="K5" s="406" t="str">
        <f t="shared" ca="1" si="3"/>
        <v/>
      </c>
      <c r="L5" s="405">
        <f t="shared" ca="1" si="4"/>
        <v>0</v>
      </c>
      <c r="M5" s="405">
        <f t="shared" ca="1" si="5"/>
        <v>0</v>
      </c>
      <c r="N5" s="417" t="s">
        <v>1717</v>
      </c>
      <c r="O5" s="419" t="s">
        <v>0</v>
      </c>
      <c r="P5" s="419" t="s">
        <v>24</v>
      </c>
    </row>
    <row r="6" spans="1:16" ht="50.1" customHeight="1">
      <c r="A6" s="402">
        <v>5</v>
      </c>
      <c r="B6" s="409"/>
      <c r="C6" s="396" t="s">
        <v>1476</v>
      </c>
      <c r="D6" s="403" t="s">
        <v>1319</v>
      </c>
      <c r="E6" s="404" t="s">
        <v>1598</v>
      </c>
      <c r="F6" s="405">
        <f t="shared" ca="1" si="0"/>
        <v>63</v>
      </c>
      <c r="G6" s="405">
        <f t="shared" ca="1" si="1"/>
        <v>0</v>
      </c>
      <c r="H6" s="405">
        <f t="shared" ca="1" si="2"/>
        <v>0</v>
      </c>
      <c r="I6" s="405"/>
      <c r="J6" s="406"/>
      <c r="K6" s="406" t="str">
        <f t="shared" ca="1" si="3"/>
        <v/>
      </c>
      <c r="L6" s="405">
        <f t="shared" ca="1" si="4"/>
        <v>0</v>
      </c>
      <c r="M6" s="405">
        <f t="shared" ca="1" si="5"/>
        <v>0</v>
      </c>
      <c r="N6" s="417" t="s">
        <v>1718</v>
      </c>
      <c r="O6" s="419" t="s">
        <v>0</v>
      </c>
      <c r="P6" s="419" t="s">
        <v>25</v>
      </c>
    </row>
    <row r="7" spans="1:16" ht="50.1" customHeight="1">
      <c r="A7" s="402">
        <v>6</v>
      </c>
      <c r="B7" s="409"/>
      <c r="C7" s="396" t="s">
        <v>1477</v>
      </c>
      <c r="D7" s="403" t="s">
        <v>1320</v>
      </c>
      <c r="E7" s="404" t="s">
        <v>1599</v>
      </c>
      <c r="F7" s="405">
        <f t="shared" ca="1" si="0"/>
        <v>63</v>
      </c>
      <c r="G7" s="405">
        <f t="shared" ca="1" si="1"/>
        <v>0</v>
      </c>
      <c r="H7" s="405">
        <f t="shared" ca="1" si="2"/>
        <v>0</v>
      </c>
      <c r="I7" s="405"/>
      <c r="J7" s="406"/>
      <c r="K7" s="406" t="str">
        <f t="shared" ca="1" si="3"/>
        <v/>
      </c>
      <c r="L7" s="405">
        <f t="shared" ca="1" si="4"/>
        <v>0</v>
      </c>
      <c r="M7" s="405">
        <f t="shared" ca="1" si="5"/>
        <v>0</v>
      </c>
      <c r="N7" s="417" t="s">
        <v>1719</v>
      </c>
      <c r="O7" s="419" t="s">
        <v>0</v>
      </c>
      <c r="P7" s="419" t="s">
        <v>26</v>
      </c>
    </row>
    <row r="8" spans="1:16" ht="50.1" customHeight="1">
      <c r="A8" s="402">
        <v>7</v>
      </c>
      <c r="B8" s="409"/>
      <c r="C8" s="396" t="s">
        <v>1478</v>
      </c>
      <c r="D8" s="403" t="s">
        <v>1321</v>
      </c>
      <c r="E8" s="404" t="s">
        <v>1600</v>
      </c>
      <c r="F8" s="405">
        <f t="shared" ca="1" si="0"/>
        <v>63</v>
      </c>
      <c r="G8" s="405">
        <f t="shared" ca="1" si="1"/>
        <v>0</v>
      </c>
      <c r="H8" s="405">
        <f t="shared" ca="1" si="2"/>
        <v>0</v>
      </c>
      <c r="I8" s="405"/>
      <c r="J8" s="406"/>
      <c r="K8" s="406" t="str">
        <f t="shared" ca="1" si="3"/>
        <v/>
      </c>
      <c r="L8" s="405">
        <f t="shared" ca="1" si="4"/>
        <v>0</v>
      </c>
      <c r="M8" s="405">
        <f t="shared" ca="1" si="5"/>
        <v>0</v>
      </c>
      <c r="N8" s="417" t="s">
        <v>1720</v>
      </c>
      <c r="O8" s="419" t="s">
        <v>0</v>
      </c>
      <c r="P8" s="419" t="s">
        <v>27</v>
      </c>
    </row>
    <row r="9" spans="1:16" ht="50.1" customHeight="1">
      <c r="A9" s="402">
        <v>8</v>
      </c>
      <c r="B9" s="409"/>
      <c r="C9" s="396" t="s">
        <v>1479</v>
      </c>
      <c r="D9" s="403" t="s">
        <v>1322</v>
      </c>
      <c r="E9" s="404" t="s">
        <v>1601</v>
      </c>
      <c r="F9" s="405">
        <f t="shared" ca="1" si="0"/>
        <v>63</v>
      </c>
      <c r="G9" s="405">
        <f t="shared" ca="1" si="1"/>
        <v>0</v>
      </c>
      <c r="H9" s="405">
        <f t="shared" ca="1" si="2"/>
        <v>0</v>
      </c>
      <c r="I9" s="405"/>
      <c r="J9" s="406"/>
      <c r="K9" s="406" t="str">
        <f t="shared" ca="1" si="3"/>
        <v/>
      </c>
      <c r="L9" s="405">
        <f t="shared" ca="1" si="4"/>
        <v>0</v>
      </c>
      <c r="M9" s="405">
        <f t="shared" ca="1" si="5"/>
        <v>0</v>
      </c>
      <c r="N9" s="417" t="s">
        <v>1721</v>
      </c>
      <c r="O9" s="419" t="s">
        <v>0</v>
      </c>
      <c r="P9" s="419" t="s">
        <v>371</v>
      </c>
    </row>
    <row r="10" spans="1:16" ht="50.1" customHeight="1">
      <c r="A10" s="402">
        <v>9</v>
      </c>
      <c r="B10" s="410" t="s">
        <v>1132</v>
      </c>
      <c r="C10" s="396" t="s">
        <v>1480</v>
      </c>
      <c r="D10" s="403" t="s">
        <v>1323</v>
      </c>
      <c r="E10" s="404" t="s">
        <v>1602</v>
      </c>
      <c r="F10" s="405">
        <f t="shared" ca="1" si="0"/>
        <v>63</v>
      </c>
      <c r="G10" s="405">
        <f t="shared" ca="1" si="1"/>
        <v>0</v>
      </c>
      <c r="H10" s="405">
        <f t="shared" ca="1" si="2"/>
        <v>0</v>
      </c>
      <c r="I10" s="405"/>
      <c r="J10" s="406"/>
      <c r="K10" s="406" t="str">
        <f t="shared" ca="1" si="3"/>
        <v/>
      </c>
      <c r="L10" s="405">
        <f t="shared" ca="1" si="4"/>
        <v>0</v>
      </c>
      <c r="M10" s="405">
        <f t="shared" ca="1" si="5"/>
        <v>0</v>
      </c>
      <c r="N10" s="417" t="s">
        <v>1722</v>
      </c>
      <c r="O10" s="419" t="s">
        <v>1153</v>
      </c>
      <c r="P10" s="419" t="s">
        <v>1152</v>
      </c>
    </row>
    <row r="11" spans="1:16" ht="50.1" customHeight="1">
      <c r="A11" s="402">
        <v>10</v>
      </c>
      <c r="B11" s="410"/>
      <c r="C11" s="397" t="s">
        <v>1481</v>
      </c>
      <c r="D11" s="403" t="s">
        <v>1324</v>
      </c>
      <c r="E11" s="404" t="s">
        <v>1603</v>
      </c>
      <c r="F11" s="405">
        <f t="shared" ca="1" si="0"/>
        <v>63</v>
      </c>
      <c r="G11" s="405">
        <f t="shared" ca="1" si="1"/>
        <v>63</v>
      </c>
      <c r="H11" s="405">
        <f t="shared" ca="1" si="2"/>
        <v>0</v>
      </c>
      <c r="I11" s="405">
        <f t="shared" ref="I11:I19" ca="1" si="6">MEDIAN(INDIRECT($E11))</f>
        <v>1</v>
      </c>
      <c r="J11" s="406">
        <f t="shared" ref="J11:J19" ca="1" si="7">AVERAGE(INDIRECT($E11))</f>
        <v>0.80952380952380953</v>
      </c>
      <c r="K11" s="406">
        <f t="shared" ca="1" si="3"/>
        <v>0.80952380952380953</v>
      </c>
      <c r="L11" s="405">
        <f t="shared" ca="1" si="4"/>
        <v>1</v>
      </c>
      <c r="M11" s="405">
        <f t="shared" ca="1" si="5"/>
        <v>51</v>
      </c>
      <c r="N11" s="417" t="s">
        <v>1723</v>
      </c>
      <c r="O11" s="420" t="s">
        <v>366</v>
      </c>
      <c r="P11" s="419" t="s">
        <v>380</v>
      </c>
    </row>
    <row r="12" spans="1:16" ht="50.1" customHeight="1">
      <c r="A12" s="402">
        <v>11</v>
      </c>
      <c r="B12" s="410"/>
      <c r="C12" s="397" t="s">
        <v>1482</v>
      </c>
      <c r="D12" s="403" t="s">
        <v>1325</v>
      </c>
      <c r="E12" s="404" t="s">
        <v>1604</v>
      </c>
      <c r="F12" s="405">
        <f t="shared" ca="1" si="0"/>
        <v>63</v>
      </c>
      <c r="G12" s="405">
        <f t="shared" ca="1" si="1"/>
        <v>63</v>
      </c>
      <c r="H12" s="405">
        <f t="shared" ca="1" si="2"/>
        <v>0</v>
      </c>
      <c r="I12" s="405">
        <f t="shared" ca="1" si="6"/>
        <v>0</v>
      </c>
      <c r="J12" s="406">
        <f t="shared" ca="1" si="7"/>
        <v>0.36507936507936506</v>
      </c>
      <c r="K12" s="406">
        <f t="shared" ca="1" si="3"/>
        <v>0.36507936507936506</v>
      </c>
      <c r="L12" s="405">
        <f t="shared" ca="1" si="4"/>
        <v>1</v>
      </c>
      <c r="M12" s="405">
        <f t="shared" ca="1" si="5"/>
        <v>23</v>
      </c>
      <c r="N12" s="417" t="s">
        <v>1724</v>
      </c>
      <c r="O12" s="420" t="s">
        <v>366</v>
      </c>
      <c r="P12" s="419" t="s">
        <v>381</v>
      </c>
    </row>
    <row r="13" spans="1:16" ht="50.1" customHeight="1">
      <c r="A13" s="402">
        <v>12</v>
      </c>
      <c r="B13" s="410"/>
      <c r="C13" s="397" t="s">
        <v>1483</v>
      </c>
      <c r="D13" s="403" t="s">
        <v>2014</v>
      </c>
      <c r="E13" s="404" t="s">
        <v>1605</v>
      </c>
      <c r="F13" s="405">
        <f t="shared" ca="1" si="0"/>
        <v>63</v>
      </c>
      <c r="G13" s="405">
        <f t="shared" ca="1" si="1"/>
        <v>63</v>
      </c>
      <c r="H13" s="405">
        <f t="shared" ca="1" si="2"/>
        <v>0</v>
      </c>
      <c r="I13" s="405">
        <f t="shared" ca="1" si="6"/>
        <v>1</v>
      </c>
      <c r="J13" s="406">
        <f t="shared" ca="1" si="7"/>
        <v>0.60317460317460314</v>
      </c>
      <c r="K13" s="406">
        <f t="shared" ca="1" si="3"/>
        <v>0.60317460317460314</v>
      </c>
      <c r="L13" s="405">
        <f t="shared" ca="1" si="4"/>
        <v>1</v>
      </c>
      <c r="M13" s="405">
        <f t="shared" ca="1" si="5"/>
        <v>38</v>
      </c>
      <c r="N13" s="417" t="s">
        <v>1725</v>
      </c>
      <c r="O13" s="420" t="s">
        <v>366</v>
      </c>
      <c r="P13" s="419" t="s">
        <v>382</v>
      </c>
    </row>
    <row r="14" spans="1:16" ht="50.1" customHeight="1">
      <c r="A14" s="402">
        <v>13</v>
      </c>
      <c r="B14" s="410"/>
      <c r="C14" s="397" t="s">
        <v>1484</v>
      </c>
      <c r="D14" s="403" t="s">
        <v>2015</v>
      </c>
      <c r="E14" s="404" t="s">
        <v>1606</v>
      </c>
      <c r="F14" s="405">
        <f t="shared" ca="1" si="0"/>
        <v>63</v>
      </c>
      <c r="G14" s="405">
        <f t="shared" ca="1" si="1"/>
        <v>63</v>
      </c>
      <c r="H14" s="405">
        <f t="shared" ca="1" si="2"/>
        <v>0</v>
      </c>
      <c r="I14" s="405">
        <f t="shared" ca="1" si="6"/>
        <v>0</v>
      </c>
      <c r="J14" s="406">
        <f t="shared" ca="1" si="7"/>
        <v>9.5238095238095233E-2</v>
      </c>
      <c r="K14" s="406">
        <f t="shared" ca="1" si="3"/>
        <v>9.5238095238095233E-2</v>
      </c>
      <c r="L14" s="405">
        <f t="shared" ca="1" si="4"/>
        <v>1</v>
      </c>
      <c r="M14" s="405">
        <f t="shared" ca="1" si="5"/>
        <v>6</v>
      </c>
      <c r="N14" s="417" t="s">
        <v>1726</v>
      </c>
      <c r="O14" s="420" t="s">
        <v>366</v>
      </c>
      <c r="P14" s="419" t="s">
        <v>383</v>
      </c>
    </row>
    <row r="15" spans="1:16" ht="50.1" customHeight="1">
      <c r="A15" s="402">
        <v>14</v>
      </c>
      <c r="B15" s="410"/>
      <c r="C15" s="396" t="s">
        <v>1485</v>
      </c>
      <c r="D15" s="403" t="s">
        <v>2016</v>
      </c>
      <c r="E15" s="404" t="s">
        <v>1607</v>
      </c>
      <c r="F15" s="405">
        <f t="shared" ca="1" si="0"/>
        <v>63</v>
      </c>
      <c r="G15" s="405">
        <f t="shared" ca="1" si="1"/>
        <v>63</v>
      </c>
      <c r="H15" s="405">
        <f t="shared" ca="1" si="2"/>
        <v>0</v>
      </c>
      <c r="I15" s="405">
        <f t="shared" ca="1" si="6"/>
        <v>1</v>
      </c>
      <c r="J15" s="406">
        <f t="shared" ca="1" si="7"/>
        <v>0.8571428571428571</v>
      </c>
      <c r="K15" s="406">
        <f t="shared" ca="1" si="3"/>
        <v>0.8571428571428571</v>
      </c>
      <c r="L15" s="405">
        <f t="shared" ca="1" si="4"/>
        <v>1</v>
      </c>
      <c r="M15" s="405">
        <f t="shared" ca="1" si="5"/>
        <v>54</v>
      </c>
      <c r="N15" s="417" t="s">
        <v>1727</v>
      </c>
      <c r="P15" s="373" t="s">
        <v>384</v>
      </c>
    </row>
    <row r="16" spans="1:16" ht="50.1" customHeight="1">
      <c r="A16" s="402">
        <v>15</v>
      </c>
      <c r="B16" s="410"/>
      <c r="C16" s="396" t="s">
        <v>1486</v>
      </c>
      <c r="D16" s="403" t="s">
        <v>2017</v>
      </c>
      <c r="E16" s="404" t="s">
        <v>1608</v>
      </c>
      <c r="F16" s="405">
        <f t="shared" ca="1" si="0"/>
        <v>63</v>
      </c>
      <c r="G16" s="405">
        <f t="shared" ca="1" si="1"/>
        <v>63</v>
      </c>
      <c r="H16" s="405">
        <f t="shared" ca="1" si="2"/>
        <v>0</v>
      </c>
      <c r="I16" s="405">
        <f t="shared" ca="1" si="6"/>
        <v>1</v>
      </c>
      <c r="J16" s="406">
        <f t="shared" ca="1" si="7"/>
        <v>0.93650793650793651</v>
      </c>
      <c r="K16" s="406">
        <f t="shared" ca="1" si="3"/>
        <v>0.93650793650793651</v>
      </c>
      <c r="L16" s="405">
        <f t="shared" ca="1" si="4"/>
        <v>1</v>
      </c>
      <c r="M16" s="405">
        <f t="shared" ca="1" si="5"/>
        <v>59</v>
      </c>
      <c r="N16" s="417" t="s">
        <v>1728</v>
      </c>
      <c r="P16" s="373" t="s">
        <v>385</v>
      </c>
    </row>
    <row r="17" spans="1:16" ht="50.1" customHeight="1">
      <c r="A17" s="402">
        <v>16</v>
      </c>
      <c r="B17" s="410"/>
      <c r="C17" s="396" t="s">
        <v>1487</v>
      </c>
      <c r="D17" s="403" t="s">
        <v>2018</v>
      </c>
      <c r="E17" s="404" t="s">
        <v>1609</v>
      </c>
      <c r="F17" s="405">
        <f t="shared" ca="1" si="0"/>
        <v>63</v>
      </c>
      <c r="G17" s="405">
        <f t="shared" ca="1" si="1"/>
        <v>63</v>
      </c>
      <c r="H17" s="405">
        <f t="shared" ca="1" si="2"/>
        <v>0</v>
      </c>
      <c r="I17" s="405">
        <f t="shared" ca="1" si="6"/>
        <v>1</v>
      </c>
      <c r="J17" s="406">
        <f t="shared" ca="1" si="7"/>
        <v>0.8571428571428571</v>
      </c>
      <c r="K17" s="406">
        <f t="shared" ca="1" si="3"/>
        <v>0.8571428571428571</v>
      </c>
      <c r="L17" s="405">
        <f t="shared" ca="1" si="4"/>
        <v>1</v>
      </c>
      <c r="M17" s="405">
        <f t="shared" ca="1" si="5"/>
        <v>54</v>
      </c>
      <c r="N17" s="417" t="s">
        <v>1729</v>
      </c>
      <c r="P17" s="373" t="s">
        <v>386</v>
      </c>
    </row>
    <row r="18" spans="1:16" ht="50.1" customHeight="1">
      <c r="A18" s="402">
        <v>17</v>
      </c>
      <c r="B18" s="410"/>
      <c r="C18" s="396" t="s">
        <v>1488</v>
      </c>
      <c r="D18" s="403" t="s">
        <v>2019</v>
      </c>
      <c r="E18" s="404" t="s">
        <v>1610</v>
      </c>
      <c r="F18" s="405">
        <f t="shared" ca="1" si="0"/>
        <v>63</v>
      </c>
      <c r="G18" s="405">
        <f t="shared" ca="1" si="1"/>
        <v>63</v>
      </c>
      <c r="H18" s="405">
        <f t="shared" ca="1" si="2"/>
        <v>0</v>
      </c>
      <c r="I18" s="405">
        <f t="shared" ca="1" si="6"/>
        <v>0</v>
      </c>
      <c r="J18" s="406">
        <f t="shared" ca="1" si="7"/>
        <v>0.47619047619047616</v>
      </c>
      <c r="K18" s="406">
        <f t="shared" ca="1" si="3"/>
        <v>0.47619047619047616</v>
      </c>
      <c r="L18" s="405">
        <f t="shared" ca="1" si="4"/>
        <v>1</v>
      </c>
      <c r="M18" s="405">
        <f t="shared" ca="1" si="5"/>
        <v>30</v>
      </c>
      <c r="N18" s="417" t="s">
        <v>1730</v>
      </c>
      <c r="P18" s="373" t="s">
        <v>390</v>
      </c>
    </row>
    <row r="19" spans="1:16" ht="50.1" customHeight="1">
      <c r="A19" s="402">
        <v>18</v>
      </c>
      <c r="B19" s="410"/>
      <c r="C19" s="396" t="s">
        <v>1489</v>
      </c>
      <c r="D19" s="403" t="s">
        <v>2020</v>
      </c>
      <c r="E19" s="404" t="s">
        <v>1611</v>
      </c>
      <c r="F19" s="405">
        <f t="shared" ca="1" si="0"/>
        <v>63</v>
      </c>
      <c r="G19" s="405">
        <f t="shared" ca="1" si="1"/>
        <v>63</v>
      </c>
      <c r="H19" s="405">
        <f t="shared" ca="1" si="2"/>
        <v>0</v>
      </c>
      <c r="I19" s="405">
        <f t="shared" ca="1" si="6"/>
        <v>0</v>
      </c>
      <c r="J19" s="406">
        <f t="shared" ca="1" si="7"/>
        <v>0.15873015873015872</v>
      </c>
      <c r="K19" s="406">
        <f t="shared" ca="1" si="3"/>
        <v>0.15873015873015872</v>
      </c>
      <c r="L19" s="405">
        <f t="shared" ca="1" si="4"/>
        <v>1</v>
      </c>
      <c r="M19" s="405">
        <f t="shared" ca="1" si="5"/>
        <v>10</v>
      </c>
      <c r="N19" s="417" t="s">
        <v>1731</v>
      </c>
      <c r="P19" s="373" t="s">
        <v>1129</v>
      </c>
    </row>
    <row r="20" spans="1:16" ht="50.1" customHeight="1">
      <c r="A20" s="402">
        <v>19</v>
      </c>
      <c r="B20" s="410"/>
      <c r="C20" s="396" t="s">
        <v>1490</v>
      </c>
      <c r="D20" s="403" t="s">
        <v>2021</v>
      </c>
      <c r="E20" s="404" t="s">
        <v>1612</v>
      </c>
      <c r="F20" s="405">
        <f t="shared" ca="1" si="0"/>
        <v>63</v>
      </c>
      <c r="G20" s="405">
        <f t="shared" ca="1" si="1"/>
        <v>0</v>
      </c>
      <c r="H20" s="405">
        <f t="shared" ca="1" si="2"/>
        <v>0</v>
      </c>
      <c r="I20" s="405"/>
      <c r="J20" s="406"/>
      <c r="K20" s="406" t="str">
        <f t="shared" ca="1" si="3"/>
        <v/>
      </c>
      <c r="L20" s="405">
        <f t="shared" ca="1" si="4"/>
        <v>0</v>
      </c>
      <c r="M20" s="405">
        <f t="shared" ca="1" si="5"/>
        <v>0</v>
      </c>
      <c r="N20" s="417" t="s">
        <v>1732</v>
      </c>
      <c r="P20" s="373" t="s">
        <v>613</v>
      </c>
    </row>
    <row r="21" spans="1:16" ht="50.1" customHeight="1">
      <c r="A21" s="402">
        <v>20</v>
      </c>
      <c r="B21" s="411" t="s">
        <v>1146</v>
      </c>
      <c r="C21" s="396" t="s">
        <v>1491</v>
      </c>
      <c r="D21" s="403" t="s">
        <v>1326</v>
      </c>
      <c r="E21" s="404" t="s">
        <v>1613</v>
      </c>
      <c r="F21" s="405">
        <f t="shared" ca="1" si="0"/>
        <v>63</v>
      </c>
      <c r="G21" s="405">
        <f t="shared" ca="1" si="1"/>
        <v>63</v>
      </c>
      <c r="H21" s="405">
        <f t="shared" ca="1" si="2"/>
        <v>0</v>
      </c>
      <c r="I21" s="405">
        <f t="shared" ref="I21:I27" ca="1" si="8">MEDIAN(INDIRECT($E21))</f>
        <v>1</v>
      </c>
      <c r="J21" s="406">
        <f t="shared" ref="J21:J27" ca="1" si="9">AVERAGE(INDIRECT($E21))</f>
        <v>1.3809523809523809</v>
      </c>
      <c r="K21" s="406">
        <f t="shared" ca="1" si="3"/>
        <v>1.3809523809523809</v>
      </c>
      <c r="L21" s="405">
        <f t="shared" ca="1" si="4"/>
        <v>3</v>
      </c>
      <c r="M21" s="405">
        <f t="shared" ca="1" si="5"/>
        <v>87</v>
      </c>
      <c r="N21" s="417" t="s">
        <v>1733</v>
      </c>
      <c r="O21" s="415" t="s">
        <v>436</v>
      </c>
      <c r="P21" s="373" t="s">
        <v>34</v>
      </c>
    </row>
    <row r="22" spans="1:16" ht="50.1" customHeight="1">
      <c r="A22" s="402">
        <v>21</v>
      </c>
      <c r="B22" s="411"/>
      <c r="C22" s="396" t="s">
        <v>1492</v>
      </c>
      <c r="D22" s="403" t="s">
        <v>1327</v>
      </c>
      <c r="E22" s="404" t="s">
        <v>1614</v>
      </c>
      <c r="F22" s="405">
        <f t="shared" ca="1" si="0"/>
        <v>63</v>
      </c>
      <c r="G22" s="405">
        <f t="shared" ca="1" si="1"/>
        <v>63</v>
      </c>
      <c r="H22" s="405">
        <f t="shared" ca="1" si="2"/>
        <v>0</v>
      </c>
      <c r="I22" s="405">
        <f t="shared" ca="1" si="8"/>
        <v>0</v>
      </c>
      <c r="J22" s="406">
        <f t="shared" ca="1" si="9"/>
        <v>0.15873015873015872</v>
      </c>
      <c r="K22" s="406">
        <f t="shared" ca="1" si="3"/>
        <v>0.15873015873015872</v>
      </c>
      <c r="L22" s="405">
        <f t="shared" ca="1" si="4"/>
        <v>2</v>
      </c>
      <c r="M22" s="405">
        <f t="shared" ca="1" si="5"/>
        <v>10</v>
      </c>
      <c r="N22" s="417" t="s">
        <v>1734</v>
      </c>
      <c r="O22" s="415" t="s">
        <v>436</v>
      </c>
      <c r="P22" s="373" t="s">
        <v>35</v>
      </c>
    </row>
    <row r="23" spans="1:16" ht="50.1" customHeight="1">
      <c r="A23" s="402">
        <v>22</v>
      </c>
      <c r="B23" s="411"/>
      <c r="C23" s="396" t="s">
        <v>1493</v>
      </c>
      <c r="D23" s="403" t="s">
        <v>1328</v>
      </c>
      <c r="E23" s="404" t="s">
        <v>1615</v>
      </c>
      <c r="F23" s="405">
        <f t="shared" ca="1" si="0"/>
        <v>63</v>
      </c>
      <c r="G23" s="405">
        <f t="shared" ca="1" si="1"/>
        <v>63</v>
      </c>
      <c r="H23" s="405">
        <f t="shared" ca="1" si="2"/>
        <v>0</v>
      </c>
      <c r="I23" s="405">
        <f t="shared" ca="1" si="8"/>
        <v>0</v>
      </c>
      <c r="J23" s="406">
        <f t="shared" ca="1" si="9"/>
        <v>0.87301587301587302</v>
      </c>
      <c r="K23" s="406">
        <f t="shared" ca="1" si="3"/>
        <v>0.87301587301587302</v>
      </c>
      <c r="L23" s="405">
        <f t="shared" ca="1" si="4"/>
        <v>3</v>
      </c>
      <c r="M23" s="405">
        <f t="shared" ca="1" si="5"/>
        <v>55</v>
      </c>
      <c r="N23" s="417" t="s">
        <v>1735</v>
      </c>
      <c r="O23" s="415" t="s">
        <v>436</v>
      </c>
      <c r="P23" s="373" t="s">
        <v>36</v>
      </c>
    </row>
    <row r="24" spans="1:16" ht="50.1" customHeight="1">
      <c r="A24" s="402">
        <v>23</v>
      </c>
      <c r="B24" s="411"/>
      <c r="C24" s="396" t="s">
        <v>1494</v>
      </c>
      <c r="D24" s="403" t="s">
        <v>1329</v>
      </c>
      <c r="E24" s="404" t="s">
        <v>1616</v>
      </c>
      <c r="F24" s="405">
        <f t="shared" ca="1" si="0"/>
        <v>63</v>
      </c>
      <c r="G24" s="405">
        <f t="shared" ca="1" si="1"/>
        <v>63</v>
      </c>
      <c r="H24" s="405">
        <f t="shared" ca="1" si="2"/>
        <v>0</v>
      </c>
      <c r="I24" s="405">
        <f t="shared" ca="1" si="8"/>
        <v>0</v>
      </c>
      <c r="J24" s="406">
        <f t="shared" ca="1" si="9"/>
        <v>1.5873015873015872E-2</v>
      </c>
      <c r="K24" s="406">
        <f t="shared" ca="1" si="3"/>
        <v>1.5873015873015872E-2</v>
      </c>
      <c r="L24" s="405">
        <f t="shared" ca="1" si="4"/>
        <v>1</v>
      </c>
      <c r="M24" s="405">
        <f t="shared" ca="1" si="5"/>
        <v>1</v>
      </c>
      <c r="N24" s="417" t="s">
        <v>1736</v>
      </c>
      <c r="O24" s="415" t="s">
        <v>436</v>
      </c>
      <c r="P24" s="373" t="s">
        <v>37</v>
      </c>
    </row>
    <row r="25" spans="1:16" ht="50.1" customHeight="1">
      <c r="A25" s="402">
        <v>24</v>
      </c>
      <c r="B25" s="411"/>
      <c r="C25" s="396" t="s">
        <v>1495</v>
      </c>
      <c r="D25" s="403" t="s">
        <v>1330</v>
      </c>
      <c r="E25" s="404" t="s">
        <v>1617</v>
      </c>
      <c r="F25" s="405">
        <f t="shared" ca="1" si="0"/>
        <v>63</v>
      </c>
      <c r="G25" s="405">
        <f t="shared" ca="1" si="1"/>
        <v>63</v>
      </c>
      <c r="H25" s="405">
        <f t="shared" ca="1" si="2"/>
        <v>0</v>
      </c>
      <c r="I25" s="405">
        <f t="shared" ca="1" si="8"/>
        <v>0</v>
      </c>
      <c r="J25" s="406">
        <f t="shared" ca="1" si="9"/>
        <v>0.30158730158730157</v>
      </c>
      <c r="K25" s="406">
        <f t="shared" ca="1" si="3"/>
        <v>0.30158730158730157</v>
      </c>
      <c r="L25" s="405">
        <f t="shared" ca="1" si="4"/>
        <v>3</v>
      </c>
      <c r="M25" s="405">
        <f t="shared" ca="1" si="5"/>
        <v>19</v>
      </c>
      <c r="N25" s="417" t="s">
        <v>1737</v>
      </c>
      <c r="O25" s="415" t="s">
        <v>436</v>
      </c>
      <c r="P25" s="373" t="s">
        <v>38</v>
      </c>
    </row>
    <row r="26" spans="1:16" ht="50.1" customHeight="1">
      <c r="A26" s="402">
        <v>25</v>
      </c>
      <c r="B26" s="411"/>
      <c r="C26" s="396" t="s">
        <v>1496</v>
      </c>
      <c r="D26" s="403" t="s">
        <v>1331</v>
      </c>
      <c r="E26" s="404" t="s">
        <v>1618</v>
      </c>
      <c r="F26" s="405">
        <f t="shared" ca="1" si="0"/>
        <v>63</v>
      </c>
      <c r="G26" s="405">
        <f t="shared" ca="1" si="1"/>
        <v>63</v>
      </c>
      <c r="H26" s="405">
        <f t="shared" ca="1" si="2"/>
        <v>0</v>
      </c>
      <c r="I26" s="405">
        <f t="shared" ca="1" si="8"/>
        <v>3</v>
      </c>
      <c r="J26" s="406">
        <f t="shared" ca="1" si="9"/>
        <v>2.2380952380952381</v>
      </c>
      <c r="K26" s="406">
        <f t="shared" ca="1" si="3"/>
        <v>2.2380952380952381</v>
      </c>
      <c r="L26" s="405">
        <f t="shared" ca="1" si="4"/>
        <v>3</v>
      </c>
      <c r="M26" s="405">
        <f t="shared" ca="1" si="5"/>
        <v>141</v>
      </c>
      <c r="N26" s="417" t="s">
        <v>1738</v>
      </c>
      <c r="O26" s="415" t="s">
        <v>436</v>
      </c>
      <c r="P26" s="373" t="s">
        <v>39</v>
      </c>
    </row>
    <row r="27" spans="1:16" ht="50.1" customHeight="1">
      <c r="A27" s="402">
        <v>26</v>
      </c>
      <c r="B27" s="411"/>
      <c r="C27" s="396" t="s">
        <v>1497</v>
      </c>
      <c r="D27" s="403" t="s">
        <v>1332</v>
      </c>
      <c r="E27" s="404" t="s">
        <v>1619</v>
      </c>
      <c r="F27" s="405">
        <f t="shared" ca="1" si="0"/>
        <v>63</v>
      </c>
      <c r="G27" s="405">
        <f t="shared" ca="1" si="1"/>
        <v>63</v>
      </c>
      <c r="H27" s="405">
        <f t="shared" ca="1" si="2"/>
        <v>0</v>
      </c>
      <c r="I27" s="405">
        <f t="shared" ca="1" si="8"/>
        <v>0</v>
      </c>
      <c r="J27" s="406">
        <f t="shared" ca="1" si="9"/>
        <v>0.30158730158730157</v>
      </c>
      <c r="K27" s="406">
        <f t="shared" ca="1" si="3"/>
        <v>0.30158730158730157</v>
      </c>
      <c r="L27" s="405">
        <f t="shared" ca="1" si="4"/>
        <v>3</v>
      </c>
      <c r="M27" s="405">
        <f t="shared" ca="1" si="5"/>
        <v>19</v>
      </c>
      <c r="N27" s="417" t="s">
        <v>1739</v>
      </c>
      <c r="O27" s="415" t="s">
        <v>436</v>
      </c>
      <c r="P27" s="373" t="s">
        <v>40</v>
      </c>
    </row>
    <row r="28" spans="1:16" ht="50.1" customHeight="1">
      <c r="A28" s="402">
        <v>27</v>
      </c>
      <c r="B28" s="411"/>
      <c r="C28" s="396" t="s">
        <v>1498</v>
      </c>
      <c r="D28" s="403" t="s">
        <v>2022</v>
      </c>
      <c r="E28" s="404" t="s">
        <v>1620</v>
      </c>
      <c r="F28" s="405">
        <f t="shared" ca="1" si="0"/>
        <v>63</v>
      </c>
      <c r="G28" s="405">
        <f t="shared" ca="1" si="1"/>
        <v>63</v>
      </c>
      <c r="H28" s="405">
        <f t="shared" ca="1" si="2"/>
        <v>0</v>
      </c>
      <c r="I28" s="405"/>
      <c r="J28" s="406"/>
      <c r="K28" s="406" t="str">
        <f t="shared" ca="1" si="3"/>
        <v/>
      </c>
      <c r="L28" s="405">
        <f t="shared" ca="1" si="4"/>
        <v>0</v>
      </c>
      <c r="M28" s="405">
        <f t="shared" ca="1" si="5"/>
        <v>0</v>
      </c>
      <c r="N28" s="417" t="s">
        <v>1740</v>
      </c>
      <c r="O28" s="415" t="s">
        <v>436</v>
      </c>
      <c r="P28" s="373" t="s">
        <v>41</v>
      </c>
    </row>
    <row r="29" spans="1:16" ht="50.1" customHeight="1">
      <c r="A29" s="402">
        <v>28</v>
      </c>
      <c r="B29" s="411"/>
      <c r="C29" s="396" t="s">
        <v>1499</v>
      </c>
      <c r="D29" s="403" t="s">
        <v>2023</v>
      </c>
      <c r="E29" s="404" t="s">
        <v>1621</v>
      </c>
      <c r="F29" s="405">
        <f t="shared" ca="1" si="0"/>
        <v>63</v>
      </c>
      <c r="G29" s="405">
        <f t="shared" ca="1" si="1"/>
        <v>63</v>
      </c>
      <c r="H29" s="405">
        <f t="shared" ca="1" si="2"/>
        <v>0</v>
      </c>
      <c r="I29" s="405"/>
      <c r="J29" s="406"/>
      <c r="K29" s="406" t="str">
        <f t="shared" ca="1" si="3"/>
        <v/>
      </c>
      <c r="L29" s="405">
        <f t="shared" ca="1" si="4"/>
        <v>0</v>
      </c>
      <c r="M29" s="405">
        <f t="shared" ca="1" si="5"/>
        <v>0</v>
      </c>
      <c r="N29" s="417" t="s">
        <v>1741</v>
      </c>
      <c r="O29" s="415" t="s">
        <v>436</v>
      </c>
      <c r="P29" s="373" t="s">
        <v>42</v>
      </c>
    </row>
    <row r="30" spans="1:16" ht="50.1" customHeight="1">
      <c r="A30" s="402">
        <v>29</v>
      </c>
      <c r="B30" s="411"/>
      <c r="C30" s="396" t="s">
        <v>1500</v>
      </c>
      <c r="D30" s="403" t="s">
        <v>2024</v>
      </c>
      <c r="E30" s="404" t="s">
        <v>1622</v>
      </c>
      <c r="F30" s="405">
        <f t="shared" ca="1" si="0"/>
        <v>63</v>
      </c>
      <c r="G30" s="405">
        <f t="shared" ca="1" si="1"/>
        <v>63</v>
      </c>
      <c r="H30" s="405">
        <f t="shared" ca="1" si="2"/>
        <v>0</v>
      </c>
      <c r="I30" s="405">
        <f ca="1">MEDIAN(INDIRECT($E30))</f>
        <v>0</v>
      </c>
      <c r="J30" s="406">
        <f ca="1">AVERAGE(INDIRECT($E30))</f>
        <v>0.30158730158730157</v>
      </c>
      <c r="K30" s="406">
        <f t="shared" ca="1" si="3"/>
        <v>0.30158730158730157</v>
      </c>
      <c r="L30" s="405">
        <f t="shared" ca="1" si="4"/>
        <v>3</v>
      </c>
      <c r="M30" s="405">
        <f t="shared" ca="1" si="5"/>
        <v>19</v>
      </c>
      <c r="N30" s="417" t="s">
        <v>1742</v>
      </c>
      <c r="O30" s="415" t="s">
        <v>436</v>
      </c>
      <c r="P30" s="373" t="s">
        <v>43</v>
      </c>
    </row>
    <row r="31" spans="1:16" ht="50.1" customHeight="1">
      <c r="A31" s="402">
        <v>30</v>
      </c>
      <c r="B31" s="411"/>
      <c r="C31" s="396" t="s">
        <v>1501</v>
      </c>
      <c r="D31" s="403" t="s">
        <v>1333</v>
      </c>
      <c r="E31" s="404" t="s">
        <v>1623</v>
      </c>
      <c r="F31" s="405">
        <f t="shared" ca="1" si="0"/>
        <v>63</v>
      </c>
      <c r="G31" s="405">
        <f t="shared" ca="1" si="1"/>
        <v>63</v>
      </c>
      <c r="H31" s="405">
        <f t="shared" ca="1" si="2"/>
        <v>0</v>
      </c>
      <c r="I31" s="405">
        <f ca="1">MEDIAN(INDIRECT($E31))</f>
        <v>0</v>
      </c>
      <c r="J31" s="406">
        <f ca="1">AVERAGE(INDIRECT($E31))</f>
        <v>0.1111111111111111</v>
      </c>
      <c r="K31" s="406">
        <f t="shared" ca="1" si="3"/>
        <v>0.1111111111111111</v>
      </c>
      <c r="L31" s="405">
        <f t="shared" ca="1" si="4"/>
        <v>3</v>
      </c>
      <c r="M31" s="405">
        <f t="shared" ca="1" si="5"/>
        <v>7</v>
      </c>
      <c r="N31" s="417" t="s">
        <v>1743</v>
      </c>
      <c r="O31" s="415" t="s">
        <v>436</v>
      </c>
      <c r="P31" s="373" t="s">
        <v>44</v>
      </c>
    </row>
    <row r="32" spans="1:16" ht="50.1" customHeight="1">
      <c r="A32" s="402">
        <v>31</v>
      </c>
      <c r="B32" s="411"/>
      <c r="C32" s="396" t="s">
        <v>1502</v>
      </c>
      <c r="D32" s="403" t="s">
        <v>2025</v>
      </c>
      <c r="E32" s="404" t="s">
        <v>1624</v>
      </c>
      <c r="F32" s="405">
        <f t="shared" ca="1" si="0"/>
        <v>63</v>
      </c>
      <c r="G32" s="405">
        <f t="shared" ca="1" si="1"/>
        <v>63</v>
      </c>
      <c r="H32" s="405">
        <f t="shared" ca="1" si="2"/>
        <v>0</v>
      </c>
      <c r="I32" s="405">
        <f ca="1">MEDIAN(INDIRECT($E32))</f>
        <v>0</v>
      </c>
      <c r="J32" s="406">
        <f ca="1">AVERAGE(INDIRECT($E32))</f>
        <v>0.20634920634920634</v>
      </c>
      <c r="K32" s="406">
        <f t="shared" ca="1" si="3"/>
        <v>0.20634920634920634</v>
      </c>
      <c r="L32" s="405">
        <f t="shared" ca="1" si="4"/>
        <v>3</v>
      </c>
      <c r="M32" s="405">
        <f t="shared" ca="1" si="5"/>
        <v>13</v>
      </c>
      <c r="N32" s="417" t="s">
        <v>1744</v>
      </c>
      <c r="O32" s="415" t="s">
        <v>436</v>
      </c>
      <c r="P32" s="373" t="s">
        <v>45</v>
      </c>
    </row>
    <row r="33" spans="1:16" ht="50.1" customHeight="1">
      <c r="A33" s="402">
        <v>32</v>
      </c>
      <c r="B33" s="411"/>
      <c r="C33" s="396" t="s">
        <v>1553</v>
      </c>
      <c r="D33" s="403" t="s">
        <v>2026</v>
      </c>
      <c r="E33" s="404" t="s">
        <v>1625</v>
      </c>
      <c r="F33" s="405">
        <f t="shared" ca="1" si="0"/>
        <v>61</v>
      </c>
      <c r="G33" s="405">
        <f t="shared" ca="1" si="1"/>
        <v>61</v>
      </c>
      <c r="H33" s="405">
        <f t="shared" ca="1" si="2"/>
        <v>0</v>
      </c>
      <c r="I33" s="405">
        <f ca="1">MEDIAN(INDIRECT($E33))</f>
        <v>1</v>
      </c>
      <c r="J33" s="406">
        <f ca="1">AVERAGE(INDIRECT($E33))</f>
        <v>0.63934426229508201</v>
      </c>
      <c r="K33" s="406">
        <f t="shared" ca="1" si="3"/>
        <v>0.61904761904761907</v>
      </c>
      <c r="L33" s="405">
        <f t="shared" ca="1" si="4"/>
        <v>1</v>
      </c>
      <c r="M33" s="405">
        <f t="shared" ca="1" si="5"/>
        <v>39</v>
      </c>
      <c r="N33" s="417" t="s">
        <v>1745</v>
      </c>
      <c r="P33" s="373" t="s">
        <v>447</v>
      </c>
    </row>
    <row r="34" spans="1:16" ht="50.1" customHeight="1">
      <c r="A34" s="402">
        <v>33</v>
      </c>
      <c r="B34" s="411"/>
      <c r="C34" s="396" t="s">
        <v>1503</v>
      </c>
      <c r="D34" s="403" t="s">
        <v>2027</v>
      </c>
      <c r="E34" s="404" t="s">
        <v>1626</v>
      </c>
      <c r="F34" s="405">
        <f t="shared" ref="F34:F65" ca="1" si="10">COUNTA(INDIRECT($E34))</f>
        <v>63</v>
      </c>
      <c r="G34" s="405">
        <f t="shared" ref="G34:G65" ca="1" si="11">COUNT(INDIRECT($E34))</f>
        <v>0</v>
      </c>
      <c r="H34" s="405">
        <f t="shared" ref="H34:H65" ca="1" si="12">MIN(INDIRECT($E34))</f>
        <v>0</v>
      </c>
      <c r="I34" s="405"/>
      <c r="J34" s="406"/>
      <c r="K34" s="406" t="str">
        <f t="shared" ref="K34:K65" ca="1" si="13">IF(L34=0,"",SUM(INDIRECT($E34)) / 63)</f>
        <v/>
      </c>
      <c r="L34" s="405">
        <f t="shared" ref="L34:L65" ca="1" si="14">MAX(INDIRECT($E34))</f>
        <v>0</v>
      </c>
      <c r="M34" s="405">
        <f t="shared" ref="M34:M65" ca="1" si="15">SUM(INDIRECT($E34))</f>
        <v>0</v>
      </c>
      <c r="N34" s="417" t="s">
        <v>1746</v>
      </c>
      <c r="O34" s="373" t="s">
        <v>1150</v>
      </c>
      <c r="P34" s="373" t="s">
        <v>450</v>
      </c>
    </row>
    <row r="35" spans="1:16" ht="50.1" customHeight="1">
      <c r="A35" s="402">
        <v>34</v>
      </c>
      <c r="B35" s="411"/>
      <c r="C35" s="396" t="s">
        <v>1504</v>
      </c>
      <c r="D35" s="403" t="s">
        <v>2028</v>
      </c>
      <c r="E35" s="404" t="s">
        <v>1627</v>
      </c>
      <c r="F35" s="405">
        <f t="shared" ca="1" si="10"/>
        <v>63</v>
      </c>
      <c r="G35" s="405">
        <f t="shared" ca="1" si="11"/>
        <v>0</v>
      </c>
      <c r="H35" s="405">
        <f t="shared" ca="1" si="12"/>
        <v>0</v>
      </c>
      <c r="I35" s="405"/>
      <c r="J35" s="406"/>
      <c r="K35" s="406" t="str">
        <f t="shared" ca="1" si="13"/>
        <v/>
      </c>
      <c r="L35" s="405">
        <f t="shared" ca="1" si="14"/>
        <v>0</v>
      </c>
      <c r="M35" s="405">
        <f t="shared" ca="1" si="15"/>
        <v>0</v>
      </c>
      <c r="N35" s="417" t="s">
        <v>1747</v>
      </c>
      <c r="P35" s="373" t="s">
        <v>451</v>
      </c>
    </row>
    <row r="36" spans="1:16" ht="50.1" customHeight="1">
      <c r="A36" s="402">
        <v>35</v>
      </c>
      <c r="B36" s="411"/>
      <c r="C36" s="396" t="s">
        <v>1505</v>
      </c>
      <c r="D36" s="403" t="s">
        <v>2029</v>
      </c>
      <c r="E36" s="404" t="s">
        <v>1628</v>
      </c>
      <c r="F36" s="405">
        <f t="shared" ca="1" si="10"/>
        <v>63</v>
      </c>
      <c r="G36" s="405">
        <f t="shared" ca="1" si="11"/>
        <v>63</v>
      </c>
      <c r="H36" s="405">
        <f t="shared" ca="1" si="12"/>
        <v>0</v>
      </c>
      <c r="I36" s="405">
        <f t="shared" ref="I36:I69" ca="1" si="16">MEDIAN(INDIRECT($E36))</f>
        <v>1</v>
      </c>
      <c r="J36" s="406">
        <f t="shared" ref="J36:J69" ca="1" si="17">AVERAGE(INDIRECT($E36))</f>
        <v>0.52380952380952384</v>
      </c>
      <c r="K36" s="406">
        <f t="shared" ca="1" si="13"/>
        <v>0.52380952380952384</v>
      </c>
      <c r="L36" s="405">
        <f t="shared" ca="1" si="14"/>
        <v>1</v>
      </c>
      <c r="M36" s="405">
        <f t="shared" ca="1" si="15"/>
        <v>33</v>
      </c>
      <c r="N36" s="417" t="s">
        <v>1748</v>
      </c>
      <c r="O36" s="415" t="s">
        <v>437</v>
      </c>
      <c r="P36" s="373" t="s">
        <v>453</v>
      </c>
    </row>
    <row r="37" spans="1:16" ht="50.1" customHeight="1">
      <c r="A37" s="402">
        <v>36</v>
      </c>
      <c r="B37" s="411"/>
      <c r="C37" s="396" t="s">
        <v>1506</v>
      </c>
      <c r="D37" s="403" t="s">
        <v>2030</v>
      </c>
      <c r="E37" s="404" t="s">
        <v>1629</v>
      </c>
      <c r="F37" s="405">
        <f t="shared" ca="1" si="10"/>
        <v>63</v>
      </c>
      <c r="G37" s="405">
        <f t="shared" ca="1" si="11"/>
        <v>63</v>
      </c>
      <c r="H37" s="405">
        <f t="shared" ca="1" si="12"/>
        <v>0</v>
      </c>
      <c r="I37" s="405">
        <f t="shared" ca="1" si="16"/>
        <v>0</v>
      </c>
      <c r="J37" s="406">
        <f t="shared" ca="1" si="17"/>
        <v>0.19047619047619047</v>
      </c>
      <c r="K37" s="406">
        <f t="shared" ca="1" si="13"/>
        <v>0.19047619047619047</v>
      </c>
      <c r="L37" s="405">
        <f t="shared" ca="1" si="14"/>
        <v>1</v>
      </c>
      <c r="M37" s="405">
        <f t="shared" ca="1" si="15"/>
        <v>12</v>
      </c>
      <c r="N37" s="417" t="s">
        <v>1749</v>
      </c>
      <c r="O37" s="415" t="s">
        <v>437</v>
      </c>
      <c r="P37" s="373" t="s">
        <v>454</v>
      </c>
    </row>
    <row r="38" spans="1:16" ht="50.1" customHeight="1">
      <c r="A38" s="402">
        <v>37</v>
      </c>
      <c r="B38" s="411"/>
      <c r="C38" s="396" t="s">
        <v>1507</v>
      </c>
      <c r="D38" s="403" t="s">
        <v>2031</v>
      </c>
      <c r="E38" s="404" t="s">
        <v>1630</v>
      </c>
      <c r="F38" s="405">
        <f t="shared" ca="1" si="10"/>
        <v>63</v>
      </c>
      <c r="G38" s="405">
        <f t="shared" ca="1" si="11"/>
        <v>63</v>
      </c>
      <c r="H38" s="405">
        <f t="shared" ca="1" si="12"/>
        <v>0</v>
      </c>
      <c r="I38" s="405">
        <f t="shared" ca="1" si="16"/>
        <v>1</v>
      </c>
      <c r="J38" s="406">
        <f t="shared" ca="1" si="17"/>
        <v>0.65079365079365081</v>
      </c>
      <c r="K38" s="406">
        <f t="shared" ca="1" si="13"/>
        <v>0.65079365079365081</v>
      </c>
      <c r="L38" s="405">
        <f t="shared" ca="1" si="14"/>
        <v>1</v>
      </c>
      <c r="M38" s="405">
        <f t="shared" ca="1" si="15"/>
        <v>41</v>
      </c>
      <c r="N38" s="417" t="s">
        <v>1750</v>
      </c>
      <c r="O38" s="415" t="s">
        <v>437</v>
      </c>
      <c r="P38" s="373" t="s">
        <v>455</v>
      </c>
    </row>
    <row r="39" spans="1:16" ht="50.1" customHeight="1">
      <c r="A39" s="402">
        <v>38</v>
      </c>
      <c r="B39" s="411"/>
      <c r="C39" s="396" t="s">
        <v>1508</v>
      </c>
      <c r="D39" s="403" t="s">
        <v>1334</v>
      </c>
      <c r="E39" s="404" t="s">
        <v>1631</v>
      </c>
      <c r="F39" s="405">
        <f t="shared" ca="1" si="10"/>
        <v>63</v>
      </c>
      <c r="G39" s="405">
        <f t="shared" ca="1" si="11"/>
        <v>63</v>
      </c>
      <c r="H39" s="405">
        <f t="shared" ca="1" si="12"/>
        <v>0</v>
      </c>
      <c r="I39" s="405">
        <f t="shared" ca="1" si="16"/>
        <v>0</v>
      </c>
      <c r="J39" s="406">
        <f t="shared" ca="1" si="17"/>
        <v>0.36507936507936506</v>
      </c>
      <c r="K39" s="406">
        <f t="shared" ca="1" si="13"/>
        <v>0.36507936507936506</v>
      </c>
      <c r="L39" s="405">
        <f t="shared" ca="1" si="14"/>
        <v>1</v>
      </c>
      <c r="M39" s="405">
        <f t="shared" ca="1" si="15"/>
        <v>23</v>
      </c>
      <c r="N39" s="417" t="s">
        <v>1751</v>
      </c>
      <c r="O39" s="415" t="s">
        <v>437</v>
      </c>
      <c r="P39" s="373" t="s">
        <v>456</v>
      </c>
    </row>
    <row r="40" spans="1:16" ht="50.1" customHeight="1">
      <c r="A40" s="402">
        <v>39</v>
      </c>
      <c r="B40" s="411"/>
      <c r="C40" s="396" t="s">
        <v>1509</v>
      </c>
      <c r="D40" s="403" t="s">
        <v>2032</v>
      </c>
      <c r="E40" s="404" t="s">
        <v>1632</v>
      </c>
      <c r="F40" s="405">
        <f t="shared" ca="1" si="10"/>
        <v>63</v>
      </c>
      <c r="G40" s="405">
        <f t="shared" ca="1" si="11"/>
        <v>63</v>
      </c>
      <c r="H40" s="405">
        <f t="shared" ca="1" si="12"/>
        <v>0</v>
      </c>
      <c r="I40" s="405">
        <f t="shared" ca="1" si="16"/>
        <v>0</v>
      </c>
      <c r="J40" s="406">
        <f t="shared" ca="1" si="17"/>
        <v>4.7619047619047616E-2</v>
      </c>
      <c r="K40" s="406">
        <f t="shared" ca="1" si="13"/>
        <v>4.7619047619047616E-2</v>
      </c>
      <c r="L40" s="405">
        <f t="shared" ca="1" si="14"/>
        <v>1</v>
      </c>
      <c r="M40" s="405">
        <f t="shared" ca="1" si="15"/>
        <v>3</v>
      </c>
      <c r="N40" s="417" t="s">
        <v>1752</v>
      </c>
      <c r="O40" s="415" t="s">
        <v>437</v>
      </c>
      <c r="P40" s="373" t="s">
        <v>457</v>
      </c>
    </row>
    <row r="41" spans="1:16" ht="50.1" customHeight="1">
      <c r="A41" s="402">
        <v>40</v>
      </c>
      <c r="B41" s="411"/>
      <c r="C41" s="396" t="s">
        <v>1510</v>
      </c>
      <c r="D41" s="403" t="s">
        <v>2033</v>
      </c>
      <c r="E41" s="404" t="s">
        <v>1633</v>
      </c>
      <c r="F41" s="405">
        <f t="shared" ca="1" si="10"/>
        <v>63</v>
      </c>
      <c r="G41" s="405">
        <f t="shared" ca="1" si="11"/>
        <v>63</v>
      </c>
      <c r="H41" s="405">
        <f t="shared" ca="1" si="12"/>
        <v>0</v>
      </c>
      <c r="I41" s="405">
        <f t="shared" ca="1" si="16"/>
        <v>0</v>
      </c>
      <c r="J41" s="406">
        <f t="shared" ca="1" si="17"/>
        <v>3.1746031746031744E-2</v>
      </c>
      <c r="K41" s="406">
        <f t="shared" ca="1" si="13"/>
        <v>3.1746031746031744E-2</v>
      </c>
      <c r="L41" s="405">
        <f t="shared" ca="1" si="14"/>
        <v>1</v>
      </c>
      <c r="M41" s="405">
        <f t="shared" ca="1" si="15"/>
        <v>2</v>
      </c>
      <c r="N41" s="417" t="s">
        <v>1753</v>
      </c>
      <c r="O41" s="415" t="s">
        <v>437</v>
      </c>
      <c r="P41" s="373" t="s">
        <v>458</v>
      </c>
    </row>
    <row r="42" spans="1:16" ht="50.1" customHeight="1">
      <c r="A42" s="402">
        <v>41</v>
      </c>
      <c r="B42" s="411"/>
      <c r="C42" s="396" t="s">
        <v>1511</v>
      </c>
      <c r="D42" s="403" t="s">
        <v>2034</v>
      </c>
      <c r="E42" s="404" t="s">
        <v>1634</v>
      </c>
      <c r="F42" s="405">
        <f t="shared" ca="1" si="10"/>
        <v>63</v>
      </c>
      <c r="G42" s="405">
        <f t="shared" ca="1" si="11"/>
        <v>63</v>
      </c>
      <c r="H42" s="405">
        <f t="shared" ca="1" si="12"/>
        <v>0</v>
      </c>
      <c r="I42" s="405">
        <f t="shared" ca="1" si="16"/>
        <v>0</v>
      </c>
      <c r="J42" s="406">
        <f t="shared" ca="1" si="17"/>
        <v>0.23809523809523808</v>
      </c>
      <c r="K42" s="406">
        <f t="shared" ca="1" si="13"/>
        <v>0.23809523809523808</v>
      </c>
      <c r="L42" s="405">
        <f t="shared" ca="1" si="14"/>
        <v>1</v>
      </c>
      <c r="M42" s="405">
        <f t="shared" ca="1" si="15"/>
        <v>15</v>
      </c>
      <c r="N42" s="417" t="s">
        <v>1754</v>
      </c>
      <c r="O42" s="415" t="s">
        <v>437</v>
      </c>
      <c r="P42" s="373" t="s">
        <v>459</v>
      </c>
    </row>
    <row r="43" spans="1:16" ht="50.1" customHeight="1">
      <c r="A43" s="402">
        <v>42</v>
      </c>
      <c r="B43" s="411"/>
      <c r="C43" s="396" t="s">
        <v>1512</v>
      </c>
      <c r="D43" s="403" t="s">
        <v>2035</v>
      </c>
      <c r="E43" s="404" t="s">
        <v>1635</v>
      </c>
      <c r="F43" s="405">
        <f t="shared" ca="1" si="10"/>
        <v>63</v>
      </c>
      <c r="G43" s="405">
        <f t="shared" ca="1" si="11"/>
        <v>63</v>
      </c>
      <c r="H43" s="405">
        <f t="shared" ca="1" si="12"/>
        <v>0</v>
      </c>
      <c r="I43" s="405">
        <f t="shared" ca="1" si="16"/>
        <v>0</v>
      </c>
      <c r="J43" s="406">
        <f t="shared" ca="1" si="17"/>
        <v>0.15873015873015872</v>
      </c>
      <c r="K43" s="406">
        <f t="shared" ca="1" si="13"/>
        <v>0.15873015873015872</v>
      </c>
      <c r="L43" s="405">
        <f t="shared" ca="1" si="14"/>
        <v>1</v>
      </c>
      <c r="M43" s="405">
        <f t="shared" ca="1" si="15"/>
        <v>10</v>
      </c>
      <c r="N43" s="417" t="s">
        <v>1755</v>
      </c>
      <c r="O43" s="415" t="s">
        <v>437</v>
      </c>
      <c r="P43" s="373" t="s">
        <v>460</v>
      </c>
    </row>
    <row r="44" spans="1:16" ht="50.1" customHeight="1">
      <c r="A44" s="402">
        <v>43</v>
      </c>
      <c r="B44" s="411"/>
      <c r="C44" s="396" t="s">
        <v>1513</v>
      </c>
      <c r="D44" s="403" t="s">
        <v>2036</v>
      </c>
      <c r="E44" s="404" t="s">
        <v>1636</v>
      </c>
      <c r="F44" s="405">
        <f t="shared" ca="1" si="10"/>
        <v>63</v>
      </c>
      <c r="G44" s="405">
        <f t="shared" ca="1" si="11"/>
        <v>63</v>
      </c>
      <c r="H44" s="405">
        <f t="shared" ca="1" si="12"/>
        <v>0</v>
      </c>
      <c r="I44" s="405">
        <f t="shared" ca="1" si="16"/>
        <v>0</v>
      </c>
      <c r="J44" s="406">
        <f t="shared" ca="1" si="17"/>
        <v>0.1111111111111111</v>
      </c>
      <c r="K44" s="406">
        <f t="shared" ca="1" si="13"/>
        <v>0.1111111111111111</v>
      </c>
      <c r="L44" s="405">
        <f t="shared" ca="1" si="14"/>
        <v>1</v>
      </c>
      <c r="M44" s="405">
        <f t="shared" ca="1" si="15"/>
        <v>7</v>
      </c>
      <c r="N44" s="417" t="s">
        <v>1756</v>
      </c>
      <c r="O44" s="415" t="s">
        <v>437</v>
      </c>
      <c r="P44" s="373" t="s">
        <v>461</v>
      </c>
    </row>
    <row r="45" spans="1:16" ht="50.1" customHeight="1">
      <c r="A45" s="402">
        <v>44</v>
      </c>
      <c r="B45" s="411"/>
      <c r="C45" s="396" t="s">
        <v>1514</v>
      </c>
      <c r="D45" s="403" t="s">
        <v>2037</v>
      </c>
      <c r="E45" s="404" t="s">
        <v>1637</v>
      </c>
      <c r="F45" s="405">
        <f t="shared" ca="1" si="10"/>
        <v>63</v>
      </c>
      <c r="G45" s="405">
        <f t="shared" ca="1" si="11"/>
        <v>63</v>
      </c>
      <c r="H45" s="405">
        <f t="shared" ca="1" si="12"/>
        <v>0</v>
      </c>
      <c r="I45" s="405">
        <f t="shared" ca="1" si="16"/>
        <v>0</v>
      </c>
      <c r="J45" s="406">
        <f t="shared" ca="1" si="17"/>
        <v>0.12698412698412698</v>
      </c>
      <c r="K45" s="406">
        <f t="shared" ca="1" si="13"/>
        <v>0.12698412698412698</v>
      </c>
      <c r="L45" s="405">
        <f t="shared" ca="1" si="14"/>
        <v>1</v>
      </c>
      <c r="M45" s="405">
        <f t="shared" ca="1" si="15"/>
        <v>8</v>
      </c>
      <c r="N45" s="417" t="s">
        <v>1757</v>
      </c>
      <c r="O45" s="415" t="s">
        <v>437</v>
      </c>
      <c r="P45" s="373" t="s">
        <v>462</v>
      </c>
    </row>
    <row r="46" spans="1:16" ht="50.1" customHeight="1">
      <c r="A46" s="402">
        <v>45</v>
      </c>
      <c r="B46" s="411"/>
      <c r="C46" s="396" t="s">
        <v>1569</v>
      </c>
      <c r="D46" s="403" t="s">
        <v>2038</v>
      </c>
      <c r="E46" s="404" t="s">
        <v>1638</v>
      </c>
      <c r="F46" s="405">
        <f t="shared" ca="1" si="10"/>
        <v>63</v>
      </c>
      <c r="G46" s="405">
        <f t="shared" ca="1" si="11"/>
        <v>63</v>
      </c>
      <c r="H46" s="405">
        <f t="shared" ca="1" si="12"/>
        <v>0</v>
      </c>
      <c r="I46" s="405">
        <f t="shared" ca="1" si="16"/>
        <v>0</v>
      </c>
      <c r="J46" s="406">
        <f t="shared" ca="1" si="17"/>
        <v>1</v>
      </c>
      <c r="K46" s="406">
        <f t="shared" ca="1" si="13"/>
        <v>1</v>
      </c>
      <c r="L46" s="405">
        <f t="shared" ca="1" si="14"/>
        <v>3</v>
      </c>
      <c r="M46" s="405">
        <f t="shared" ca="1" si="15"/>
        <v>63</v>
      </c>
      <c r="N46" s="417" t="s">
        <v>1758</v>
      </c>
      <c r="O46" s="415" t="s">
        <v>614</v>
      </c>
      <c r="P46" s="373" t="s">
        <v>464</v>
      </c>
    </row>
    <row r="47" spans="1:16" ht="50.1" customHeight="1">
      <c r="A47" s="402">
        <v>46</v>
      </c>
      <c r="B47" s="411"/>
      <c r="C47" s="396" t="s">
        <v>1515</v>
      </c>
      <c r="D47" s="403" t="s">
        <v>2039</v>
      </c>
      <c r="E47" s="404" t="s">
        <v>1639</v>
      </c>
      <c r="F47" s="405">
        <f t="shared" ca="1" si="10"/>
        <v>63</v>
      </c>
      <c r="G47" s="405">
        <f t="shared" ca="1" si="11"/>
        <v>63</v>
      </c>
      <c r="H47" s="405">
        <f t="shared" ca="1" si="12"/>
        <v>0</v>
      </c>
      <c r="I47" s="405">
        <f t="shared" ca="1" si="16"/>
        <v>0</v>
      </c>
      <c r="J47" s="406">
        <f t="shared" ca="1" si="17"/>
        <v>6.3492063492063489E-2</v>
      </c>
      <c r="K47" s="406">
        <f t="shared" ca="1" si="13"/>
        <v>6.3492063492063489E-2</v>
      </c>
      <c r="L47" s="405">
        <f t="shared" ca="1" si="14"/>
        <v>1</v>
      </c>
      <c r="M47" s="405">
        <f t="shared" ca="1" si="15"/>
        <v>4</v>
      </c>
      <c r="N47" s="417" t="s">
        <v>1759</v>
      </c>
      <c r="O47" s="415" t="s">
        <v>614</v>
      </c>
      <c r="P47" s="373" t="s">
        <v>465</v>
      </c>
    </row>
    <row r="48" spans="1:16" ht="50.1" customHeight="1">
      <c r="A48" s="402">
        <v>47</v>
      </c>
      <c r="B48" s="411"/>
      <c r="C48" s="396" t="s">
        <v>1516</v>
      </c>
      <c r="D48" s="403" t="s">
        <v>2040</v>
      </c>
      <c r="E48" s="404" t="s">
        <v>1640</v>
      </c>
      <c r="F48" s="405">
        <f t="shared" ca="1" si="10"/>
        <v>63</v>
      </c>
      <c r="G48" s="405">
        <f t="shared" ca="1" si="11"/>
        <v>63</v>
      </c>
      <c r="H48" s="405">
        <f t="shared" ca="1" si="12"/>
        <v>0</v>
      </c>
      <c r="I48" s="405">
        <f t="shared" ca="1" si="16"/>
        <v>0</v>
      </c>
      <c r="J48" s="406">
        <f t="shared" ca="1" si="17"/>
        <v>0.8571428571428571</v>
      </c>
      <c r="K48" s="406">
        <f t="shared" ca="1" si="13"/>
        <v>0.8571428571428571</v>
      </c>
      <c r="L48" s="405">
        <f t="shared" ca="1" si="14"/>
        <v>3</v>
      </c>
      <c r="M48" s="405">
        <f t="shared" ca="1" si="15"/>
        <v>54</v>
      </c>
      <c r="N48" s="417" t="s">
        <v>1760</v>
      </c>
      <c r="O48" s="415" t="s">
        <v>614</v>
      </c>
      <c r="P48" s="373" t="s">
        <v>466</v>
      </c>
    </row>
    <row r="49" spans="1:16" ht="50.1" customHeight="1">
      <c r="A49" s="402">
        <v>48</v>
      </c>
      <c r="B49" s="411"/>
      <c r="C49" s="396" t="s">
        <v>1517</v>
      </c>
      <c r="D49" s="403" t="s">
        <v>2041</v>
      </c>
      <c r="E49" s="404" t="s">
        <v>1641</v>
      </c>
      <c r="F49" s="405">
        <f t="shared" ca="1" si="10"/>
        <v>63</v>
      </c>
      <c r="G49" s="405">
        <f t="shared" ca="1" si="11"/>
        <v>63</v>
      </c>
      <c r="H49" s="405">
        <f t="shared" ca="1" si="12"/>
        <v>0</v>
      </c>
      <c r="I49" s="405">
        <f t="shared" ca="1" si="16"/>
        <v>2</v>
      </c>
      <c r="J49" s="406">
        <f t="shared" ca="1" si="17"/>
        <v>1.8095238095238095</v>
      </c>
      <c r="K49" s="406">
        <f t="shared" ca="1" si="13"/>
        <v>1.8095238095238095</v>
      </c>
      <c r="L49" s="405">
        <f t="shared" ca="1" si="14"/>
        <v>3</v>
      </c>
      <c r="M49" s="405">
        <f t="shared" ca="1" si="15"/>
        <v>114</v>
      </c>
      <c r="N49" s="417" t="s">
        <v>1761</v>
      </c>
      <c r="O49" s="415" t="s">
        <v>614</v>
      </c>
      <c r="P49" s="373" t="s">
        <v>467</v>
      </c>
    </row>
    <row r="50" spans="1:16" ht="50.1" customHeight="1">
      <c r="A50" s="402">
        <v>49</v>
      </c>
      <c r="B50" s="411"/>
      <c r="C50" s="396" t="s">
        <v>1518</v>
      </c>
      <c r="D50" s="403" t="s">
        <v>2042</v>
      </c>
      <c r="E50" s="404" t="s">
        <v>1642</v>
      </c>
      <c r="F50" s="405">
        <f t="shared" ca="1" si="10"/>
        <v>63</v>
      </c>
      <c r="G50" s="405">
        <f t="shared" ca="1" si="11"/>
        <v>63</v>
      </c>
      <c r="H50" s="405">
        <f t="shared" ca="1" si="12"/>
        <v>0</v>
      </c>
      <c r="I50" s="405">
        <f t="shared" ca="1" si="16"/>
        <v>0</v>
      </c>
      <c r="J50" s="406">
        <f t="shared" ca="1" si="17"/>
        <v>9.5238095238095233E-2</v>
      </c>
      <c r="K50" s="406">
        <f t="shared" ca="1" si="13"/>
        <v>9.5238095238095233E-2</v>
      </c>
      <c r="L50" s="405">
        <f t="shared" ca="1" si="14"/>
        <v>2</v>
      </c>
      <c r="M50" s="405">
        <f t="shared" ca="1" si="15"/>
        <v>6</v>
      </c>
      <c r="N50" s="417" t="s">
        <v>1762</v>
      </c>
      <c r="O50" s="415" t="s">
        <v>614</v>
      </c>
      <c r="P50" s="373" t="s">
        <v>468</v>
      </c>
    </row>
    <row r="51" spans="1:16" ht="50.1" customHeight="1">
      <c r="A51" s="402">
        <v>50</v>
      </c>
      <c r="B51" s="411"/>
      <c r="C51" s="396" t="s">
        <v>1519</v>
      </c>
      <c r="D51" s="403" t="s">
        <v>2043</v>
      </c>
      <c r="E51" s="404" t="s">
        <v>1643</v>
      </c>
      <c r="F51" s="405">
        <f t="shared" ca="1" si="10"/>
        <v>63</v>
      </c>
      <c r="G51" s="405">
        <f t="shared" ca="1" si="11"/>
        <v>63</v>
      </c>
      <c r="H51" s="405">
        <f t="shared" ca="1" si="12"/>
        <v>0</v>
      </c>
      <c r="I51" s="405">
        <f t="shared" ca="1" si="16"/>
        <v>0</v>
      </c>
      <c r="J51" s="406">
        <f t="shared" ca="1" si="17"/>
        <v>0.60317460317460314</v>
      </c>
      <c r="K51" s="406">
        <f t="shared" ca="1" si="13"/>
        <v>0.60317460317460314</v>
      </c>
      <c r="L51" s="405">
        <f t="shared" ca="1" si="14"/>
        <v>3</v>
      </c>
      <c r="M51" s="405">
        <f t="shared" ca="1" si="15"/>
        <v>38</v>
      </c>
      <c r="N51" s="417" t="s">
        <v>1763</v>
      </c>
      <c r="O51" s="415" t="s">
        <v>614</v>
      </c>
      <c r="P51" s="373" t="s">
        <v>469</v>
      </c>
    </row>
    <row r="52" spans="1:16" ht="50.1" customHeight="1">
      <c r="A52" s="402">
        <v>51</v>
      </c>
      <c r="B52" s="411"/>
      <c r="C52" s="396" t="s">
        <v>1520</v>
      </c>
      <c r="D52" s="403" t="s">
        <v>2044</v>
      </c>
      <c r="E52" s="404" t="s">
        <v>1644</v>
      </c>
      <c r="F52" s="405">
        <f t="shared" ca="1" si="10"/>
        <v>63</v>
      </c>
      <c r="G52" s="405">
        <f t="shared" ca="1" si="11"/>
        <v>63</v>
      </c>
      <c r="H52" s="405">
        <f t="shared" ca="1" si="12"/>
        <v>0</v>
      </c>
      <c r="I52" s="405">
        <f t="shared" ca="1" si="16"/>
        <v>0</v>
      </c>
      <c r="J52" s="406">
        <f t="shared" ca="1" si="17"/>
        <v>0.15873015873015872</v>
      </c>
      <c r="K52" s="406">
        <f t="shared" ca="1" si="13"/>
        <v>0.15873015873015872</v>
      </c>
      <c r="L52" s="405">
        <f t="shared" ca="1" si="14"/>
        <v>2</v>
      </c>
      <c r="M52" s="405">
        <f t="shared" ca="1" si="15"/>
        <v>10</v>
      </c>
      <c r="N52" s="417" t="s">
        <v>1764</v>
      </c>
      <c r="O52" s="415" t="s">
        <v>614</v>
      </c>
      <c r="P52" s="373" t="s">
        <v>470</v>
      </c>
    </row>
    <row r="53" spans="1:16" ht="50.1" customHeight="1">
      <c r="A53" s="402">
        <v>52</v>
      </c>
      <c r="B53" s="411"/>
      <c r="C53" s="396" t="s">
        <v>1521</v>
      </c>
      <c r="D53" s="403" t="s">
        <v>2045</v>
      </c>
      <c r="E53" s="404" t="s">
        <v>1645</v>
      </c>
      <c r="F53" s="405">
        <f t="shared" ca="1" si="10"/>
        <v>63</v>
      </c>
      <c r="G53" s="405">
        <f t="shared" ca="1" si="11"/>
        <v>63</v>
      </c>
      <c r="H53" s="405">
        <f t="shared" ca="1" si="12"/>
        <v>0</v>
      </c>
      <c r="I53" s="405">
        <f t="shared" ca="1" si="16"/>
        <v>0</v>
      </c>
      <c r="J53" s="406">
        <f t="shared" ca="1" si="17"/>
        <v>0.12698412698412698</v>
      </c>
      <c r="K53" s="406">
        <f t="shared" ca="1" si="13"/>
        <v>0.12698412698412698</v>
      </c>
      <c r="L53" s="405">
        <f t="shared" ca="1" si="14"/>
        <v>2</v>
      </c>
      <c r="M53" s="405">
        <f t="shared" ca="1" si="15"/>
        <v>8</v>
      </c>
      <c r="N53" s="417" t="s">
        <v>1765</v>
      </c>
      <c r="O53" s="415" t="s">
        <v>614</v>
      </c>
      <c r="P53" s="373" t="s">
        <v>471</v>
      </c>
    </row>
    <row r="54" spans="1:16" ht="50.1" customHeight="1">
      <c r="A54" s="402">
        <v>53</v>
      </c>
      <c r="B54" s="411"/>
      <c r="C54" s="396" t="s">
        <v>1522</v>
      </c>
      <c r="D54" s="403" t="s">
        <v>2046</v>
      </c>
      <c r="E54" s="404" t="s">
        <v>1646</v>
      </c>
      <c r="F54" s="405">
        <f t="shared" ca="1" si="10"/>
        <v>63</v>
      </c>
      <c r="G54" s="405">
        <f t="shared" ca="1" si="11"/>
        <v>63</v>
      </c>
      <c r="H54" s="405">
        <f t="shared" ca="1" si="12"/>
        <v>0</v>
      </c>
      <c r="I54" s="405">
        <f t="shared" ca="1" si="16"/>
        <v>0</v>
      </c>
      <c r="J54" s="406">
        <f t="shared" ca="1" si="17"/>
        <v>0.12698412698412698</v>
      </c>
      <c r="K54" s="406">
        <f t="shared" ca="1" si="13"/>
        <v>0.12698412698412698</v>
      </c>
      <c r="L54" s="405">
        <f t="shared" ca="1" si="14"/>
        <v>2</v>
      </c>
      <c r="M54" s="405">
        <f t="shared" ca="1" si="15"/>
        <v>8</v>
      </c>
      <c r="N54" s="417" t="s">
        <v>1766</v>
      </c>
      <c r="O54" s="415" t="s">
        <v>614</v>
      </c>
      <c r="P54" s="373" t="s">
        <v>472</v>
      </c>
    </row>
    <row r="55" spans="1:16" ht="50.1" customHeight="1">
      <c r="A55" s="402">
        <v>54</v>
      </c>
      <c r="B55" s="411"/>
      <c r="C55" s="396" t="s">
        <v>1523</v>
      </c>
      <c r="D55" s="403" t="s">
        <v>2047</v>
      </c>
      <c r="E55" s="404" t="s">
        <v>1647</v>
      </c>
      <c r="F55" s="405">
        <f t="shared" ca="1" si="10"/>
        <v>63</v>
      </c>
      <c r="G55" s="405">
        <f t="shared" ca="1" si="11"/>
        <v>63</v>
      </c>
      <c r="H55" s="405">
        <f t="shared" ca="1" si="12"/>
        <v>0</v>
      </c>
      <c r="I55" s="405">
        <f t="shared" ca="1" si="16"/>
        <v>3</v>
      </c>
      <c r="J55" s="406">
        <f t="shared" ca="1" si="17"/>
        <v>2.746031746031746</v>
      </c>
      <c r="K55" s="406">
        <f t="shared" ca="1" si="13"/>
        <v>2.746031746031746</v>
      </c>
      <c r="L55" s="405">
        <f t="shared" ca="1" si="14"/>
        <v>5</v>
      </c>
      <c r="M55" s="405">
        <f t="shared" ca="1" si="15"/>
        <v>173</v>
      </c>
      <c r="N55" s="417" t="s">
        <v>1767</v>
      </c>
      <c r="O55" s="415" t="s">
        <v>440</v>
      </c>
      <c r="P55" s="373" t="s">
        <v>503</v>
      </c>
    </row>
    <row r="56" spans="1:16" ht="50.1" customHeight="1">
      <c r="A56" s="402">
        <v>55</v>
      </c>
      <c r="B56" s="411"/>
      <c r="C56" s="396" t="s">
        <v>1524</v>
      </c>
      <c r="D56" s="403" t="s">
        <v>1335</v>
      </c>
      <c r="E56" s="404" t="s">
        <v>1648</v>
      </c>
      <c r="F56" s="405">
        <f t="shared" ca="1" si="10"/>
        <v>63</v>
      </c>
      <c r="G56" s="405">
        <f t="shared" ca="1" si="11"/>
        <v>63</v>
      </c>
      <c r="H56" s="405">
        <f t="shared" ca="1" si="12"/>
        <v>0</v>
      </c>
      <c r="I56" s="405">
        <f t="shared" ca="1" si="16"/>
        <v>0</v>
      </c>
      <c r="J56" s="406">
        <f t="shared" ca="1" si="17"/>
        <v>1.4444444444444444</v>
      </c>
      <c r="K56" s="406">
        <f t="shared" ca="1" si="13"/>
        <v>1.4444444444444444</v>
      </c>
      <c r="L56" s="405">
        <f t="shared" ca="1" si="14"/>
        <v>5</v>
      </c>
      <c r="M56" s="405">
        <f t="shared" ca="1" si="15"/>
        <v>91</v>
      </c>
      <c r="N56" s="417" t="s">
        <v>1768</v>
      </c>
      <c r="O56" s="415" t="s">
        <v>440</v>
      </c>
      <c r="P56" s="373" t="s">
        <v>504</v>
      </c>
    </row>
    <row r="57" spans="1:16" ht="50.1" customHeight="1">
      <c r="A57" s="402">
        <v>56</v>
      </c>
      <c r="B57" s="411"/>
      <c r="C57" s="396" t="s">
        <v>1525</v>
      </c>
      <c r="D57" s="403" t="s">
        <v>2048</v>
      </c>
      <c r="E57" s="404" t="s">
        <v>1649</v>
      </c>
      <c r="F57" s="405">
        <f t="shared" ca="1" si="10"/>
        <v>63</v>
      </c>
      <c r="G57" s="405">
        <f t="shared" ca="1" si="11"/>
        <v>63</v>
      </c>
      <c r="H57" s="405">
        <f t="shared" ca="1" si="12"/>
        <v>0</v>
      </c>
      <c r="I57" s="405">
        <f t="shared" ca="1" si="16"/>
        <v>0</v>
      </c>
      <c r="J57" s="406">
        <f t="shared" ca="1" si="17"/>
        <v>0.42857142857142855</v>
      </c>
      <c r="K57" s="406">
        <f t="shared" ca="1" si="13"/>
        <v>0.42857142857142855</v>
      </c>
      <c r="L57" s="405">
        <f t="shared" ca="1" si="14"/>
        <v>4</v>
      </c>
      <c r="M57" s="405">
        <f t="shared" ca="1" si="15"/>
        <v>27</v>
      </c>
      <c r="N57" s="417" t="s">
        <v>1769</v>
      </c>
      <c r="O57" s="415" t="s">
        <v>440</v>
      </c>
      <c r="P57" s="373" t="s">
        <v>505</v>
      </c>
    </row>
    <row r="58" spans="1:16" ht="50.1" customHeight="1">
      <c r="A58" s="402">
        <v>57</v>
      </c>
      <c r="B58" s="411"/>
      <c r="C58" s="396" t="s">
        <v>1526</v>
      </c>
      <c r="D58" s="403" t="s">
        <v>2049</v>
      </c>
      <c r="E58" s="404" t="s">
        <v>1650</v>
      </c>
      <c r="F58" s="405">
        <f t="shared" ca="1" si="10"/>
        <v>63</v>
      </c>
      <c r="G58" s="405">
        <f t="shared" ca="1" si="11"/>
        <v>63</v>
      </c>
      <c r="H58" s="405">
        <f t="shared" ca="1" si="12"/>
        <v>0</v>
      </c>
      <c r="I58" s="405">
        <f t="shared" ca="1" si="16"/>
        <v>0</v>
      </c>
      <c r="J58" s="406">
        <f t="shared" ca="1" si="17"/>
        <v>0.31746031746031744</v>
      </c>
      <c r="K58" s="406">
        <f t="shared" ca="1" si="13"/>
        <v>0.31746031746031744</v>
      </c>
      <c r="L58" s="405">
        <f t="shared" ca="1" si="14"/>
        <v>4</v>
      </c>
      <c r="M58" s="405">
        <f t="shared" ca="1" si="15"/>
        <v>20</v>
      </c>
      <c r="N58" s="417" t="s">
        <v>1770</v>
      </c>
      <c r="O58" s="415" t="s">
        <v>440</v>
      </c>
      <c r="P58" s="373" t="s">
        <v>506</v>
      </c>
    </row>
    <row r="59" spans="1:16" ht="50.1" customHeight="1">
      <c r="A59" s="402">
        <v>58</v>
      </c>
      <c r="B59" s="411"/>
      <c r="C59" s="396" t="s">
        <v>1527</v>
      </c>
      <c r="D59" s="403" t="s">
        <v>2050</v>
      </c>
      <c r="E59" s="404" t="s">
        <v>1651</v>
      </c>
      <c r="F59" s="405">
        <f t="shared" ca="1" si="10"/>
        <v>63</v>
      </c>
      <c r="G59" s="405">
        <f t="shared" ca="1" si="11"/>
        <v>63</v>
      </c>
      <c r="H59" s="405">
        <f t="shared" ca="1" si="12"/>
        <v>0</v>
      </c>
      <c r="I59" s="405">
        <f t="shared" ca="1" si="16"/>
        <v>0</v>
      </c>
      <c r="J59" s="406">
        <f t="shared" ca="1" si="17"/>
        <v>0.44444444444444442</v>
      </c>
      <c r="K59" s="406">
        <f t="shared" ca="1" si="13"/>
        <v>0.44444444444444442</v>
      </c>
      <c r="L59" s="405">
        <f t="shared" ca="1" si="14"/>
        <v>5</v>
      </c>
      <c r="M59" s="405">
        <f t="shared" ca="1" si="15"/>
        <v>28</v>
      </c>
      <c r="N59" s="417" t="s">
        <v>1771</v>
      </c>
      <c r="O59" s="415" t="s">
        <v>440</v>
      </c>
      <c r="P59" s="373" t="s">
        <v>507</v>
      </c>
    </row>
    <row r="60" spans="1:16" ht="50.1" customHeight="1">
      <c r="A60" s="402">
        <v>59</v>
      </c>
      <c r="B60" s="411"/>
      <c r="C60" s="396" t="s">
        <v>1528</v>
      </c>
      <c r="D60" s="403" t="s">
        <v>2051</v>
      </c>
      <c r="E60" s="404" t="s">
        <v>1652</v>
      </c>
      <c r="F60" s="405">
        <f t="shared" ca="1" si="10"/>
        <v>63</v>
      </c>
      <c r="G60" s="405">
        <f t="shared" ca="1" si="11"/>
        <v>63</v>
      </c>
      <c r="H60" s="405">
        <f t="shared" ca="1" si="12"/>
        <v>0</v>
      </c>
      <c r="I60" s="405">
        <f t="shared" ca="1" si="16"/>
        <v>0</v>
      </c>
      <c r="J60" s="406">
        <f t="shared" ca="1" si="17"/>
        <v>0.2857142857142857</v>
      </c>
      <c r="K60" s="406">
        <f t="shared" ca="1" si="13"/>
        <v>0.2857142857142857</v>
      </c>
      <c r="L60" s="405">
        <f t="shared" ca="1" si="14"/>
        <v>4</v>
      </c>
      <c r="M60" s="405">
        <f t="shared" ca="1" si="15"/>
        <v>18</v>
      </c>
      <c r="N60" s="417" t="s">
        <v>1772</v>
      </c>
      <c r="O60" s="415" t="s">
        <v>440</v>
      </c>
      <c r="P60" s="373" t="s">
        <v>508</v>
      </c>
    </row>
    <row r="61" spans="1:16" ht="50.1" customHeight="1">
      <c r="A61" s="402">
        <v>60</v>
      </c>
      <c r="B61" s="411"/>
      <c r="C61" s="396" t="s">
        <v>1529</v>
      </c>
      <c r="D61" s="403" t="s">
        <v>2052</v>
      </c>
      <c r="E61" s="404" t="s">
        <v>1653</v>
      </c>
      <c r="F61" s="405">
        <f t="shared" ca="1" si="10"/>
        <v>63</v>
      </c>
      <c r="G61" s="405">
        <f t="shared" ca="1" si="11"/>
        <v>63</v>
      </c>
      <c r="H61" s="405">
        <f t="shared" ca="1" si="12"/>
        <v>0</v>
      </c>
      <c r="I61" s="405">
        <f t="shared" ca="1" si="16"/>
        <v>2</v>
      </c>
      <c r="J61" s="406">
        <f t="shared" ca="1" si="17"/>
        <v>2.0793650793650795</v>
      </c>
      <c r="K61" s="406">
        <f t="shared" ca="1" si="13"/>
        <v>2.0793650793650795</v>
      </c>
      <c r="L61" s="405">
        <f t="shared" ca="1" si="14"/>
        <v>5</v>
      </c>
      <c r="M61" s="405">
        <f t="shared" ca="1" si="15"/>
        <v>131</v>
      </c>
      <c r="N61" s="417" t="s">
        <v>1773</v>
      </c>
      <c r="O61" s="415" t="s">
        <v>440</v>
      </c>
      <c r="P61" s="373" t="s">
        <v>509</v>
      </c>
    </row>
    <row r="62" spans="1:16" ht="50.1" customHeight="1">
      <c r="A62" s="402">
        <v>61</v>
      </c>
      <c r="B62" s="411"/>
      <c r="C62" s="396" t="s">
        <v>1530</v>
      </c>
      <c r="D62" s="403" t="s">
        <v>2053</v>
      </c>
      <c r="E62" s="404" t="s">
        <v>1654</v>
      </c>
      <c r="F62" s="405">
        <f t="shared" ca="1" si="10"/>
        <v>63</v>
      </c>
      <c r="G62" s="405">
        <f t="shared" ca="1" si="11"/>
        <v>63</v>
      </c>
      <c r="H62" s="405">
        <f t="shared" ca="1" si="12"/>
        <v>0</v>
      </c>
      <c r="I62" s="405">
        <f t="shared" ca="1" si="16"/>
        <v>0</v>
      </c>
      <c r="J62" s="406">
        <f t="shared" ca="1" si="17"/>
        <v>0.44444444444444442</v>
      </c>
      <c r="K62" s="406">
        <f t="shared" ca="1" si="13"/>
        <v>0.44444444444444442</v>
      </c>
      <c r="L62" s="405">
        <f t="shared" ca="1" si="14"/>
        <v>4</v>
      </c>
      <c r="M62" s="405">
        <f t="shared" ca="1" si="15"/>
        <v>28</v>
      </c>
      <c r="N62" s="417" t="s">
        <v>1774</v>
      </c>
      <c r="O62" s="415" t="s">
        <v>440</v>
      </c>
      <c r="P62" s="373" t="s">
        <v>510</v>
      </c>
    </row>
    <row r="63" spans="1:16" ht="50.1" customHeight="1">
      <c r="A63" s="402">
        <v>62</v>
      </c>
      <c r="B63" s="411"/>
      <c r="C63" s="396" t="s">
        <v>1531</v>
      </c>
      <c r="D63" s="403" t="s">
        <v>2054</v>
      </c>
      <c r="E63" s="404" t="s">
        <v>1655</v>
      </c>
      <c r="F63" s="405">
        <f t="shared" ca="1" si="10"/>
        <v>63</v>
      </c>
      <c r="G63" s="405">
        <f t="shared" ca="1" si="11"/>
        <v>63</v>
      </c>
      <c r="H63" s="405">
        <f t="shared" ca="1" si="12"/>
        <v>0</v>
      </c>
      <c r="I63" s="405">
        <f t="shared" ca="1" si="16"/>
        <v>1</v>
      </c>
      <c r="J63" s="406">
        <f t="shared" ca="1" si="17"/>
        <v>1.9523809523809523</v>
      </c>
      <c r="K63" s="406">
        <f t="shared" ca="1" si="13"/>
        <v>1.9523809523809523</v>
      </c>
      <c r="L63" s="405">
        <f t="shared" ca="1" si="14"/>
        <v>5</v>
      </c>
      <c r="M63" s="405">
        <f t="shared" ca="1" si="15"/>
        <v>123</v>
      </c>
      <c r="N63" s="417" t="s">
        <v>1775</v>
      </c>
      <c r="O63" s="415" t="s">
        <v>440</v>
      </c>
      <c r="P63" s="373" t="s">
        <v>511</v>
      </c>
    </row>
    <row r="64" spans="1:16" ht="50.1" customHeight="1">
      <c r="A64" s="402">
        <v>63</v>
      </c>
      <c r="B64" s="411"/>
      <c r="C64" s="396" t="s">
        <v>1532</v>
      </c>
      <c r="D64" s="403" t="s">
        <v>2055</v>
      </c>
      <c r="E64" s="404" t="s">
        <v>1656</v>
      </c>
      <c r="F64" s="405">
        <f t="shared" ca="1" si="10"/>
        <v>63</v>
      </c>
      <c r="G64" s="405">
        <f t="shared" ca="1" si="11"/>
        <v>63</v>
      </c>
      <c r="H64" s="405">
        <f t="shared" ca="1" si="12"/>
        <v>0</v>
      </c>
      <c r="I64" s="405">
        <f t="shared" ca="1" si="16"/>
        <v>2</v>
      </c>
      <c r="J64" s="406">
        <f t="shared" ca="1" si="17"/>
        <v>1.8095238095238095</v>
      </c>
      <c r="K64" s="406">
        <f t="shared" ca="1" si="13"/>
        <v>1.8095238095238095</v>
      </c>
      <c r="L64" s="405">
        <f t="shared" ca="1" si="14"/>
        <v>5</v>
      </c>
      <c r="M64" s="405">
        <f t="shared" ca="1" si="15"/>
        <v>114</v>
      </c>
      <c r="N64" s="417" t="s">
        <v>1776</v>
      </c>
      <c r="O64" s="415" t="s">
        <v>440</v>
      </c>
      <c r="P64" s="373" t="s">
        <v>512</v>
      </c>
    </row>
    <row r="65" spans="1:16" ht="50.1" customHeight="1">
      <c r="A65" s="402">
        <v>64</v>
      </c>
      <c r="B65" s="411"/>
      <c r="C65" s="396" t="s">
        <v>1533</v>
      </c>
      <c r="D65" s="403" t="s">
        <v>2056</v>
      </c>
      <c r="E65" s="404" t="s">
        <v>1657</v>
      </c>
      <c r="F65" s="405">
        <f t="shared" ca="1" si="10"/>
        <v>63</v>
      </c>
      <c r="G65" s="405">
        <f t="shared" ca="1" si="11"/>
        <v>63</v>
      </c>
      <c r="H65" s="405">
        <f t="shared" ca="1" si="12"/>
        <v>0</v>
      </c>
      <c r="I65" s="405">
        <f t="shared" ca="1" si="16"/>
        <v>0</v>
      </c>
      <c r="J65" s="406">
        <f t="shared" ca="1" si="17"/>
        <v>0.47619047619047616</v>
      </c>
      <c r="K65" s="406">
        <f t="shared" ca="1" si="13"/>
        <v>0.47619047619047616</v>
      </c>
      <c r="L65" s="405">
        <f t="shared" ca="1" si="14"/>
        <v>5</v>
      </c>
      <c r="M65" s="405">
        <f t="shared" ca="1" si="15"/>
        <v>30</v>
      </c>
      <c r="N65" s="417" t="s">
        <v>1777</v>
      </c>
      <c r="O65" s="415" t="s">
        <v>440</v>
      </c>
      <c r="P65" s="373" t="s">
        <v>513</v>
      </c>
    </row>
    <row r="66" spans="1:16" ht="50.1" customHeight="1">
      <c r="A66" s="402">
        <v>65</v>
      </c>
      <c r="B66" s="411"/>
      <c r="C66" s="396" t="s">
        <v>1534</v>
      </c>
      <c r="D66" s="403" t="s">
        <v>2057</v>
      </c>
      <c r="E66" s="404" t="s">
        <v>1658</v>
      </c>
      <c r="F66" s="405">
        <f t="shared" ref="F66:F97" ca="1" si="18">COUNTA(INDIRECT($E66))</f>
        <v>63</v>
      </c>
      <c r="G66" s="405">
        <f t="shared" ref="G66:G97" ca="1" si="19">COUNT(INDIRECT($E66))</f>
        <v>63</v>
      </c>
      <c r="H66" s="405">
        <f t="shared" ref="H66:H97" ca="1" si="20">MIN(INDIRECT($E66))</f>
        <v>0</v>
      </c>
      <c r="I66" s="405">
        <f t="shared" ca="1" si="16"/>
        <v>0</v>
      </c>
      <c r="J66" s="406">
        <f t="shared" ca="1" si="17"/>
        <v>0.46031746031746029</v>
      </c>
      <c r="K66" s="406">
        <f t="shared" ref="K66:K97" ca="1" si="21">IF(L66=0,"",SUM(INDIRECT($E66)) / 63)</f>
        <v>0.46031746031746029</v>
      </c>
      <c r="L66" s="405">
        <f t="shared" ref="L66:L97" ca="1" si="22">MAX(INDIRECT($E66))</f>
        <v>4</v>
      </c>
      <c r="M66" s="405">
        <f t="shared" ref="M66:M97" ca="1" si="23">SUM(INDIRECT($E66))</f>
        <v>29</v>
      </c>
      <c r="N66" s="417" t="s">
        <v>1778</v>
      </c>
      <c r="O66" s="415" t="s">
        <v>440</v>
      </c>
      <c r="P66" s="373" t="s">
        <v>514</v>
      </c>
    </row>
    <row r="67" spans="1:16" ht="50.1" customHeight="1">
      <c r="A67" s="402">
        <v>66</v>
      </c>
      <c r="B67" s="411"/>
      <c r="C67" s="396" t="s">
        <v>1535</v>
      </c>
      <c r="D67" s="403" t="s">
        <v>2058</v>
      </c>
      <c r="E67" s="404" t="s">
        <v>1659</v>
      </c>
      <c r="F67" s="405">
        <f t="shared" ca="1" si="18"/>
        <v>63</v>
      </c>
      <c r="G67" s="405">
        <f t="shared" ca="1" si="19"/>
        <v>63</v>
      </c>
      <c r="H67" s="405">
        <f t="shared" ca="1" si="20"/>
        <v>0</v>
      </c>
      <c r="I67" s="405">
        <f t="shared" ca="1" si="16"/>
        <v>0</v>
      </c>
      <c r="J67" s="406">
        <f t="shared" ca="1" si="17"/>
        <v>0.76190476190476186</v>
      </c>
      <c r="K67" s="406">
        <f t="shared" ca="1" si="21"/>
        <v>0.76190476190476186</v>
      </c>
      <c r="L67" s="405">
        <f t="shared" ca="1" si="22"/>
        <v>5</v>
      </c>
      <c r="M67" s="405">
        <f t="shared" ca="1" si="23"/>
        <v>48</v>
      </c>
      <c r="N67" s="417" t="s">
        <v>1779</v>
      </c>
      <c r="O67" s="415" t="s">
        <v>440</v>
      </c>
      <c r="P67" s="373" t="s">
        <v>515</v>
      </c>
    </row>
    <row r="68" spans="1:16" ht="50.1" customHeight="1">
      <c r="A68" s="402">
        <v>67</v>
      </c>
      <c r="B68" s="411"/>
      <c r="C68" s="396" t="s">
        <v>1536</v>
      </c>
      <c r="D68" s="403" t="s">
        <v>2059</v>
      </c>
      <c r="E68" s="404" t="s">
        <v>1660</v>
      </c>
      <c r="F68" s="405">
        <f t="shared" ca="1" si="18"/>
        <v>63</v>
      </c>
      <c r="G68" s="405">
        <f t="shared" ca="1" si="19"/>
        <v>63</v>
      </c>
      <c r="H68" s="405">
        <f t="shared" ca="1" si="20"/>
        <v>0</v>
      </c>
      <c r="I68" s="405">
        <f t="shared" ca="1" si="16"/>
        <v>0</v>
      </c>
      <c r="J68" s="406">
        <f t="shared" ca="1" si="17"/>
        <v>0.26984126984126983</v>
      </c>
      <c r="K68" s="406">
        <f t="shared" ca="1" si="21"/>
        <v>0.26984126984126983</v>
      </c>
      <c r="L68" s="405">
        <f t="shared" ca="1" si="22"/>
        <v>3</v>
      </c>
      <c r="M68" s="405">
        <f t="shared" ca="1" si="23"/>
        <v>17</v>
      </c>
      <c r="N68" s="417" t="s">
        <v>1780</v>
      </c>
      <c r="O68" s="415" t="s">
        <v>440</v>
      </c>
      <c r="P68" s="373" t="s">
        <v>516</v>
      </c>
    </row>
    <row r="69" spans="1:16" ht="50.1" customHeight="1">
      <c r="A69" s="402">
        <v>68</v>
      </c>
      <c r="B69" s="411"/>
      <c r="C69" s="396" t="s">
        <v>1537</v>
      </c>
      <c r="D69" s="403" t="s">
        <v>2060</v>
      </c>
      <c r="E69" s="404" t="s">
        <v>1661</v>
      </c>
      <c r="F69" s="405">
        <f t="shared" ca="1" si="18"/>
        <v>63</v>
      </c>
      <c r="G69" s="405">
        <f t="shared" ca="1" si="19"/>
        <v>63</v>
      </c>
      <c r="H69" s="405">
        <f t="shared" ca="1" si="20"/>
        <v>0</v>
      </c>
      <c r="I69" s="405">
        <f t="shared" ca="1" si="16"/>
        <v>0</v>
      </c>
      <c r="J69" s="406">
        <f t="shared" ca="1" si="17"/>
        <v>6.3492063492063489E-2</v>
      </c>
      <c r="K69" s="406">
        <f t="shared" ca="1" si="21"/>
        <v>6.3492063492063489E-2</v>
      </c>
      <c r="L69" s="405">
        <f t="shared" ca="1" si="22"/>
        <v>3</v>
      </c>
      <c r="M69" s="405">
        <f t="shared" ca="1" si="23"/>
        <v>4</v>
      </c>
      <c r="N69" s="417" t="s">
        <v>1781</v>
      </c>
      <c r="O69" s="415" t="s">
        <v>440</v>
      </c>
      <c r="P69" s="373" t="s">
        <v>517</v>
      </c>
    </row>
    <row r="70" spans="1:16" ht="50.1" customHeight="1">
      <c r="A70" s="402">
        <v>69</v>
      </c>
      <c r="B70" s="411"/>
      <c r="C70" s="396" t="s">
        <v>1538</v>
      </c>
      <c r="D70" s="403" t="s">
        <v>2061</v>
      </c>
      <c r="E70" s="404" t="s">
        <v>1662</v>
      </c>
      <c r="F70" s="405">
        <f t="shared" ca="1" si="18"/>
        <v>63</v>
      </c>
      <c r="G70" s="405">
        <f t="shared" ca="1" si="19"/>
        <v>0</v>
      </c>
      <c r="H70" s="405">
        <f t="shared" ca="1" si="20"/>
        <v>0</v>
      </c>
      <c r="I70" s="405"/>
      <c r="J70" s="406"/>
      <c r="K70" s="406" t="str">
        <f t="shared" ca="1" si="21"/>
        <v/>
      </c>
      <c r="L70" s="405">
        <f t="shared" ca="1" si="22"/>
        <v>0</v>
      </c>
      <c r="M70" s="405">
        <f t="shared" ca="1" si="23"/>
        <v>0</v>
      </c>
      <c r="N70" s="417" t="s">
        <v>1782</v>
      </c>
      <c r="P70" s="373" t="s">
        <v>518</v>
      </c>
    </row>
    <row r="71" spans="1:16" ht="50.1" customHeight="1">
      <c r="A71" s="402">
        <v>70</v>
      </c>
      <c r="B71" s="411"/>
      <c r="C71" s="396" t="s">
        <v>1539</v>
      </c>
      <c r="D71" s="403" t="s">
        <v>2062</v>
      </c>
      <c r="E71" s="404" t="s">
        <v>1663</v>
      </c>
      <c r="F71" s="405">
        <f t="shared" ca="1" si="18"/>
        <v>36</v>
      </c>
      <c r="G71" s="405">
        <f t="shared" ca="1" si="19"/>
        <v>36</v>
      </c>
      <c r="H71" s="405">
        <f t="shared" ca="1" si="20"/>
        <v>0</v>
      </c>
      <c r="I71" s="405">
        <f t="shared" ref="I71:I85" ca="1" si="24">MEDIAN(INDIRECT($E71))</f>
        <v>1</v>
      </c>
      <c r="J71" s="406">
        <f t="shared" ref="J71:J85" ca="1" si="25">AVERAGE(INDIRECT($E71))</f>
        <v>0.86111111111111116</v>
      </c>
      <c r="K71" s="406">
        <f t="shared" ca="1" si="21"/>
        <v>0.49206349206349204</v>
      </c>
      <c r="L71" s="405">
        <f t="shared" ca="1" si="22"/>
        <v>1</v>
      </c>
      <c r="M71" s="405">
        <f t="shared" ca="1" si="23"/>
        <v>31</v>
      </c>
      <c r="N71" s="417" t="s">
        <v>1783</v>
      </c>
      <c r="P71" s="373" t="s">
        <v>533</v>
      </c>
    </row>
    <row r="72" spans="1:16" ht="50.1" customHeight="1">
      <c r="A72" s="402">
        <v>71</v>
      </c>
      <c r="B72" s="412" t="s">
        <v>1145</v>
      </c>
      <c r="C72" s="398" t="s">
        <v>1540</v>
      </c>
      <c r="D72" s="403" t="s">
        <v>2063</v>
      </c>
      <c r="E72" s="404" t="s">
        <v>1664</v>
      </c>
      <c r="F72" s="405">
        <f t="shared" ca="1" si="18"/>
        <v>63</v>
      </c>
      <c r="G72" s="405">
        <f t="shared" ca="1" si="19"/>
        <v>63</v>
      </c>
      <c r="H72" s="405">
        <f t="shared" ca="1" si="20"/>
        <v>0</v>
      </c>
      <c r="I72" s="405">
        <f t="shared" ca="1" si="24"/>
        <v>0</v>
      </c>
      <c r="J72" s="406">
        <f t="shared" ca="1" si="25"/>
        <v>0.61904761904761907</v>
      </c>
      <c r="K72" s="406">
        <f t="shared" ca="1" si="21"/>
        <v>0.61904761904761907</v>
      </c>
      <c r="L72" s="405">
        <f t="shared" ca="1" si="22"/>
        <v>3</v>
      </c>
      <c r="M72" s="405">
        <f t="shared" ca="1" si="23"/>
        <v>39</v>
      </c>
      <c r="N72" s="417" t="s">
        <v>1784</v>
      </c>
      <c r="O72" s="415" t="s">
        <v>3</v>
      </c>
      <c r="P72" s="373" t="s">
        <v>34</v>
      </c>
    </row>
    <row r="73" spans="1:16" ht="50.1" customHeight="1">
      <c r="A73" s="402">
        <v>72</v>
      </c>
      <c r="B73" s="408"/>
      <c r="C73" s="398" t="s">
        <v>1541</v>
      </c>
      <c r="D73" s="403" t="s">
        <v>1336</v>
      </c>
      <c r="E73" s="404" t="s">
        <v>1665</v>
      </c>
      <c r="F73" s="405">
        <f t="shared" ca="1" si="18"/>
        <v>63</v>
      </c>
      <c r="G73" s="405">
        <f t="shared" ca="1" si="19"/>
        <v>63</v>
      </c>
      <c r="H73" s="405">
        <f t="shared" ca="1" si="20"/>
        <v>0</v>
      </c>
      <c r="I73" s="405">
        <f t="shared" ca="1" si="24"/>
        <v>0</v>
      </c>
      <c r="J73" s="406">
        <f t="shared" ca="1" si="25"/>
        <v>0.17460317460317459</v>
      </c>
      <c r="K73" s="406">
        <f t="shared" ca="1" si="21"/>
        <v>0.17460317460317459</v>
      </c>
      <c r="L73" s="405">
        <f t="shared" ca="1" si="22"/>
        <v>2</v>
      </c>
      <c r="M73" s="405">
        <f t="shared" ca="1" si="23"/>
        <v>11</v>
      </c>
      <c r="N73" s="417" t="s">
        <v>1785</v>
      </c>
      <c r="O73" s="415" t="s">
        <v>3</v>
      </c>
      <c r="P73" s="373" t="s">
        <v>35</v>
      </c>
    </row>
    <row r="74" spans="1:16" ht="50.1" customHeight="1">
      <c r="A74" s="402">
        <v>73</v>
      </c>
      <c r="B74" s="408"/>
      <c r="C74" s="398" t="s">
        <v>1542</v>
      </c>
      <c r="D74" s="403" t="s">
        <v>1337</v>
      </c>
      <c r="E74" s="404" t="s">
        <v>1666</v>
      </c>
      <c r="F74" s="405">
        <f t="shared" ca="1" si="18"/>
        <v>63</v>
      </c>
      <c r="G74" s="405">
        <f t="shared" ca="1" si="19"/>
        <v>63</v>
      </c>
      <c r="H74" s="405">
        <f t="shared" ca="1" si="20"/>
        <v>0</v>
      </c>
      <c r="I74" s="405">
        <f t="shared" ca="1" si="24"/>
        <v>0</v>
      </c>
      <c r="J74" s="406">
        <f t="shared" ca="1" si="25"/>
        <v>0.98412698412698407</v>
      </c>
      <c r="K74" s="406">
        <f t="shared" ca="1" si="21"/>
        <v>0.98412698412698407</v>
      </c>
      <c r="L74" s="405">
        <f t="shared" ca="1" si="22"/>
        <v>3</v>
      </c>
      <c r="M74" s="405">
        <f t="shared" ca="1" si="23"/>
        <v>62</v>
      </c>
      <c r="N74" s="417" t="s">
        <v>1786</v>
      </c>
      <c r="O74" s="415" t="s">
        <v>3</v>
      </c>
      <c r="P74" s="373" t="s">
        <v>36</v>
      </c>
    </row>
    <row r="75" spans="1:16" ht="50.1" customHeight="1">
      <c r="A75" s="402">
        <v>74</v>
      </c>
      <c r="B75" s="408"/>
      <c r="C75" s="398" t="s">
        <v>1543</v>
      </c>
      <c r="D75" s="403" t="s">
        <v>1338</v>
      </c>
      <c r="E75" s="404" t="s">
        <v>1667</v>
      </c>
      <c r="F75" s="405">
        <f t="shared" ca="1" si="18"/>
        <v>63</v>
      </c>
      <c r="G75" s="405">
        <f t="shared" ca="1" si="19"/>
        <v>63</v>
      </c>
      <c r="H75" s="405">
        <f t="shared" ca="1" si="20"/>
        <v>0</v>
      </c>
      <c r="I75" s="405">
        <f t="shared" ca="1" si="24"/>
        <v>0</v>
      </c>
      <c r="J75" s="406">
        <f t="shared" ca="1" si="25"/>
        <v>4.7619047619047616E-2</v>
      </c>
      <c r="K75" s="406">
        <f t="shared" ca="1" si="21"/>
        <v>4.7619047619047616E-2</v>
      </c>
      <c r="L75" s="405">
        <f t="shared" ca="1" si="22"/>
        <v>1</v>
      </c>
      <c r="M75" s="405">
        <f t="shared" ca="1" si="23"/>
        <v>3</v>
      </c>
      <c r="N75" s="417" t="s">
        <v>1787</v>
      </c>
      <c r="O75" s="415" t="s">
        <v>3</v>
      </c>
      <c r="P75" s="373" t="s">
        <v>37</v>
      </c>
    </row>
    <row r="76" spans="1:16" ht="50.1" customHeight="1">
      <c r="A76" s="402">
        <v>75</v>
      </c>
      <c r="B76" s="408"/>
      <c r="C76" s="398" t="s">
        <v>1544</v>
      </c>
      <c r="D76" s="403" t="s">
        <v>1339</v>
      </c>
      <c r="E76" s="404" t="s">
        <v>1668</v>
      </c>
      <c r="F76" s="405">
        <f t="shared" ca="1" si="18"/>
        <v>63</v>
      </c>
      <c r="G76" s="405">
        <f t="shared" ca="1" si="19"/>
        <v>63</v>
      </c>
      <c r="H76" s="405">
        <f t="shared" ca="1" si="20"/>
        <v>0</v>
      </c>
      <c r="I76" s="405">
        <f t="shared" ca="1" si="24"/>
        <v>0</v>
      </c>
      <c r="J76" s="406">
        <f t="shared" ca="1" si="25"/>
        <v>0.33333333333333331</v>
      </c>
      <c r="K76" s="406">
        <f t="shared" ca="1" si="21"/>
        <v>0.33333333333333331</v>
      </c>
      <c r="L76" s="405">
        <f t="shared" ca="1" si="22"/>
        <v>3</v>
      </c>
      <c r="M76" s="405">
        <f t="shared" ca="1" si="23"/>
        <v>21</v>
      </c>
      <c r="N76" s="417" t="s">
        <v>1788</v>
      </c>
      <c r="O76" s="415" t="s">
        <v>3</v>
      </c>
      <c r="P76" s="373" t="s">
        <v>38</v>
      </c>
    </row>
    <row r="77" spans="1:16" ht="50.1" customHeight="1">
      <c r="A77" s="402">
        <v>76</v>
      </c>
      <c r="B77" s="408"/>
      <c r="C77" s="398" t="s">
        <v>1545</v>
      </c>
      <c r="D77" s="403" t="s">
        <v>1340</v>
      </c>
      <c r="E77" s="404" t="s">
        <v>1669</v>
      </c>
      <c r="F77" s="405">
        <f t="shared" ca="1" si="18"/>
        <v>63</v>
      </c>
      <c r="G77" s="405">
        <f t="shared" ca="1" si="19"/>
        <v>63</v>
      </c>
      <c r="H77" s="405">
        <f t="shared" ca="1" si="20"/>
        <v>0</v>
      </c>
      <c r="I77" s="405">
        <f t="shared" ca="1" si="24"/>
        <v>3</v>
      </c>
      <c r="J77" s="406">
        <f t="shared" ca="1" si="25"/>
        <v>2.3015873015873014</v>
      </c>
      <c r="K77" s="406">
        <f t="shared" ca="1" si="21"/>
        <v>2.3015873015873014</v>
      </c>
      <c r="L77" s="405">
        <f t="shared" ca="1" si="22"/>
        <v>3</v>
      </c>
      <c r="M77" s="405">
        <f t="shared" ca="1" si="23"/>
        <v>145</v>
      </c>
      <c r="N77" s="417" t="s">
        <v>1789</v>
      </c>
      <c r="O77" s="415" t="s">
        <v>3</v>
      </c>
      <c r="P77" s="373" t="s">
        <v>39</v>
      </c>
    </row>
    <row r="78" spans="1:16" ht="50.1" customHeight="1">
      <c r="A78" s="402">
        <v>77</v>
      </c>
      <c r="B78" s="408"/>
      <c r="C78" s="398" t="s">
        <v>1546</v>
      </c>
      <c r="D78" s="403" t="s">
        <v>1341</v>
      </c>
      <c r="E78" s="404" t="s">
        <v>1670</v>
      </c>
      <c r="F78" s="405">
        <f t="shared" ca="1" si="18"/>
        <v>63</v>
      </c>
      <c r="G78" s="405">
        <f t="shared" ca="1" si="19"/>
        <v>63</v>
      </c>
      <c r="H78" s="405">
        <f t="shared" ca="1" si="20"/>
        <v>0</v>
      </c>
      <c r="I78" s="405">
        <f t="shared" ca="1" si="24"/>
        <v>0</v>
      </c>
      <c r="J78" s="406">
        <f t="shared" ca="1" si="25"/>
        <v>0.68253968253968256</v>
      </c>
      <c r="K78" s="406">
        <f t="shared" ca="1" si="21"/>
        <v>0.68253968253968256</v>
      </c>
      <c r="L78" s="405">
        <f t="shared" ca="1" si="22"/>
        <v>3</v>
      </c>
      <c r="M78" s="405">
        <f t="shared" ca="1" si="23"/>
        <v>43</v>
      </c>
      <c r="N78" s="417" t="s">
        <v>1790</v>
      </c>
      <c r="O78" s="415" t="s">
        <v>3</v>
      </c>
      <c r="P78" s="373" t="s">
        <v>40</v>
      </c>
    </row>
    <row r="79" spans="1:16" ht="50.1" customHeight="1">
      <c r="A79" s="402">
        <v>78</v>
      </c>
      <c r="B79" s="408"/>
      <c r="C79" s="398" t="s">
        <v>1547</v>
      </c>
      <c r="D79" s="403" t="s">
        <v>1342</v>
      </c>
      <c r="E79" s="404" t="s">
        <v>1671</v>
      </c>
      <c r="F79" s="405">
        <f t="shared" ca="1" si="18"/>
        <v>63</v>
      </c>
      <c r="G79" s="405">
        <f t="shared" ca="1" si="19"/>
        <v>63</v>
      </c>
      <c r="H79" s="405">
        <f t="shared" ca="1" si="20"/>
        <v>0</v>
      </c>
      <c r="I79" s="405">
        <f t="shared" ca="1" si="24"/>
        <v>0</v>
      </c>
      <c r="J79" s="406">
        <f t="shared" ca="1" si="25"/>
        <v>7.9365079365079361E-2</v>
      </c>
      <c r="K79" s="406">
        <f t="shared" ca="1" si="21"/>
        <v>7.9365079365079361E-2</v>
      </c>
      <c r="L79" s="405">
        <f t="shared" ca="1" si="22"/>
        <v>2</v>
      </c>
      <c r="M79" s="405">
        <f t="shared" ca="1" si="23"/>
        <v>5</v>
      </c>
      <c r="N79" s="417" t="s">
        <v>1791</v>
      </c>
      <c r="O79" s="415" t="s">
        <v>3</v>
      </c>
      <c r="P79" s="373" t="s">
        <v>41</v>
      </c>
    </row>
    <row r="80" spans="1:16" ht="50.1" customHeight="1">
      <c r="A80" s="402">
        <v>79</v>
      </c>
      <c r="B80" s="408"/>
      <c r="C80" s="398" t="s">
        <v>1548</v>
      </c>
      <c r="D80" s="403" t="s">
        <v>1343</v>
      </c>
      <c r="E80" s="404" t="s">
        <v>1672</v>
      </c>
      <c r="F80" s="405">
        <f t="shared" ca="1" si="18"/>
        <v>63</v>
      </c>
      <c r="G80" s="405">
        <f t="shared" ca="1" si="19"/>
        <v>63</v>
      </c>
      <c r="H80" s="405">
        <f t="shared" ca="1" si="20"/>
        <v>0</v>
      </c>
      <c r="I80" s="405">
        <f t="shared" ca="1" si="24"/>
        <v>0</v>
      </c>
      <c r="J80" s="406">
        <f t="shared" ca="1" si="25"/>
        <v>7.9365079365079361E-2</v>
      </c>
      <c r="K80" s="406">
        <f t="shared" ca="1" si="21"/>
        <v>7.9365079365079361E-2</v>
      </c>
      <c r="L80" s="405">
        <f t="shared" ca="1" si="22"/>
        <v>2</v>
      </c>
      <c r="M80" s="405">
        <f t="shared" ca="1" si="23"/>
        <v>5</v>
      </c>
      <c r="N80" s="417" t="s">
        <v>1792</v>
      </c>
      <c r="O80" s="415" t="s">
        <v>3</v>
      </c>
      <c r="P80" s="373" t="s">
        <v>42</v>
      </c>
    </row>
    <row r="81" spans="1:16" ht="50.1" customHeight="1">
      <c r="A81" s="402">
        <v>80</v>
      </c>
      <c r="B81" s="408"/>
      <c r="C81" s="398" t="s">
        <v>1549</v>
      </c>
      <c r="D81" s="403" t="s">
        <v>1344</v>
      </c>
      <c r="E81" s="404" t="s">
        <v>1673</v>
      </c>
      <c r="F81" s="405">
        <f t="shared" ca="1" si="18"/>
        <v>63</v>
      </c>
      <c r="G81" s="405">
        <f t="shared" ca="1" si="19"/>
        <v>63</v>
      </c>
      <c r="H81" s="405">
        <f t="shared" ca="1" si="20"/>
        <v>0</v>
      </c>
      <c r="I81" s="405">
        <f t="shared" ca="1" si="24"/>
        <v>0</v>
      </c>
      <c r="J81" s="406">
        <f t="shared" ca="1" si="25"/>
        <v>0.41269841269841268</v>
      </c>
      <c r="K81" s="406">
        <f t="shared" ca="1" si="21"/>
        <v>0.41269841269841268</v>
      </c>
      <c r="L81" s="405">
        <f t="shared" ca="1" si="22"/>
        <v>3</v>
      </c>
      <c r="M81" s="405">
        <f t="shared" ca="1" si="23"/>
        <v>26</v>
      </c>
      <c r="N81" s="417" t="s">
        <v>1793</v>
      </c>
      <c r="O81" s="415" t="s">
        <v>3</v>
      </c>
      <c r="P81" s="373" t="s">
        <v>43</v>
      </c>
    </row>
    <row r="82" spans="1:16" ht="50.1" customHeight="1">
      <c r="A82" s="402">
        <v>81</v>
      </c>
      <c r="B82" s="408"/>
      <c r="C82" s="398" t="s">
        <v>1550</v>
      </c>
      <c r="D82" s="403" t="s">
        <v>1345</v>
      </c>
      <c r="E82" s="404" t="s">
        <v>1674</v>
      </c>
      <c r="F82" s="405">
        <f t="shared" ca="1" si="18"/>
        <v>63</v>
      </c>
      <c r="G82" s="405">
        <f t="shared" ca="1" si="19"/>
        <v>63</v>
      </c>
      <c r="H82" s="405">
        <f t="shared" ca="1" si="20"/>
        <v>0</v>
      </c>
      <c r="I82" s="405">
        <f t="shared" ca="1" si="24"/>
        <v>0</v>
      </c>
      <c r="J82" s="406">
        <f t="shared" ca="1" si="25"/>
        <v>3.1746031746031744E-2</v>
      </c>
      <c r="K82" s="406">
        <f t="shared" ca="1" si="21"/>
        <v>3.1746031746031744E-2</v>
      </c>
      <c r="L82" s="405">
        <f t="shared" ca="1" si="22"/>
        <v>1</v>
      </c>
      <c r="M82" s="405">
        <f t="shared" ca="1" si="23"/>
        <v>2</v>
      </c>
      <c r="N82" s="417" t="s">
        <v>1794</v>
      </c>
      <c r="O82" s="415" t="s">
        <v>3</v>
      </c>
      <c r="P82" s="373" t="s">
        <v>44</v>
      </c>
    </row>
    <row r="83" spans="1:16" ht="50.1" customHeight="1">
      <c r="A83" s="402">
        <v>82</v>
      </c>
      <c r="B83" s="408"/>
      <c r="C83" s="398" t="s">
        <v>1551</v>
      </c>
      <c r="D83" s="403" t="s">
        <v>1346</v>
      </c>
      <c r="E83" s="404" t="s">
        <v>1675</v>
      </c>
      <c r="F83" s="405">
        <f t="shared" ca="1" si="18"/>
        <v>63</v>
      </c>
      <c r="G83" s="405">
        <f t="shared" ca="1" si="19"/>
        <v>63</v>
      </c>
      <c r="H83" s="405">
        <f t="shared" ca="1" si="20"/>
        <v>0</v>
      </c>
      <c r="I83" s="405">
        <f t="shared" ca="1" si="24"/>
        <v>0</v>
      </c>
      <c r="J83" s="406">
        <f t="shared" ca="1" si="25"/>
        <v>0.19047619047619047</v>
      </c>
      <c r="K83" s="406">
        <f t="shared" ca="1" si="21"/>
        <v>0.19047619047619047</v>
      </c>
      <c r="L83" s="405">
        <f t="shared" ca="1" si="22"/>
        <v>3</v>
      </c>
      <c r="M83" s="405">
        <f t="shared" ca="1" si="23"/>
        <v>12</v>
      </c>
      <c r="N83" s="417" t="s">
        <v>1795</v>
      </c>
      <c r="O83" s="415" t="s">
        <v>3</v>
      </c>
      <c r="P83" s="373" t="s">
        <v>45</v>
      </c>
    </row>
    <row r="84" spans="1:16" ht="50.1" customHeight="1">
      <c r="A84" s="402">
        <v>83</v>
      </c>
      <c r="B84" s="408"/>
      <c r="C84" s="399" t="s">
        <v>1552</v>
      </c>
      <c r="D84" s="403" t="s">
        <v>1347</v>
      </c>
      <c r="E84" s="404" t="s">
        <v>1676</v>
      </c>
      <c r="F84" s="405">
        <f t="shared" ca="1" si="18"/>
        <v>63</v>
      </c>
      <c r="G84" s="405">
        <f t="shared" ca="1" si="19"/>
        <v>63</v>
      </c>
      <c r="H84" s="405">
        <f t="shared" ca="1" si="20"/>
        <v>0</v>
      </c>
      <c r="I84" s="405">
        <f t="shared" ca="1" si="24"/>
        <v>0</v>
      </c>
      <c r="J84" s="406">
        <f t="shared" ca="1" si="25"/>
        <v>0.36507936507936506</v>
      </c>
      <c r="K84" s="406">
        <f t="shared" ca="1" si="21"/>
        <v>0.36507936507936506</v>
      </c>
      <c r="L84" s="405">
        <f t="shared" ca="1" si="22"/>
        <v>1</v>
      </c>
      <c r="M84" s="405">
        <f t="shared" ca="1" si="23"/>
        <v>23</v>
      </c>
      <c r="N84" s="417" t="s">
        <v>1796</v>
      </c>
      <c r="P84" s="373" t="s">
        <v>47</v>
      </c>
    </row>
    <row r="85" spans="1:16" ht="50.1" customHeight="1">
      <c r="A85" s="402">
        <v>84</v>
      </c>
      <c r="B85" s="408"/>
      <c r="C85" s="396" t="s">
        <v>1554</v>
      </c>
      <c r="D85" s="403" t="s">
        <v>1348</v>
      </c>
      <c r="E85" s="404" t="s">
        <v>1677</v>
      </c>
      <c r="F85" s="405">
        <f t="shared" ca="1" si="18"/>
        <v>63</v>
      </c>
      <c r="G85" s="405">
        <f t="shared" ca="1" si="19"/>
        <v>63</v>
      </c>
      <c r="H85" s="405">
        <f t="shared" ca="1" si="20"/>
        <v>0</v>
      </c>
      <c r="I85" s="405">
        <f t="shared" ca="1" si="24"/>
        <v>1</v>
      </c>
      <c r="J85" s="406">
        <f t="shared" ca="1" si="25"/>
        <v>0.80952380952380953</v>
      </c>
      <c r="K85" s="406">
        <f t="shared" ca="1" si="21"/>
        <v>0.80952380952380953</v>
      </c>
      <c r="L85" s="405">
        <f t="shared" ca="1" si="22"/>
        <v>1</v>
      </c>
      <c r="M85" s="405">
        <f t="shared" ca="1" si="23"/>
        <v>51</v>
      </c>
      <c r="N85" s="417" t="s">
        <v>1797</v>
      </c>
      <c r="P85" s="373" t="s">
        <v>64</v>
      </c>
    </row>
    <row r="86" spans="1:16" ht="50.1" customHeight="1">
      <c r="A86" s="402">
        <v>85</v>
      </c>
      <c r="B86" s="408"/>
      <c r="C86" s="398" t="s">
        <v>1555</v>
      </c>
      <c r="D86" s="403" t="s">
        <v>2064</v>
      </c>
      <c r="E86" s="404" t="s">
        <v>1678</v>
      </c>
      <c r="F86" s="405">
        <f t="shared" ca="1" si="18"/>
        <v>63</v>
      </c>
      <c r="G86" s="405">
        <f t="shared" ca="1" si="19"/>
        <v>0</v>
      </c>
      <c r="H86" s="405">
        <f t="shared" ca="1" si="20"/>
        <v>0</v>
      </c>
      <c r="I86" s="405"/>
      <c r="J86" s="406"/>
      <c r="K86" s="406" t="str">
        <f t="shared" ca="1" si="21"/>
        <v/>
      </c>
      <c r="L86" s="405">
        <f t="shared" ca="1" si="22"/>
        <v>0</v>
      </c>
      <c r="M86" s="405">
        <f t="shared" ca="1" si="23"/>
        <v>0</v>
      </c>
      <c r="N86" s="417" t="s">
        <v>1798</v>
      </c>
      <c r="P86" s="373" t="s">
        <v>68</v>
      </c>
    </row>
    <row r="87" spans="1:16" ht="50.1" customHeight="1">
      <c r="A87" s="402">
        <v>86</v>
      </c>
      <c r="B87" s="408"/>
      <c r="C87" s="396" t="s">
        <v>1556</v>
      </c>
      <c r="D87" s="403" t="s">
        <v>2065</v>
      </c>
      <c r="E87" s="404" t="s">
        <v>1679</v>
      </c>
      <c r="F87" s="405">
        <f t="shared" ca="1" si="18"/>
        <v>63</v>
      </c>
      <c r="G87" s="405">
        <f t="shared" ca="1" si="19"/>
        <v>63</v>
      </c>
      <c r="H87" s="405">
        <f t="shared" ca="1" si="20"/>
        <v>0</v>
      </c>
      <c r="I87" s="405">
        <f ca="1">MEDIAN(INDIRECT($E87))</f>
        <v>1</v>
      </c>
      <c r="J87" s="406">
        <f ca="1">AVERAGE(INDIRECT($E87))</f>
        <v>0.88888888888888884</v>
      </c>
      <c r="K87" s="406">
        <f t="shared" ca="1" si="21"/>
        <v>0.88888888888888884</v>
      </c>
      <c r="L87" s="405">
        <f t="shared" ca="1" si="22"/>
        <v>1</v>
      </c>
      <c r="M87" s="405">
        <f t="shared" ca="1" si="23"/>
        <v>56</v>
      </c>
      <c r="N87" s="417" t="s">
        <v>1799</v>
      </c>
      <c r="P87" s="373" t="s">
        <v>69</v>
      </c>
    </row>
    <row r="88" spans="1:16" ht="50.1" customHeight="1">
      <c r="A88" s="402">
        <v>87</v>
      </c>
      <c r="B88" s="408"/>
      <c r="C88" s="396" t="s">
        <v>1557</v>
      </c>
      <c r="D88" s="403" t="s">
        <v>1349</v>
      </c>
      <c r="E88" s="404" t="s">
        <v>1680</v>
      </c>
      <c r="F88" s="405">
        <f t="shared" ca="1" si="18"/>
        <v>63</v>
      </c>
      <c r="G88" s="405">
        <f t="shared" ca="1" si="19"/>
        <v>0</v>
      </c>
      <c r="H88" s="405">
        <f t="shared" ca="1" si="20"/>
        <v>0</v>
      </c>
      <c r="I88" s="405"/>
      <c r="J88" s="406"/>
      <c r="K88" s="406" t="str">
        <f t="shared" ca="1" si="21"/>
        <v/>
      </c>
      <c r="L88" s="405">
        <f t="shared" ca="1" si="22"/>
        <v>0</v>
      </c>
      <c r="M88" s="405">
        <f t="shared" ca="1" si="23"/>
        <v>0</v>
      </c>
      <c r="N88" s="417" t="s">
        <v>1800</v>
      </c>
      <c r="O88" s="373" t="s">
        <v>1150</v>
      </c>
      <c r="P88" s="373" t="s">
        <v>70</v>
      </c>
    </row>
    <row r="89" spans="1:16" ht="50.1" customHeight="1">
      <c r="A89" s="402">
        <v>88</v>
      </c>
      <c r="B89" s="408"/>
      <c r="C89" s="396" t="s">
        <v>1558</v>
      </c>
      <c r="D89" s="403" t="s">
        <v>1350</v>
      </c>
      <c r="E89" s="404" t="s">
        <v>1681</v>
      </c>
      <c r="F89" s="405">
        <f t="shared" ca="1" si="18"/>
        <v>63</v>
      </c>
      <c r="G89" s="405">
        <f t="shared" ca="1" si="19"/>
        <v>0</v>
      </c>
      <c r="H89" s="405">
        <f t="shared" ca="1" si="20"/>
        <v>0</v>
      </c>
      <c r="I89" s="405"/>
      <c r="J89" s="406"/>
      <c r="K89" s="406" t="str">
        <f t="shared" ca="1" si="21"/>
        <v/>
      </c>
      <c r="L89" s="405">
        <f t="shared" ca="1" si="22"/>
        <v>0</v>
      </c>
      <c r="M89" s="405">
        <f t="shared" ca="1" si="23"/>
        <v>0</v>
      </c>
      <c r="N89" s="417" t="s">
        <v>1801</v>
      </c>
      <c r="P89" s="373" t="s">
        <v>71</v>
      </c>
    </row>
    <row r="90" spans="1:16" ht="50.1" customHeight="1">
      <c r="A90" s="402">
        <v>89</v>
      </c>
      <c r="B90" s="408"/>
      <c r="C90" s="398" t="s">
        <v>1559</v>
      </c>
      <c r="D90" s="403" t="s">
        <v>2066</v>
      </c>
      <c r="E90" s="404" t="s">
        <v>1682</v>
      </c>
      <c r="F90" s="405">
        <f t="shared" ca="1" si="18"/>
        <v>63</v>
      </c>
      <c r="G90" s="405">
        <f t="shared" ca="1" si="19"/>
        <v>63</v>
      </c>
      <c r="H90" s="405">
        <f t="shared" ca="1" si="20"/>
        <v>0</v>
      </c>
      <c r="I90" s="405">
        <f t="shared" ref="I90:I101" ca="1" si="26">MEDIAN(INDIRECT($E90))</f>
        <v>1</v>
      </c>
      <c r="J90" s="406">
        <f t="shared" ref="J90:J101" ca="1" si="27">AVERAGE(INDIRECT($E90))</f>
        <v>0.95238095238095233</v>
      </c>
      <c r="K90" s="406">
        <f t="shared" ca="1" si="21"/>
        <v>0.95238095238095233</v>
      </c>
      <c r="L90" s="405">
        <f t="shared" ca="1" si="22"/>
        <v>1</v>
      </c>
      <c r="M90" s="405">
        <f t="shared" ca="1" si="23"/>
        <v>60</v>
      </c>
      <c r="N90" s="417" t="s">
        <v>1802</v>
      </c>
      <c r="P90" s="373" t="s">
        <v>72</v>
      </c>
    </row>
    <row r="91" spans="1:16" ht="50.1" customHeight="1">
      <c r="A91" s="402">
        <v>90</v>
      </c>
      <c r="B91" s="408"/>
      <c r="C91" s="396" t="s">
        <v>1570</v>
      </c>
      <c r="D91" s="403" t="s">
        <v>1351</v>
      </c>
      <c r="E91" s="404" t="s">
        <v>1683</v>
      </c>
      <c r="F91" s="405">
        <f t="shared" ca="1" si="18"/>
        <v>63</v>
      </c>
      <c r="G91" s="405">
        <f t="shared" ca="1" si="19"/>
        <v>63</v>
      </c>
      <c r="H91" s="405">
        <f t="shared" ca="1" si="20"/>
        <v>0</v>
      </c>
      <c r="I91" s="405">
        <f t="shared" ca="1" si="26"/>
        <v>0</v>
      </c>
      <c r="J91" s="406">
        <f t="shared" ca="1" si="27"/>
        <v>0.73015873015873012</v>
      </c>
      <c r="K91" s="406">
        <f t="shared" ca="1" si="21"/>
        <v>0.73015873015873012</v>
      </c>
      <c r="L91" s="405">
        <f t="shared" ca="1" si="22"/>
        <v>3</v>
      </c>
      <c r="M91" s="405">
        <f t="shared" ca="1" si="23"/>
        <v>46</v>
      </c>
      <c r="N91" s="417" t="s">
        <v>1803</v>
      </c>
      <c r="O91" s="415" t="s">
        <v>615</v>
      </c>
      <c r="P91" s="373" t="s">
        <v>83</v>
      </c>
    </row>
    <row r="92" spans="1:16" ht="50.1" customHeight="1">
      <c r="A92" s="402">
        <v>91</v>
      </c>
      <c r="B92" s="408"/>
      <c r="C92" s="396" t="s">
        <v>1560</v>
      </c>
      <c r="D92" s="403" t="s">
        <v>1352</v>
      </c>
      <c r="E92" s="404" t="s">
        <v>1684</v>
      </c>
      <c r="F92" s="405">
        <f t="shared" ca="1" si="18"/>
        <v>63</v>
      </c>
      <c r="G92" s="405">
        <f t="shared" ca="1" si="19"/>
        <v>63</v>
      </c>
      <c r="H92" s="405">
        <f t="shared" ca="1" si="20"/>
        <v>0</v>
      </c>
      <c r="I92" s="405">
        <f t="shared" ca="1" si="26"/>
        <v>0</v>
      </c>
      <c r="J92" s="406">
        <f t="shared" ca="1" si="27"/>
        <v>6.3492063492063489E-2</v>
      </c>
      <c r="K92" s="406">
        <f t="shared" ca="1" si="21"/>
        <v>6.3492063492063489E-2</v>
      </c>
      <c r="L92" s="405">
        <f t="shared" ca="1" si="22"/>
        <v>2</v>
      </c>
      <c r="M92" s="405">
        <f t="shared" ca="1" si="23"/>
        <v>4</v>
      </c>
      <c r="N92" s="417" t="s">
        <v>1804</v>
      </c>
      <c r="O92" s="415" t="s">
        <v>615</v>
      </c>
      <c r="P92" s="373" t="s">
        <v>84</v>
      </c>
    </row>
    <row r="93" spans="1:16" ht="50.1" customHeight="1">
      <c r="A93" s="402">
        <v>92</v>
      </c>
      <c r="B93" s="408"/>
      <c r="C93" s="396" t="s">
        <v>1561</v>
      </c>
      <c r="D93" s="403" t="s">
        <v>1353</v>
      </c>
      <c r="E93" s="404" t="s">
        <v>1685</v>
      </c>
      <c r="F93" s="405">
        <f t="shared" ca="1" si="18"/>
        <v>63</v>
      </c>
      <c r="G93" s="405">
        <f t="shared" ca="1" si="19"/>
        <v>63</v>
      </c>
      <c r="H93" s="405">
        <f t="shared" ca="1" si="20"/>
        <v>0</v>
      </c>
      <c r="I93" s="405">
        <f t="shared" ca="1" si="26"/>
        <v>0</v>
      </c>
      <c r="J93" s="406">
        <f t="shared" ca="1" si="27"/>
        <v>0.87301587301587302</v>
      </c>
      <c r="K93" s="406">
        <f t="shared" ca="1" si="21"/>
        <v>0.87301587301587302</v>
      </c>
      <c r="L93" s="405">
        <f t="shared" ca="1" si="22"/>
        <v>3</v>
      </c>
      <c r="M93" s="405">
        <f t="shared" ca="1" si="23"/>
        <v>55</v>
      </c>
      <c r="N93" s="417" t="s">
        <v>1805</v>
      </c>
      <c r="O93" s="415" t="s">
        <v>615</v>
      </c>
      <c r="P93" s="373" t="s">
        <v>85</v>
      </c>
    </row>
    <row r="94" spans="1:16" ht="50.1" customHeight="1">
      <c r="A94" s="402">
        <v>93</v>
      </c>
      <c r="B94" s="408"/>
      <c r="C94" s="396" t="s">
        <v>1562</v>
      </c>
      <c r="D94" s="403" t="s">
        <v>1354</v>
      </c>
      <c r="E94" s="404" t="s">
        <v>1686</v>
      </c>
      <c r="F94" s="405">
        <f t="shared" ca="1" si="18"/>
        <v>63</v>
      </c>
      <c r="G94" s="405">
        <f t="shared" ca="1" si="19"/>
        <v>63</v>
      </c>
      <c r="H94" s="405">
        <f t="shared" ca="1" si="20"/>
        <v>0</v>
      </c>
      <c r="I94" s="405">
        <f t="shared" ca="1" si="26"/>
        <v>2</v>
      </c>
      <c r="J94" s="406">
        <f t="shared" ca="1" si="27"/>
        <v>1.9841269841269842</v>
      </c>
      <c r="K94" s="406">
        <f t="shared" ca="1" si="21"/>
        <v>1.9841269841269842</v>
      </c>
      <c r="L94" s="405">
        <f t="shared" ca="1" si="22"/>
        <v>3</v>
      </c>
      <c r="M94" s="405">
        <f t="shared" ca="1" si="23"/>
        <v>125</v>
      </c>
      <c r="N94" s="417" t="s">
        <v>1806</v>
      </c>
      <c r="O94" s="415" t="s">
        <v>615</v>
      </c>
      <c r="P94" s="373" t="s">
        <v>86</v>
      </c>
    </row>
    <row r="95" spans="1:16" ht="50.1" customHeight="1">
      <c r="A95" s="402">
        <v>94</v>
      </c>
      <c r="B95" s="408"/>
      <c r="C95" s="396" t="s">
        <v>1563</v>
      </c>
      <c r="D95" s="403" t="s">
        <v>1355</v>
      </c>
      <c r="E95" s="404" t="s">
        <v>1687</v>
      </c>
      <c r="F95" s="405">
        <f t="shared" ca="1" si="18"/>
        <v>63</v>
      </c>
      <c r="G95" s="405">
        <f t="shared" ca="1" si="19"/>
        <v>63</v>
      </c>
      <c r="H95" s="405">
        <f t="shared" ca="1" si="20"/>
        <v>0</v>
      </c>
      <c r="I95" s="405">
        <f t="shared" ca="1" si="26"/>
        <v>0</v>
      </c>
      <c r="J95" s="406">
        <f t="shared" ca="1" si="27"/>
        <v>0.26984126984126983</v>
      </c>
      <c r="K95" s="406">
        <f t="shared" ca="1" si="21"/>
        <v>0.26984126984126983</v>
      </c>
      <c r="L95" s="405">
        <f t="shared" ca="1" si="22"/>
        <v>3</v>
      </c>
      <c r="M95" s="405">
        <f t="shared" ca="1" si="23"/>
        <v>17</v>
      </c>
      <c r="N95" s="417" t="s">
        <v>1807</v>
      </c>
      <c r="O95" s="415" t="s">
        <v>615</v>
      </c>
      <c r="P95" s="373" t="s">
        <v>87</v>
      </c>
    </row>
    <row r="96" spans="1:16" ht="50.1" customHeight="1">
      <c r="A96" s="402">
        <v>95</v>
      </c>
      <c r="B96" s="408"/>
      <c r="C96" s="396" t="s">
        <v>1564</v>
      </c>
      <c r="D96" s="403" t="s">
        <v>1356</v>
      </c>
      <c r="E96" s="404" t="s">
        <v>1688</v>
      </c>
      <c r="F96" s="405">
        <f t="shared" ca="1" si="18"/>
        <v>63</v>
      </c>
      <c r="G96" s="405">
        <f t="shared" ca="1" si="19"/>
        <v>63</v>
      </c>
      <c r="H96" s="405">
        <f t="shared" ca="1" si="20"/>
        <v>0</v>
      </c>
      <c r="I96" s="405">
        <f t="shared" ca="1" si="26"/>
        <v>1</v>
      </c>
      <c r="J96" s="406">
        <f t="shared" ca="1" si="27"/>
        <v>0.98412698412698407</v>
      </c>
      <c r="K96" s="406">
        <f t="shared" ca="1" si="21"/>
        <v>0.98412698412698407</v>
      </c>
      <c r="L96" s="405">
        <f t="shared" ca="1" si="22"/>
        <v>3</v>
      </c>
      <c r="M96" s="405">
        <f t="shared" ca="1" si="23"/>
        <v>62</v>
      </c>
      <c r="N96" s="417" t="s">
        <v>1808</v>
      </c>
      <c r="O96" s="415" t="s">
        <v>615</v>
      </c>
      <c r="P96" s="373" t="s">
        <v>88</v>
      </c>
    </row>
    <row r="97" spans="1:16" ht="50.1" customHeight="1">
      <c r="A97" s="402">
        <v>96</v>
      </c>
      <c r="B97" s="408"/>
      <c r="C97" s="396" t="s">
        <v>1565</v>
      </c>
      <c r="D97" s="403" t="s">
        <v>1357</v>
      </c>
      <c r="E97" s="404" t="s">
        <v>1689</v>
      </c>
      <c r="F97" s="405">
        <f t="shared" ca="1" si="18"/>
        <v>63</v>
      </c>
      <c r="G97" s="405">
        <f t="shared" ca="1" si="19"/>
        <v>63</v>
      </c>
      <c r="H97" s="405">
        <f t="shared" ca="1" si="20"/>
        <v>0</v>
      </c>
      <c r="I97" s="405">
        <f t="shared" ca="1" si="26"/>
        <v>0</v>
      </c>
      <c r="J97" s="406">
        <f t="shared" ca="1" si="27"/>
        <v>0.41269841269841268</v>
      </c>
      <c r="K97" s="406">
        <f t="shared" ca="1" si="21"/>
        <v>0.41269841269841268</v>
      </c>
      <c r="L97" s="405">
        <f t="shared" ca="1" si="22"/>
        <v>2</v>
      </c>
      <c r="M97" s="405">
        <f t="shared" ca="1" si="23"/>
        <v>26</v>
      </c>
      <c r="N97" s="417" t="s">
        <v>1809</v>
      </c>
      <c r="O97" s="415" t="s">
        <v>615</v>
      </c>
      <c r="P97" s="373" t="s">
        <v>89</v>
      </c>
    </row>
    <row r="98" spans="1:16" ht="50.1" customHeight="1">
      <c r="A98" s="402">
        <v>97</v>
      </c>
      <c r="B98" s="408"/>
      <c r="C98" s="396" t="s">
        <v>1566</v>
      </c>
      <c r="D98" s="403" t="s">
        <v>1358</v>
      </c>
      <c r="E98" s="404" t="s">
        <v>1690</v>
      </c>
      <c r="F98" s="405">
        <f t="shared" ref="F98:F120" ca="1" si="28">COUNTA(INDIRECT($E98))</f>
        <v>63</v>
      </c>
      <c r="G98" s="405">
        <f t="shared" ref="G98:G120" ca="1" si="29">COUNT(INDIRECT($E98))</f>
        <v>63</v>
      </c>
      <c r="H98" s="405">
        <f t="shared" ref="H98:H120" ca="1" si="30">MIN(INDIRECT($E98))</f>
        <v>0</v>
      </c>
      <c r="I98" s="405">
        <f t="shared" ca="1" si="26"/>
        <v>0</v>
      </c>
      <c r="J98" s="406">
        <f t="shared" ca="1" si="27"/>
        <v>0.1111111111111111</v>
      </c>
      <c r="K98" s="406">
        <f t="shared" ref="K98:K120" ca="1" si="31">IF(L98=0,"",SUM(INDIRECT($E98)) / 63)</f>
        <v>0.1111111111111111</v>
      </c>
      <c r="L98" s="405">
        <f t="shared" ref="L98:L120" ca="1" si="32">MAX(INDIRECT($E98))</f>
        <v>2</v>
      </c>
      <c r="M98" s="405">
        <f t="shared" ref="M98:M120" ca="1" si="33">SUM(INDIRECT($E98))</f>
        <v>7</v>
      </c>
      <c r="N98" s="417" t="s">
        <v>1810</v>
      </c>
      <c r="O98" s="415" t="s">
        <v>615</v>
      </c>
      <c r="P98" s="373" t="s">
        <v>90</v>
      </c>
    </row>
    <row r="99" spans="1:16" ht="50.1" customHeight="1">
      <c r="A99" s="402">
        <v>98</v>
      </c>
      <c r="B99" s="408"/>
      <c r="C99" s="396" t="s">
        <v>1567</v>
      </c>
      <c r="D99" s="403" t="s">
        <v>1359</v>
      </c>
      <c r="E99" s="404" t="s">
        <v>1691</v>
      </c>
      <c r="F99" s="405">
        <f t="shared" ca="1" si="28"/>
        <v>63</v>
      </c>
      <c r="G99" s="405">
        <f t="shared" ca="1" si="29"/>
        <v>63</v>
      </c>
      <c r="H99" s="405">
        <f t="shared" ca="1" si="30"/>
        <v>0</v>
      </c>
      <c r="I99" s="405">
        <f t="shared" ca="1" si="26"/>
        <v>0</v>
      </c>
      <c r="J99" s="406">
        <f t="shared" ca="1" si="27"/>
        <v>0.1111111111111111</v>
      </c>
      <c r="K99" s="406">
        <f t="shared" ca="1" si="31"/>
        <v>0.1111111111111111</v>
      </c>
      <c r="L99" s="405">
        <f t="shared" ca="1" si="32"/>
        <v>1</v>
      </c>
      <c r="M99" s="405">
        <f t="shared" ca="1" si="33"/>
        <v>7</v>
      </c>
      <c r="N99" s="417" t="s">
        <v>1811</v>
      </c>
      <c r="O99" s="415" t="s">
        <v>615</v>
      </c>
      <c r="P99" s="373" t="s">
        <v>91</v>
      </c>
    </row>
    <row r="100" spans="1:16" ht="50.1" customHeight="1">
      <c r="A100" s="402">
        <v>99</v>
      </c>
      <c r="B100" s="408"/>
      <c r="C100" s="398" t="s">
        <v>1571</v>
      </c>
      <c r="D100" s="403" t="s">
        <v>1360</v>
      </c>
      <c r="E100" s="404" t="s">
        <v>1692</v>
      </c>
      <c r="F100" s="405">
        <f t="shared" ca="1" si="28"/>
        <v>63</v>
      </c>
      <c r="G100" s="405">
        <f t="shared" ca="1" si="29"/>
        <v>63</v>
      </c>
      <c r="H100" s="405">
        <f t="shared" ca="1" si="30"/>
        <v>0</v>
      </c>
      <c r="I100" s="405">
        <f t="shared" ca="1" si="26"/>
        <v>1</v>
      </c>
      <c r="J100" s="406">
        <f t="shared" ca="1" si="27"/>
        <v>0.98412698412698407</v>
      </c>
      <c r="K100" s="406">
        <f t="shared" ca="1" si="31"/>
        <v>0.98412698412698407</v>
      </c>
      <c r="L100" s="405">
        <f t="shared" ca="1" si="32"/>
        <v>1</v>
      </c>
      <c r="M100" s="405">
        <f t="shared" ca="1" si="33"/>
        <v>62</v>
      </c>
      <c r="N100" s="417" t="s">
        <v>1812</v>
      </c>
      <c r="P100" s="373" t="s">
        <v>104</v>
      </c>
    </row>
    <row r="101" spans="1:16" ht="50.1" customHeight="1">
      <c r="A101" s="402">
        <v>100</v>
      </c>
      <c r="B101" s="408"/>
      <c r="C101" s="398" t="s">
        <v>1572</v>
      </c>
      <c r="D101" s="403" t="s">
        <v>2067</v>
      </c>
      <c r="E101" s="404" t="s">
        <v>1693</v>
      </c>
      <c r="F101" s="405">
        <f t="shared" ca="1" si="28"/>
        <v>63</v>
      </c>
      <c r="G101" s="405">
        <f t="shared" ca="1" si="29"/>
        <v>63</v>
      </c>
      <c r="H101" s="405">
        <f t="shared" ca="1" si="30"/>
        <v>0</v>
      </c>
      <c r="I101" s="405">
        <f t="shared" ca="1" si="26"/>
        <v>0</v>
      </c>
      <c r="J101" s="406">
        <f t="shared" ca="1" si="27"/>
        <v>0.26984126984126983</v>
      </c>
      <c r="K101" s="406">
        <f t="shared" ca="1" si="31"/>
        <v>0.26984126984126983</v>
      </c>
      <c r="L101" s="405">
        <f t="shared" ca="1" si="32"/>
        <v>1</v>
      </c>
      <c r="M101" s="405">
        <f t="shared" ca="1" si="33"/>
        <v>17</v>
      </c>
      <c r="N101" s="417" t="s">
        <v>1813</v>
      </c>
      <c r="P101" s="373" t="s">
        <v>105</v>
      </c>
    </row>
    <row r="102" spans="1:16" ht="50.1" customHeight="1">
      <c r="A102" s="402">
        <v>101</v>
      </c>
      <c r="B102" s="408"/>
      <c r="C102" s="396" t="s">
        <v>1573</v>
      </c>
      <c r="D102" s="403" t="s">
        <v>2068</v>
      </c>
      <c r="E102" s="404" t="s">
        <v>1694</v>
      </c>
      <c r="F102" s="405">
        <f t="shared" ca="1" si="28"/>
        <v>63</v>
      </c>
      <c r="G102" s="405">
        <f t="shared" ca="1" si="29"/>
        <v>0</v>
      </c>
      <c r="H102" s="405">
        <f t="shared" ca="1" si="30"/>
        <v>0</v>
      </c>
      <c r="I102" s="405"/>
      <c r="J102" s="406"/>
      <c r="K102" s="406" t="str">
        <f t="shared" ca="1" si="31"/>
        <v/>
      </c>
      <c r="L102" s="405">
        <f t="shared" ca="1" si="32"/>
        <v>0</v>
      </c>
      <c r="M102" s="405">
        <f t="shared" ca="1" si="33"/>
        <v>0</v>
      </c>
      <c r="N102" s="417" t="s">
        <v>1814</v>
      </c>
      <c r="P102" s="373" t="s">
        <v>148</v>
      </c>
    </row>
    <row r="103" spans="1:16" ht="50.1" customHeight="1">
      <c r="A103" s="402">
        <v>102</v>
      </c>
      <c r="B103" s="408"/>
      <c r="C103" s="396" t="s">
        <v>1574</v>
      </c>
      <c r="D103" s="403" t="s">
        <v>1361</v>
      </c>
      <c r="E103" s="404" t="s">
        <v>1695</v>
      </c>
      <c r="F103" s="405">
        <f t="shared" ca="1" si="28"/>
        <v>63</v>
      </c>
      <c r="G103" s="405">
        <f t="shared" ca="1" si="29"/>
        <v>0</v>
      </c>
      <c r="H103" s="405">
        <f t="shared" ca="1" si="30"/>
        <v>0</v>
      </c>
      <c r="I103" s="405"/>
      <c r="J103" s="406"/>
      <c r="K103" s="406" t="str">
        <f t="shared" ca="1" si="31"/>
        <v/>
      </c>
      <c r="L103" s="405">
        <f t="shared" ca="1" si="32"/>
        <v>0</v>
      </c>
      <c r="M103" s="405">
        <f t="shared" ca="1" si="33"/>
        <v>0</v>
      </c>
      <c r="N103" s="417" t="s">
        <v>1815</v>
      </c>
      <c r="P103" s="373" t="s">
        <v>162</v>
      </c>
    </row>
    <row r="104" spans="1:16" ht="50.1" customHeight="1">
      <c r="A104" s="402">
        <v>103</v>
      </c>
      <c r="B104" s="408"/>
      <c r="C104" s="398" t="s">
        <v>1575</v>
      </c>
      <c r="D104" s="403" t="s">
        <v>1362</v>
      </c>
      <c r="E104" s="404" t="s">
        <v>1696</v>
      </c>
      <c r="F104" s="405">
        <f t="shared" ca="1" si="28"/>
        <v>63</v>
      </c>
      <c r="G104" s="405">
        <f t="shared" ca="1" si="29"/>
        <v>63</v>
      </c>
      <c r="H104" s="405">
        <f t="shared" ca="1" si="30"/>
        <v>0</v>
      </c>
      <c r="I104" s="405"/>
      <c r="J104" s="406"/>
      <c r="K104" s="406" t="str">
        <f t="shared" ca="1" si="31"/>
        <v/>
      </c>
      <c r="L104" s="405">
        <f t="shared" ca="1" si="32"/>
        <v>0</v>
      </c>
      <c r="M104" s="405">
        <f t="shared" ca="1" si="33"/>
        <v>0</v>
      </c>
      <c r="N104" s="417" t="s">
        <v>1816</v>
      </c>
      <c r="O104" s="415" t="s">
        <v>13</v>
      </c>
      <c r="P104" s="373" t="s">
        <v>164</v>
      </c>
    </row>
    <row r="105" spans="1:16" ht="50.1" customHeight="1">
      <c r="A105" s="402">
        <v>104</v>
      </c>
      <c r="B105" s="408"/>
      <c r="C105" s="398" t="s">
        <v>1576</v>
      </c>
      <c r="D105" s="403" t="s">
        <v>1363</v>
      </c>
      <c r="E105" s="404" t="s">
        <v>1697</v>
      </c>
      <c r="F105" s="405">
        <f t="shared" ca="1" si="28"/>
        <v>63</v>
      </c>
      <c r="G105" s="405">
        <f t="shared" ca="1" si="29"/>
        <v>63</v>
      </c>
      <c r="H105" s="405">
        <f t="shared" ca="1" si="30"/>
        <v>0</v>
      </c>
      <c r="I105" s="405">
        <f t="shared" ref="I105:I120" ca="1" si="34">MEDIAN(INDIRECT($E105))</f>
        <v>2</v>
      </c>
      <c r="J105" s="406">
        <f t="shared" ref="J105:J120" ca="1" si="35">AVERAGE(INDIRECT($E105))</f>
        <v>1.9523809523809523</v>
      </c>
      <c r="K105" s="406">
        <f t="shared" ca="1" si="31"/>
        <v>1.9523809523809523</v>
      </c>
      <c r="L105" s="405">
        <f t="shared" ca="1" si="32"/>
        <v>3</v>
      </c>
      <c r="M105" s="405">
        <f t="shared" ca="1" si="33"/>
        <v>123</v>
      </c>
      <c r="N105" s="417" t="s">
        <v>1817</v>
      </c>
      <c r="O105" s="415" t="s">
        <v>13</v>
      </c>
      <c r="P105" s="373" t="s">
        <v>165</v>
      </c>
    </row>
    <row r="106" spans="1:16" ht="50.1" customHeight="1">
      <c r="A106" s="402">
        <v>105</v>
      </c>
      <c r="B106" s="408"/>
      <c r="C106" s="398" t="s">
        <v>1577</v>
      </c>
      <c r="D106" s="403" t="s">
        <v>1364</v>
      </c>
      <c r="E106" s="404" t="s">
        <v>1698</v>
      </c>
      <c r="F106" s="405">
        <f t="shared" ca="1" si="28"/>
        <v>63</v>
      </c>
      <c r="G106" s="405">
        <f t="shared" ca="1" si="29"/>
        <v>63</v>
      </c>
      <c r="H106" s="405">
        <f t="shared" ca="1" si="30"/>
        <v>0</v>
      </c>
      <c r="I106" s="405">
        <f t="shared" ca="1" si="34"/>
        <v>3</v>
      </c>
      <c r="J106" s="406">
        <f t="shared" ca="1" si="35"/>
        <v>2.3650793650793651</v>
      </c>
      <c r="K106" s="406">
        <f t="shared" ca="1" si="31"/>
        <v>2.3650793650793651</v>
      </c>
      <c r="L106" s="405">
        <f t="shared" ca="1" si="32"/>
        <v>3</v>
      </c>
      <c r="M106" s="405">
        <f t="shared" ca="1" si="33"/>
        <v>149</v>
      </c>
      <c r="N106" s="417" t="s">
        <v>1818</v>
      </c>
      <c r="O106" s="415" t="s">
        <v>13</v>
      </c>
      <c r="P106" s="373" t="s">
        <v>166</v>
      </c>
    </row>
    <row r="107" spans="1:16" ht="50.1" customHeight="1">
      <c r="A107" s="402">
        <v>106</v>
      </c>
      <c r="B107" s="408"/>
      <c r="C107" s="398" t="s">
        <v>1578</v>
      </c>
      <c r="D107" s="403" t="s">
        <v>1365</v>
      </c>
      <c r="E107" s="404" t="s">
        <v>1699</v>
      </c>
      <c r="F107" s="405">
        <f t="shared" ca="1" si="28"/>
        <v>63</v>
      </c>
      <c r="G107" s="405">
        <f t="shared" ca="1" si="29"/>
        <v>63</v>
      </c>
      <c r="H107" s="405">
        <f t="shared" ca="1" si="30"/>
        <v>0</v>
      </c>
      <c r="I107" s="405">
        <f t="shared" ca="1" si="34"/>
        <v>1</v>
      </c>
      <c r="J107" s="406">
        <f t="shared" ca="1" si="35"/>
        <v>0.95238095238095233</v>
      </c>
      <c r="K107" s="406">
        <f t="shared" ca="1" si="31"/>
        <v>0.95238095238095233</v>
      </c>
      <c r="L107" s="405">
        <f t="shared" ca="1" si="32"/>
        <v>3</v>
      </c>
      <c r="M107" s="405">
        <f t="shared" ca="1" si="33"/>
        <v>60</v>
      </c>
      <c r="N107" s="417" t="s">
        <v>1819</v>
      </c>
      <c r="O107" s="415" t="s">
        <v>13</v>
      </c>
      <c r="P107" s="373" t="s">
        <v>167</v>
      </c>
    </row>
    <row r="108" spans="1:16" ht="50.1" customHeight="1">
      <c r="A108" s="402">
        <v>107</v>
      </c>
      <c r="B108" s="408"/>
      <c r="C108" s="398" t="s">
        <v>1579</v>
      </c>
      <c r="D108" s="403" t="s">
        <v>1366</v>
      </c>
      <c r="E108" s="404" t="s">
        <v>1700</v>
      </c>
      <c r="F108" s="405">
        <f t="shared" ca="1" si="28"/>
        <v>63</v>
      </c>
      <c r="G108" s="405">
        <f t="shared" ca="1" si="29"/>
        <v>63</v>
      </c>
      <c r="H108" s="405">
        <f t="shared" ca="1" si="30"/>
        <v>0</v>
      </c>
      <c r="I108" s="405">
        <f t="shared" ca="1" si="34"/>
        <v>0</v>
      </c>
      <c r="J108" s="406">
        <f t="shared" ca="1" si="35"/>
        <v>0.20634920634920634</v>
      </c>
      <c r="K108" s="406">
        <f t="shared" ca="1" si="31"/>
        <v>0.20634920634920634</v>
      </c>
      <c r="L108" s="405">
        <f t="shared" ca="1" si="32"/>
        <v>3</v>
      </c>
      <c r="M108" s="405">
        <f t="shared" ca="1" si="33"/>
        <v>13</v>
      </c>
      <c r="N108" s="417" t="s">
        <v>1820</v>
      </c>
      <c r="O108" s="415" t="s">
        <v>13</v>
      </c>
      <c r="P108" s="373" t="s">
        <v>168</v>
      </c>
    </row>
    <row r="109" spans="1:16" ht="50.1" customHeight="1">
      <c r="A109" s="402">
        <v>108</v>
      </c>
      <c r="B109" s="408"/>
      <c r="C109" s="398" t="s">
        <v>1580</v>
      </c>
      <c r="D109" s="403" t="s">
        <v>1367</v>
      </c>
      <c r="E109" s="404" t="s">
        <v>1701</v>
      </c>
      <c r="F109" s="405">
        <f t="shared" ca="1" si="28"/>
        <v>63</v>
      </c>
      <c r="G109" s="405">
        <f t="shared" ca="1" si="29"/>
        <v>63</v>
      </c>
      <c r="H109" s="405">
        <f t="shared" ca="1" si="30"/>
        <v>0</v>
      </c>
      <c r="I109" s="405">
        <f t="shared" ca="1" si="34"/>
        <v>0</v>
      </c>
      <c r="J109" s="406">
        <f t="shared" ca="1" si="35"/>
        <v>0.5714285714285714</v>
      </c>
      <c r="K109" s="406">
        <f t="shared" ca="1" si="31"/>
        <v>0.5714285714285714</v>
      </c>
      <c r="L109" s="405">
        <f t="shared" ca="1" si="32"/>
        <v>2</v>
      </c>
      <c r="M109" s="405">
        <f t="shared" ca="1" si="33"/>
        <v>36</v>
      </c>
      <c r="N109" s="417" t="s">
        <v>1821</v>
      </c>
      <c r="O109" s="415" t="s">
        <v>13</v>
      </c>
      <c r="P109" s="373" t="s">
        <v>169</v>
      </c>
    </row>
    <row r="110" spans="1:16" ht="50.1" customHeight="1">
      <c r="A110" s="402">
        <v>109</v>
      </c>
      <c r="B110" s="408"/>
      <c r="C110" s="398" t="s">
        <v>1581</v>
      </c>
      <c r="D110" s="403" t="s">
        <v>1368</v>
      </c>
      <c r="E110" s="404" t="s">
        <v>1702</v>
      </c>
      <c r="F110" s="405">
        <f t="shared" ca="1" si="28"/>
        <v>63</v>
      </c>
      <c r="G110" s="405">
        <f t="shared" ca="1" si="29"/>
        <v>63</v>
      </c>
      <c r="H110" s="405">
        <f t="shared" ca="1" si="30"/>
        <v>0</v>
      </c>
      <c r="I110" s="405">
        <f t="shared" ca="1" si="34"/>
        <v>1</v>
      </c>
      <c r="J110" s="406">
        <f t="shared" ca="1" si="35"/>
        <v>0.52380952380952384</v>
      </c>
      <c r="K110" s="406">
        <f t="shared" ca="1" si="31"/>
        <v>0.52380952380952384</v>
      </c>
      <c r="L110" s="405">
        <f t="shared" ca="1" si="32"/>
        <v>1</v>
      </c>
      <c r="M110" s="405">
        <f t="shared" ca="1" si="33"/>
        <v>33</v>
      </c>
      <c r="N110" s="417" t="s">
        <v>1822</v>
      </c>
      <c r="P110" s="373" t="s">
        <v>170</v>
      </c>
    </row>
    <row r="111" spans="1:16" ht="50.1" customHeight="1">
      <c r="A111" s="402">
        <v>110</v>
      </c>
      <c r="B111" s="408"/>
      <c r="C111" s="398" t="s">
        <v>1582</v>
      </c>
      <c r="D111" s="403" t="s">
        <v>2069</v>
      </c>
      <c r="E111" s="404" t="s">
        <v>1703</v>
      </c>
      <c r="F111" s="405">
        <f t="shared" ca="1" si="28"/>
        <v>63</v>
      </c>
      <c r="G111" s="405">
        <f t="shared" ca="1" si="29"/>
        <v>63</v>
      </c>
      <c r="H111" s="405">
        <f t="shared" ca="1" si="30"/>
        <v>0</v>
      </c>
      <c r="I111" s="405">
        <f t="shared" ca="1" si="34"/>
        <v>1</v>
      </c>
      <c r="J111" s="406">
        <f t="shared" ca="1" si="35"/>
        <v>0.61904761904761907</v>
      </c>
      <c r="K111" s="406">
        <f t="shared" ca="1" si="31"/>
        <v>0.61904761904761907</v>
      </c>
      <c r="L111" s="405">
        <f t="shared" ca="1" si="32"/>
        <v>1</v>
      </c>
      <c r="M111" s="405">
        <f t="shared" ca="1" si="33"/>
        <v>39</v>
      </c>
      <c r="N111" s="417" t="s">
        <v>1823</v>
      </c>
      <c r="O111" s="415" t="s">
        <v>14</v>
      </c>
      <c r="P111" s="373" t="s">
        <v>172</v>
      </c>
    </row>
    <row r="112" spans="1:16" ht="50.1" customHeight="1">
      <c r="A112" s="402">
        <v>111</v>
      </c>
      <c r="B112" s="408"/>
      <c r="C112" s="398" t="s">
        <v>1583</v>
      </c>
      <c r="D112" s="403" t="s">
        <v>2070</v>
      </c>
      <c r="E112" s="404" t="s">
        <v>1704</v>
      </c>
      <c r="F112" s="405">
        <f t="shared" ca="1" si="28"/>
        <v>63</v>
      </c>
      <c r="G112" s="405">
        <f t="shared" ca="1" si="29"/>
        <v>63</v>
      </c>
      <c r="H112" s="405">
        <f t="shared" ca="1" si="30"/>
        <v>0</v>
      </c>
      <c r="I112" s="405">
        <f t="shared" ca="1" si="34"/>
        <v>1</v>
      </c>
      <c r="J112" s="406">
        <f t="shared" ca="1" si="35"/>
        <v>0.53968253968253965</v>
      </c>
      <c r="K112" s="406">
        <f t="shared" ca="1" si="31"/>
        <v>0.53968253968253965</v>
      </c>
      <c r="L112" s="405">
        <f t="shared" ca="1" si="32"/>
        <v>1</v>
      </c>
      <c r="M112" s="405">
        <f t="shared" ca="1" si="33"/>
        <v>34</v>
      </c>
      <c r="N112" s="417" t="s">
        <v>1824</v>
      </c>
      <c r="P112" s="373" t="s">
        <v>175</v>
      </c>
    </row>
    <row r="113" spans="1:16" ht="50.1" customHeight="1">
      <c r="A113" s="402">
        <v>112</v>
      </c>
      <c r="B113" s="408"/>
      <c r="C113" s="398" t="s">
        <v>1584</v>
      </c>
      <c r="D113" s="403" t="s">
        <v>2071</v>
      </c>
      <c r="E113" s="404" t="s">
        <v>1705</v>
      </c>
      <c r="F113" s="405">
        <f t="shared" ca="1" si="28"/>
        <v>63</v>
      </c>
      <c r="G113" s="405">
        <f t="shared" ca="1" si="29"/>
        <v>63</v>
      </c>
      <c r="H113" s="405">
        <f t="shared" ca="1" si="30"/>
        <v>0</v>
      </c>
      <c r="I113" s="405">
        <f t="shared" ca="1" si="34"/>
        <v>0</v>
      </c>
      <c r="J113" s="406">
        <f t="shared" ca="1" si="35"/>
        <v>3.1746031746031744E-2</v>
      </c>
      <c r="K113" s="406">
        <f t="shared" ca="1" si="31"/>
        <v>3.1746031746031744E-2</v>
      </c>
      <c r="L113" s="405">
        <f t="shared" ca="1" si="32"/>
        <v>1</v>
      </c>
      <c r="M113" s="405">
        <f t="shared" ca="1" si="33"/>
        <v>2</v>
      </c>
      <c r="N113" s="417" t="s">
        <v>1825</v>
      </c>
      <c r="P113" s="373" t="s">
        <v>176</v>
      </c>
    </row>
    <row r="114" spans="1:16" ht="50.1" customHeight="1">
      <c r="A114" s="402">
        <v>113</v>
      </c>
      <c r="B114" s="408"/>
      <c r="C114" s="398" t="s">
        <v>1585</v>
      </c>
      <c r="D114" s="403" t="s">
        <v>2072</v>
      </c>
      <c r="E114" s="404" t="s">
        <v>1706</v>
      </c>
      <c r="F114" s="405">
        <f t="shared" ca="1" si="28"/>
        <v>63</v>
      </c>
      <c r="G114" s="405">
        <f t="shared" ca="1" si="29"/>
        <v>63</v>
      </c>
      <c r="H114" s="405">
        <f t="shared" ca="1" si="30"/>
        <v>0</v>
      </c>
      <c r="I114" s="405">
        <f t="shared" ca="1" si="34"/>
        <v>0</v>
      </c>
      <c r="J114" s="406">
        <f t="shared" ca="1" si="35"/>
        <v>1.5873015873015872E-2</v>
      </c>
      <c r="K114" s="406">
        <f t="shared" ca="1" si="31"/>
        <v>1.5873015873015872E-2</v>
      </c>
      <c r="L114" s="405">
        <f t="shared" ca="1" si="32"/>
        <v>1</v>
      </c>
      <c r="M114" s="405">
        <f t="shared" ca="1" si="33"/>
        <v>1</v>
      </c>
      <c r="N114" s="417" t="s">
        <v>1826</v>
      </c>
      <c r="O114" s="415" t="s">
        <v>16</v>
      </c>
      <c r="P114" s="373" t="s">
        <v>190</v>
      </c>
    </row>
    <row r="115" spans="1:16" ht="50.1" customHeight="1">
      <c r="A115" s="402">
        <v>114</v>
      </c>
      <c r="B115" s="408"/>
      <c r="C115" s="398" t="s">
        <v>1586</v>
      </c>
      <c r="D115" s="403" t="s">
        <v>2073</v>
      </c>
      <c r="E115" s="404" t="s">
        <v>1707</v>
      </c>
      <c r="F115" s="405">
        <f t="shared" ca="1" si="28"/>
        <v>63</v>
      </c>
      <c r="G115" s="405">
        <f t="shared" ca="1" si="29"/>
        <v>63</v>
      </c>
      <c r="H115" s="405">
        <f t="shared" ca="1" si="30"/>
        <v>0</v>
      </c>
      <c r="I115" s="405">
        <f t="shared" ca="1" si="34"/>
        <v>1</v>
      </c>
      <c r="J115" s="406">
        <f t="shared" ca="1" si="35"/>
        <v>0.95238095238095233</v>
      </c>
      <c r="K115" s="406">
        <f t="shared" ca="1" si="31"/>
        <v>0.95238095238095233</v>
      </c>
      <c r="L115" s="405">
        <f t="shared" ca="1" si="32"/>
        <v>1</v>
      </c>
      <c r="M115" s="405">
        <f t="shared" ca="1" si="33"/>
        <v>60</v>
      </c>
      <c r="N115" s="417" t="s">
        <v>1827</v>
      </c>
      <c r="O115" s="415" t="s">
        <v>16</v>
      </c>
      <c r="P115" s="373" t="s">
        <v>191</v>
      </c>
    </row>
    <row r="116" spans="1:16" ht="50.1" customHeight="1">
      <c r="A116" s="402">
        <v>115</v>
      </c>
      <c r="B116" s="408"/>
      <c r="C116" s="398" t="s">
        <v>1587</v>
      </c>
      <c r="D116" s="403" t="s">
        <v>2074</v>
      </c>
      <c r="E116" s="404" t="s">
        <v>1708</v>
      </c>
      <c r="F116" s="405">
        <f t="shared" ca="1" si="28"/>
        <v>63</v>
      </c>
      <c r="G116" s="405">
        <f t="shared" ca="1" si="29"/>
        <v>63</v>
      </c>
      <c r="H116" s="405">
        <f t="shared" ca="1" si="30"/>
        <v>0</v>
      </c>
      <c r="I116" s="405">
        <f t="shared" ca="1" si="34"/>
        <v>1</v>
      </c>
      <c r="J116" s="406">
        <f t="shared" ca="1" si="35"/>
        <v>0.66666666666666663</v>
      </c>
      <c r="K116" s="406">
        <f t="shared" ca="1" si="31"/>
        <v>0.66666666666666663</v>
      </c>
      <c r="L116" s="405">
        <f t="shared" ca="1" si="32"/>
        <v>1</v>
      </c>
      <c r="M116" s="405">
        <f t="shared" ca="1" si="33"/>
        <v>42</v>
      </c>
      <c r="N116" s="417" t="s">
        <v>1828</v>
      </c>
      <c r="O116" s="415" t="s">
        <v>16</v>
      </c>
      <c r="P116" s="373" t="s">
        <v>192</v>
      </c>
    </row>
    <row r="117" spans="1:16" ht="50.1" customHeight="1">
      <c r="A117" s="402">
        <v>116</v>
      </c>
      <c r="B117" s="408"/>
      <c r="C117" s="398" t="s">
        <v>1588</v>
      </c>
      <c r="D117" s="403" t="s">
        <v>2075</v>
      </c>
      <c r="E117" s="404" t="s">
        <v>1709</v>
      </c>
      <c r="F117" s="405">
        <f t="shared" ca="1" si="28"/>
        <v>63</v>
      </c>
      <c r="G117" s="405">
        <f t="shared" ca="1" si="29"/>
        <v>63</v>
      </c>
      <c r="H117" s="405">
        <f t="shared" ca="1" si="30"/>
        <v>0</v>
      </c>
      <c r="I117" s="405">
        <f t="shared" ca="1" si="34"/>
        <v>1</v>
      </c>
      <c r="J117" s="406">
        <f t="shared" ca="1" si="35"/>
        <v>0.53968253968253965</v>
      </c>
      <c r="K117" s="406">
        <f t="shared" ca="1" si="31"/>
        <v>0.53968253968253965</v>
      </c>
      <c r="L117" s="405">
        <f t="shared" ca="1" si="32"/>
        <v>1</v>
      </c>
      <c r="M117" s="405">
        <f t="shared" ca="1" si="33"/>
        <v>34</v>
      </c>
      <c r="N117" s="417" t="s">
        <v>1829</v>
      </c>
      <c r="O117" s="415" t="s">
        <v>16</v>
      </c>
      <c r="P117" s="373" t="s">
        <v>193</v>
      </c>
    </row>
    <row r="118" spans="1:16" ht="50.1" customHeight="1">
      <c r="A118" s="402">
        <v>117</v>
      </c>
      <c r="B118" s="408"/>
      <c r="C118" s="398" t="s">
        <v>1589</v>
      </c>
      <c r="D118" s="403" t="s">
        <v>2076</v>
      </c>
      <c r="E118" s="404" t="s">
        <v>1710</v>
      </c>
      <c r="F118" s="405">
        <f t="shared" ca="1" si="28"/>
        <v>63</v>
      </c>
      <c r="G118" s="405">
        <f t="shared" ca="1" si="29"/>
        <v>63</v>
      </c>
      <c r="H118" s="405">
        <f t="shared" ca="1" si="30"/>
        <v>0</v>
      </c>
      <c r="I118" s="405">
        <f t="shared" ca="1" si="34"/>
        <v>0</v>
      </c>
      <c r="J118" s="406">
        <f t="shared" ca="1" si="35"/>
        <v>0.23809523809523808</v>
      </c>
      <c r="K118" s="406">
        <f t="shared" ca="1" si="31"/>
        <v>0.23809523809523808</v>
      </c>
      <c r="L118" s="405">
        <f t="shared" ca="1" si="32"/>
        <v>1</v>
      </c>
      <c r="M118" s="405">
        <f t="shared" ca="1" si="33"/>
        <v>15</v>
      </c>
      <c r="N118" s="417" t="s">
        <v>1830</v>
      </c>
      <c r="O118" s="415" t="s">
        <v>16</v>
      </c>
      <c r="P118" s="373" t="s">
        <v>194</v>
      </c>
    </row>
    <row r="119" spans="1:16" ht="50.1" customHeight="1">
      <c r="A119" s="402">
        <v>118</v>
      </c>
      <c r="B119" s="408"/>
      <c r="C119" s="398" t="s">
        <v>1590</v>
      </c>
      <c r="D119" s="403" t="s">
        <v>2077</v>
      </c>
      <c r="E119" s="404" t="s">
        <v>1711</v>
      </c>
      <c r="F119" s="405">
        <f t="shared" ca="1" si="28"/>
        <v>63</v>
      </c>
      <c r="G119" s="405">
        <f t="shared" ca="1" si="29"/>
        <v>63</v>
      </c>
      <c r="H119" s="405">
        <f t="shared" ca="1" si="30"/>
        <v>0</v>
      </c>
      <c r="I119" s="405">
        <f t="shared" ca="1" si="34"/>
        <v>1</v>
      </c>
      <c r="J119" s="406">
        <f t="shared" ca="1" si="35"/>
        <v>0.61904761904761907</v>
      </c>
      <c r="K119" s="406">
        <f t="shared" ca="1" si="31"/>
        <v>0.61904761904761907</v>
      </c>
      <c r="L119" s="405">
        <f t="shared" ca="1" si="32"/>
        <v>1</v>
      </c>
      <c r="M119" s="405">
        <f t="shared" ca="1" si="33"/>
        <v>39</v>
      </c>
      <c r="N119" s="417" t="s">
        <v>1831</v>
      </c>
      <c r="O119" s="415" t="s">
        <v>16</v>
      </c>
      <c r="P119" s="373" t="s">
        <v>195</v>
      </c>
    </row>
    <row r="120" spans="1:16" ht="50.1" customHeight="1">
      <c r="A120" s="402">
        <v>119</v>
      </c>
      <c r="B120" s="408"/>
      <c r="C120" s="398" t="s">
        <v>1591</v>
      </c>
      <c r="D120" s="403" t="s">
        <v>2078</v>
      </c>
      <c r="E120" s="404" t="s">
        <v>1712</v>
      </c>
      <c r="F120" s="405">
        <f t="shared" ca="1" si="28"/>
        <v>63</v>
      </c>
      <c r="G120" s="405">
        <f t="shared" ca="1" si="29"/>
        <v>63</v>
      </c>
      <c r="H120" s="405">
        <f t="shared" ca="1" si="30"/>
        <v>0</v>
      </c>
      <c r="I120" s="405">
        <f t="shared" ca="1" si="34"/>
        <v>0</v>
      </c>
      <c r="J120" s="406">
        <f t="shared" ca="1" si="35"/>
        <v>0</v>
      </c>
      <c r="K120" s="406" t="str">
        <f t="shared" ca="1" si="31"/>
        <v/>
      </c>
      <c r="L120" s="405">
        <f t="shared" ca="1" si="32"/>
        <v>0</v>
      </c>
      <c r="M120" s="405">
        <f t="shared" ca="1" si="33"/>
        <v>0</v>
      </c>
      <c r="N120" s="417" t="s">
        <v>1832</v>
      </c>
      <c r="O120" s="415" t="s">
        <v>16</v>
      </c>
      <c r="P120" s="373" t="s">
        <v>196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sheetPr codeName="Sheet16"/>
  <dimension ref="A1:DO64"/>
  <sheetViews>
    <sheetView workbookViewId="0"/>
  </sheetViews>
  <sheetFormatPr defaultRowHeight="15"/>
  <cols>
    <col min="2" max="2" width="12.7109375" customWidth="1"/>
  </cols>
  <sheetData>
    <row r="1" spans="1:119" s="148" customFormat="1">
      <c r="A1" s="148" t="s">
        <v>1594</v>
      </c>
      <c r="B1" s="148" t="s">
        <v>1595</v>
      </c>
      <c r="C1" s="148" t="s">
        <v>1596</v>
      </c>
      <c r="D1" s="148" t="s">
        <v>1597</v>
      </c>
      <c r="E1" s="148" t="s">
        <v>1598</v>
      </c>
      <c r="F1" s="148" t="s">
        <v>1599</v>
      </c>
      <c r="G1" s="148" t="s">
        <v>1600</v>
      </c>
      <c r="H1" s="148" t="s">
        <v>1601</v>
      </c>
      <c r="I1" s="148" t="s">
        <v>1602</v>
      </c>
      <c r="J1" s="148" t="s">
        <v>1603</v>
      </c>
      <c r="K1" s="148" t="s">
        <v>1604</v>
      </c>
      <c r="L1" s="148" t="s">
        <v>1605</v>
      </c>
      <c r="M1" s="148" t="s">
        <v>1606</v>
      </c>
      <c r="N1" s="148" t="s">
        <v>1607</v>
      </c>
      <c r="O1" s="148" t="s">
        <v>1608</v>
      </c>
      <c r="P1" s="148" t="s">
        <v>1609</v>
      </c>
      <c r="Q1" s="148" t="s">
        <v>1610</v>
      </c>
      <c r="R1" s="148" t="s">
        <v>1611</v>
      </c>
      <c r="S1" s="148" t="s">
        <v>1612</v>
      </c>
      <c r="T1" s="148" t="s">
        <v>1613</v>
      </c>
      <c r="U1" s="148" t="s">
        <v>1614</v>
      </c>
      <c r="V1" s="148" t="s">
        <v>1615</v>
      </c>
      <c r="W1" s="148" t="s">
        <v>1616</v>
      </c>
      <c r="X1" s="148" t="s">
        <v>1617</v>
      </c>
      <c r="Y1" s="148" t="s">
        <v>1618</v>
      </c>
      <c r="Z1" s="148" t="s">
        <v>1619</v>
      </c>
      <c r="AA1" s="148" t="s">
        <v>1620</v>
      </c>
      <c r="AB1" s="148" t="s">
        <v>1621</v>
      </c>
      <c r="AC1" s="148" t="s">
        <v>1622</v>
      </c>
      <c r="AD1" s="148" t="s">
        <v>1623</v>
      </c>
      <c r="AE1" s="148" t="s">
        <v>1624</v>
      </c>
      <c r="AF1" s="148" t="s">
        <v>1625</v>
      </c>
      <c r="AG1" s="148" t="s">
        <v>1626</v>
      </c>
      <c r="AH1" s="148" t="s">
        <v>1627</v>
      </c>
      <c r="AI1" s="148" t="s">
        <v>1628</v>
      </c>
      <c r="AJ1" s="148" t="s">
        <v>1629</v>
      </c>
      <c r="AK1" s="148" t="s">
        <v>1630</v>
      </c>
      <c r="AL1" s="148" t="s">
        <v>1631</v>
      </c>
      <c r="AM1" s="148" t="s">
        <v>1632</v>
      </c>
      <c r="AN1" s="148" t="s">
        <v>1633</v>
      </c>
      <c r="AO1" s="148" t="s">
        <v>1634</v>
      </c>
      <c r="AP1" s="148" t="s">
        <v>1635</v>
      </c>
      <c r="AQ1" s="148" t="s">
        <v>1636</v>
      </c>
      <c r="AR1" s="148" t="s">
        <v>1637</v>
      </c>
      <c r="AS1" s="148" t="s">
        <v>1638</v>
      </c>
      <c r="AT1" s="148" t="s">
        <v>1639</v>
      </c>
      <c r="AU1" s="148" t="s">
        <v>1640</v>
      </c>
      <c r="AV1" s="148" t="s">
        <v>1641</v>
      </c>
      <c r="AW1" s="148" t="s">
        <v>1642</v>
      </c>
      <c r="AX1" s="148" t="s">
        <v>1643</v>
      </c>
      <c r="AY1" s="148" t="s">
        <v>1644</v>
      </c>
      <c r="AZ1" s="148" t="s">
        <v>1645</v>
      </c>
      <c r="BA1" s="148" t="s">
        <v>1646</v>
      </c>
      <c r="BB1" s="148" t="s">
        <v>1647</v>
      </c>
      <c r="BC1" s="148" t="s">
        <v>1648</v>
      </c>
      <c r="BD1" s="148" t="s">
        <v>1649</v>
      </c>
      <c r="BE1" s="148" t="s">
        <v>1650</v>
      </c>
      <c r="BF1" s="148" t="s">
        <v>1651</v>
      </c>
      <c r="BG1" s="148" t="s">
        <v>1652</v>
      </c>
      <c r="BH1" s="148" t="s">
        <v>1653</v>
      </c>
      <c r="BI1" s="148" t="s">
        <v>1654</v>
      </c>
      <c r="BJ1" s="148" t="s">
        <v>1655</v>
      </c>
      <c r="BK1" s="148" t="s">
        <v>1656</v>
      </c>
      <c r="BL1" s="148" t="s">
        <v>1657</v>
      </c>
      <c r="BM1" s="148" t="s">
        <v>1658</v>
      </c>
      <c r="BN1" s="148" t="s">
        <v>1659</v>
      </c>
      <c r="BO1" s="148" t="s">
        <v>1660</v>
      </c>
      <c r="BP1" s="148" t="s">
        <v>1661</v>
      </c>
      <c r="BQ1" s="148" t="s">
        <v>1662</v>
      </c>
      <c r="BR1" s="148" t="s">
        <v>1663</v>
      </c>
      <c r="BS1" s="148" t="s">
        <v>1664</v>
      </c>
      <c r="BT1" s="148" t="s">
        <v>1665</v>
      </c>
      <c r="BU1" s="148" t="s">
        <v>1666</v>
      </c>
      <c r="BV1" s="148" t="s">
        <v>1667</v>
      </c>
      <c r="BW1" s="148" t="s">
        <v>1668</v>
      </c>
      <c r="BX1" s="148" t="s">
        <v>1669</v>
      </c>
      <c r="BY1" s="148" t="s">
        <v>1670</v>
      </c>
      <c r="BZ1" s="148" t="s">
        <v>1671</v>
      </c>
      <c r="CA1" s="148" t="s">
        <v>1672</v>
      </c>
      <c r="CB1" s="148" t="s">
        <v>1673</v>
      </c>
      <c r="CC1" s="148" t="s">
        <v>1674</v>
      </c>
      <c r="CD1" s="148" t="s">
        <v>1675</v>
      </c>
      <c r="CE1" s="148" t="s">
        <v>1676</v>
      </c>
      <c r="CF1" s="148" t="s">
        <v>1677</v>
      </c>
      <c r="CG1" s="148" t="s">
        <v>1678</v>
      </c>
      <c r="CH1" s="148" t="s">
        <v>1679</v>
      </c>
      <c r="CI1" s="148" t="s">
        <v>1680</v>
      </c>
      <c r="CJ1" s="148" t="s">
        <v>1681</v>
      </c>
      <c r="CK1" s="148" t="s">
        <v>1682</v>
      </c>
      <c r="CL1" s="148" t="s">
        <v>1683</v>
      </c>
      <c r="CM1" s="148" t="s">
        <v>1684</v>
      </c>
      <c r="CN1" s="148" t="s">
        <v>1685</v>
      </c>
      <c r="CO1" s="148" t="s">
        <v>1686</v>
      </c>
      <c r="CP1" s="148" t="s">
        <v>1687</v>
      </c>
      <c r="CQ1" s="148" t="s">
        <v>1688</v>
      </c>
      <c r="CR1" s="148" t="s">
        <v>1689</v>
      </c>
      <c r="CS1" s="148" t="s">
        <v>1690</v>
      </c>
      <c r="CT1" s="148" t="s">
        <v>1691</v>
      </c>
      <c r="CU1" s="148" t="s">
        <v>1692</v>
      </c>
      <c r="CV1" s="148" t="s">
        <v>1693</v>
      </c>
      <c r="CW1" s="148" t="s">
        <v>1694</v>
      </c>
      <c r="CX1" s="148" t="s">
        <v>1695</v>
      </c>
      <c r="CY1" s="148" t="s">
        <v>1696</v>
      </c>
      <c r="CZ1" s="148" t="s">
        <v>1697</v>
      </c>
      <c r="DA1" s="148" t="s">
        <v>1698</v>
      </c>
      <c r="DB1" s="148" t="s">
        <v>1699</v>
      </c>
      <c r="DC1" s="148" t="s">
        <v>1700</v>
      </c>
      <c r="DD1" s="148" t="s">
        <v>1701</v>
      </c>
      <c r="DE1" s="148" t="s">
        <v>1702</v>
      </c>
      <c r="DF1" s="148" t="s">
        <v>1703</v>
      </c>
      <c r="DG1" s="148" t="s">
        <v>1704</v>
      </c>
      <c r="DH1" s="148" t="s">
        <v>1705</v>
      </c>
      <c r="DI1" s="148" t="s">
        <v>1706</v>
      </c>
      <c r="DJ1" s="148" t="s">
        <v>1707</v>
      </c>
      <c r="DK1" s="148" t="s">
        <v>1708</v>
      </c>
      <c r="DL1" s="148" t="s">
        <v>1709</v>
      </c>
      <c r="DM1" s="148" t="s">
        <v>1710</v>
      </c>
      <c r="DN1" s="148" t="s">
        <v>1711</v>
      </c>
      <c r="DO1" s="148" t="s">
        <v>1712</v>
      </c>
    </row>
    <row r="2" spans="1:119">
      <c r="A2" s="363">
        <v>1</v>
      </c>
      <c r="B2" s="364">
        <v>40797</v>
      </c>
      <c r="C2">
        <v>10</v>
      </c>
      <c r="D2" t="s">
        <v>214</v>
      </c>
      <c r="E2" t="s">
        <v>215</v>
      </c>
      <c r="F2" t="s">
        <v>216</v>
      </c>
      <c r="G2" t="s">
        <v>217</v>
      </c>
      <c r="H2" t="s">
        <v>218</v>
      </c>
      <c r="I2" t="s">
        <v>1270</v>
      </c>
      <c r="J2">
        <v>1</v>
      </c>
      <c r="K2">
        <v>0</v>
      </c>
      <c r="L2">
        <v>0</v>
      </c>
      <c r="M2">
        <v>0</v>
      </c>
      <c r="N2">
        <v>0</v>
      </c>
      <c r="O2">
        <v>1</v>
      </c>
      <c r="P2">
        <v>1</v>
      </c>
      <c r="Q2">
        <v>0</v>
      </c>
      <c r="R2">
        <v>1</v>
      </c>
      <c r="S2" t="s">
        <v>1274</v>
      </c>
      <c r="T2">
        <v>2</v>
      </c>
      <c r="U2">
        <v>1</v>
      </c>
      <c r="V2">
        <v>0</v>
      </c>
      <c r="W2">
        <v>0</v>
      </c>
      <c r="X2">
        <v>0</v>
      </c>
      <c r="Y2">
        <v>0</v>
      </c>
      <c r="Z2">
        <v>0</v>
      </c>
      <c r="AA2">
        <v>0</v>
      </c>
      <c r="AB2">
        <v>0</v>
      </c>
      <c r="AC2">
        <v>3</v>
      </c>
      <c r="AD2">
        <v>0</v>
      </c>
      <c r="AE2">
        <v>0</v>
      </c>
      <c r="AF2">
        <v>1</v>
      </c>
      <c r="AG2" t="s">
        <v>1281</v>
      </c>
      <c r="AH2" t="s">
        <v>1278</v>
      </c>
      <c r="AI2">
        <v>1</v>
      </c>
      <c r="AJ2">
        <v>1</v>
      </c>
      <c r="AK2">
        <v>0</v>
      </c>
      <c r="AL2">
        <v>0</v>
      </c>
      <c r="AM2">
        <v>0</v>
      </c>
      <c r="AN2">
        <v>0</v>
      </c>
      <c r="AO2">
        <v>0</v>
      </c>
      <c r="AP2">
        <v>0</v>
      </c>
      <c r="AQ2">
        <v>0</v>
      </c>
      <c r="AR2">
        <v>0</v>
      </c>
      <c r="AS2">
        <v>1</v>
      </c>
      <c r="AT2">
        <v>0</v>
      </c>
      <c r="AU2">
        <v>0</v>
      </c>
      <c r="AV2">
        <v>2</v>
      </c>
      <c r="AW2">
        <v>0</v>
      </c>
      <c r="AX2">
        <v>3</v>
      </c>
      <c r="AY2">
        <v>0</v>
      </c>
      <c r="AZ2">
        <v>0</v>
      </c>
      <c r="BA2">
        <v>0</v>
      </c>
      <c r="BB2">
        <v>1</v>
      </c>
      <c r="BC2">
        <v>0</v>
      </c>
      <c r="BD2">
        <v>0</v>
      </c>
      <c r="BE2">
        <v>0</v>
      </c>
      <c r="BF2">
        <v>0</v>
      </c>
      <c r="BG2">
        <v>0</v>
      </c>
      <c r="BH2">
        <v>0</v>
      </c>
      <c r="BI2">
        <v>0</v>
      </c>
      <c r="BJ2">
        <v>5</v>
      </c>
      <c r="BK2">
        <v>4</v>
      </c>
      <c r="BL2">
        <v>0</v>
      </c>
      <c r="BM2">
        <v>0</v>
      </c>
      <c r="BN2">
        <v>3</v>
      </c>
      <c r="BO2">
        <v>2</v>
      </c>
      <c r="BP2">
        <v>0</v>
      </c>
      <c r="BQ2" t="s">
        <v>1305</v>
      </c>
      <c r="BS2">
        <v>3</v>
      </c>
      <c r="BT2">
        <v>2</v>
      </c>
      <c r="BU2">
        <v>0</v>
      </c>
      <c r="BV2">
        <v>0</v>
      </c>
      <c r="BW2">
        <v>1</v>
      </c>
      <c r="BX2">
        <v>0</v>
      </c>
      <c r="BY2">
        <v>0</v>
      </c>
      <c r="BZ2">
        <v>0</v>
      </c>
      <c r="CA2">
        <v>0</v>
      </c>
      <c r="CB2">
        <v>0</v>
      </c>
      <c r="CC2">
        <v>0</v>
      </c>
      <c r="CD2">
        <v>0</v>
      </c>
      <c r="CE2">
        <v>1</v>
      </c>
      <c r="CF2">
        <v>1</v>
      </c>
      <c r="CG2" t="s">
        <v>1308</v>
      </c>
      <c r="CH2">
        <v>1</v>
      </c>
      <c r="CI2" t="s">
        <v>1281</v>
      </c>
      <c r="CJ2" t="s">
        <v>1278</v>
      </c>
      <c r="CK2">
        <v>1</v>
      </c>
      <c r="CL2">
        <v>3</v>
      </c>
      <c r="CM2">
        <v>0</v>
      </c>
      <c r="CN2">
        <v>0</v>
      </c>
      <c r="CO2">
        <v>0</v>
      </c>
      <c r="CP2">
        <v>0</v>
      </c>
      <c r="CQ2">
        <v>2</v>
      </c>
      <c r="CR2">
        <v>1</v>
      </c>
      <c r="CS2">
        <v>0</v>
      </c>
      <c r="CT2">
        <v>0</v>
      </c>
      <c r="CU2">
        <v>1</v>
      </c>
      <c r="CV2">
        <v>1</v>
      </c>
      <c r="CW2" t="s">
        <v>1312</v>
      </c>
      <c r="CX2" t="s">
        <v>1313</v>
      </c>
      <c r="CY2">
        <v>0</v>
      </c>
      <c r="CZ2">
        <v>3</v>
      </c>
      <c r="DA2">
        <v>2</v>
      </c>
      <c r="DB2">
        <v>0</v>
      </c>
      <c r="DC2">
        <v>0</v>
      </c>
      <c r="DD2">
        <v>1</v>
      </c>
      <c r="DE2">
        <v>1</v>
      </c>
      <c r="DF2">
        <v>0</v>
      </c>
      <c r="DG2">
        <v>1</v>
      </c>
      <c r="DH2">
        <v>1</v>
      </c>
      <c r="DI2">
        <v>0</v>
      </c>
      <c r="DJ2">
        <v>1</v>
      </c>
      <c r="DK2">
        <v>1</v>
      </c>
      <c r="DL2">
        <v>0</v>
      </c>
      <c r="DM2">
        <v>0</v>
      </c>
      <c r="DN2">
        <v>0</v>
      </c>
      <c r="DO2">
        <v>0</v>
      </c>
    </row>
    <row r="3" spans="1:119">
      <c r="A3" s="363">
        <v>2</v>
      </c>
      <c r="B3" s="364">
        <v>40795</v>
      </c>
      <c r="C3">
        <v>10</v>
      </c>
      <c r="D3" t="s">
        <v>214</v>
      </c>
      <c r="E3" t="s">
        <v>215</v>
      </c>
      <c r="F3" t="s">
        <v>232</v>
      </c>
      <c r="G3" t="s">
        <v>217</v>
      </c>
      <c r="H3" t="s">
        <v>233</v>
      </c>
      <c r="I3" t="s">
        <v>1268</v>
      </c>
      <c r="J3">
        <v>1</v>
      </c>
      <c r="K3">
        <v>0</v>
      </c>
      <c r="L3">
        <v>1</v>
      </c>
      <c r="M3">
        <v>0</v>
      </c>
      <c r="N3">
        <v>1</v>
      </c>
      <c r="O3">
        <v>1</v>
      </c>
      <c r="P3">
        <v>1</v>
      </c>
      <c r="Q3">
        <v>0</v>
      </c>
      <c r="R3">
        <v>0</v>
      </c>
      <c r="S3" t="s">
        <v>1274</v>
      </c>
      <c r="T3">
        <v>3</v>
      </c>
      <c r="U3">
        <v>0</v>
      </c>
      <c r="V3">
        <v>1</v>
      </c>
      <c r="W3">
        <v>0</v>
      </c>
      <c r="X3">
        <v>0</v>
      </c>
      <c r="Y3">
        <v>0</v>
      </c>
      <c r="Z3">
        <v>2</v>
      </c>
      <c r="AA3">
        <v>0</v>
      </c>
      <c r="AB3">
        <v>0</v>
      </c>
      <c r="AC3">
        <v>0</v>
      </c>
      <c r="AD3">
        <v>0</v>
      </c>
      <c r="AE3">
        <v>0</v>
      </c>
      <c r="AF3">
        <v>1</v>
      </c>
      <c r="AG3" t="s">
        <v>1281</v>
      </c>
      <c r="AH3" t="s">
        <v>1278</v>
      </c>
      <c r="AI3">
        <v>1</v>
      </c>
      <c r="AJ3">
        <v>0</v>
      </c>
      <c r="AK3">
        <v>1</v>
      </c>
      <c r="AL3">
        <v>0</v>
      </c>
      <c r="AM3">
        <v>0</v>
      </c>
      <c r="AN3">
        <v>0</v>
      </c>
      <c r="AO3">
        <v>0</v>
      </c>
      <c r="AP3">
        <v>0</v>
      </c>
      <c r="AQ3">
        <v>0</v>
      </c>
      <c r="AR3">
        <v>0</v>
      </c>
      <c r="AS3">
        <v>0</v>
      </c>
      <c r="AT3">
        <v>0</v>
      </c>
      <c r="AU3">
        <v>0</v>
      </c>
      <c r="AV3">
        <v>0</v>
      </c>
      <c r="AW3">
        <v>0</v>
      </c>
      <c r="AX3">
        <v>0</v>
      </c>
      <c r="AY3">
        <v>0</v>
      </c>
      <c r="AZ3">
        <v>0</v>
      </c>
      <c r="BA3">
        <v>0</v>
      </c>
      <c r="BB3">
        <v>2</v>
      </c>
      <c r="BC3">
        <v>0</v>
      </c>
      <c r="BD3">
        <v>0</v>
      </c>
      <c r="BE3">
        <v>0</v>
      </c>
      <c r="BF3">
        <v>0</v>
      </c>
      <c r="BG3">
        <v>0</v>
      </c>
      <c r="BH3">
        <v>4</v>
      </c>
      <c r="BI3">
        <v>0</v>
      </c>
      <c r="BJ3">
        <v>0</v>
      </c>
      <c r="BK3">
        <v>1</v>
      </c>
      <c r="BL3">
        <v>5</v>
      </c>
      <c r="BM3">
        <v>0</v>
      </c>
      <c r="BN3">
        <v>3</v>
      </c>
      <c r="BO3">
        <v>0</v>
      </c>
      <c r="BP3">
        <v>0</v>
      </c>
      <c r="BQ3" t="s">
        <v>1305</v>
      </c>
      <c r="BR3">
        <v>1</v>
      </c>
      <c r="BS3">
        <v>3</v>
      </c>
      <c r="BT3">
        <v>0</v>
      </c>
      <c r="BU3">
        <v>0</v>
      </c>
      <c r="BV3">
        <v>0</v>
      </c>
      <c r="BW3">
        <v>0</v>
      </c>
      <c r="BX3">
        <v>0</v>
      </c>
      <c r="BY3">
        <v>0</v>
      </c>
      <c r="BZ3">
        <v>0</v>
      </c>
      <c r="CA3">
        <v>0</v>
      </c>
      <c r="CB3">
        <v>2</v>
      </c>
      <c r="CC3">
        <v>1</v>
      </c>
      <c r="CD3">
        <v>0</v>
      </c>
      <c r="CE3">
        <v>0</v>
      </c>
      <c r="CF3">
        <v>1</v>
      </c>
      <c r="CG3" t="s">
        <v>1308</v>
      </c>
      <c r="CH3">
        <v>1</v>
      </c>
      <c r="CI3" t="s">
        <v>1281</v>
      </c>
      <c r="CJ3" t="s">
        <v>1278</v>
      </c>
      <c r="CK3">
        <v>1</v>
      </c>
      <c r="CL3">
        <v>3</v>
      </c>
      <c r="CM3">
        <v>0</v>
      </c>
      <c r="CN3">
        <v>0</v>
      </c>
      <c r="CO3">
        <v>1</v>
      </c>
      <c r="CP3">
        <v>0</v>
      </c>
      <c r="CQ3">
        <v>2</v>
      </c>
      <c r="CR3">
        <v>0</v>
      </c>
      <c r="CS3">
        <v>0</v>
      </c>
      <c r="CT3">
        <v>0</v>
      </c>
      <c r="CU3">
        <v>1</v>
      </c>
      <c r="CV3">
        <v>1</v>
      </c>
      <c r="CW3" t="s">
        <v>1312</v>
      </c>
      <c r="CX3" t="s">
        <v>1315</v>
      </c>
      <c r="CY3">
        <v>0</v>
      </c>
      <c r="CZ3">
        <v>0</v>
      </c>
      <c r="DA3">
        <v>3</v>
      </c>
      <c r="DB3">
        <v>2</v>
      </c>
      <c r="DC3">
        <v>0</v>
      </c>
      <c r="DD3">
        <v>1</v>
      </c>
      <c r="DE3">
        <v>0</v>
      </c>
      <c r="DF3">
        <v>1</v>
      </c>
      <c r="DG3">
        <v>0</v>
      </c>
      <c r="DH3">
        <v>0</v>
      </c>
      <c r="DI3">
        <v>0</v>
      </c>
      <c r="DJ3">
        <v>1</v>
      </c>
      <c r="DK3">
        <v>1</v>
      </c>
      <c r="DL3">
        <v>0</v>
      </c>
      <c r="DM3">
        <v>0</v>
      </c>
      <c r="DN3">
        <v>0</v>
      </c>
      <c r="DO3">
        <v>0</v>
      </c>
    </row>
    <row r="4" spans="1:119">
      <c r="A4" s="363">
        <v>3</v>
      </c>
      <c r="B4" s="364">
        <v>40795</v>
      </c>
      <c r="C4">
        <v>10</v>
      </c>
      <c r="D4" t="s">
        <v>214</v>
      </c>
      <c r="E4" t="s">
        <v>215</v>
      </c>
      <c r="F4" t="s">
        <v>232</v>
      </c>
      <c r="G4" t="s">
        <v>217</v>
      </c>
      <c r="H4" t="s">
        <v>237</v>
      </c>
      <c r="I4" t="s">
        <v>1270</v>
      </c>
      <c r="J4">
        <v>1</v>
      </c>
      <c r="K4">
        <v>0</v>
      </c>
      <c r="L4">
        <v>1</v>
      </c>
      <c r="M4">
        <v>0</v>
      </c>
      <c r="N4">
        <v>1</v>
      </c>
      <c r="O4">
        <v>1</v>
      </c>
      <c r="P4">
        <v>1</v>
      </c>
      <c r="Q4">
        <v>0</v>
      </c>
      <c r="R4">
        <v>0</v>
      </c>
      <c r="S4" t="s">
        <v>1274</v>
      </c>
      <c r="T4">
        <v>3</v>
      </c>
      <c r="U4">
        <v>0</v>
      </c>
      <c r="V4">
        <v>0</v>
      </c>
      <c r="W4">
        <v>0</v>
      </c>
      <c r="X4">
        <v>0</v>
      </c>
      <c r="Y4">
        <v>0</v>
      </c>
      <c r="Z4">
        <v>1</v>
      </c>
      <c r="AA4">
        <v>0</v>
      </c>
      <c r="AB4">
        <v>0</v>
      </c>
      <c r="AC4">
        <v>0</v>
      </c>
      <c r="AD4">
        <v>2</v>
      </c>
      <c r="AE4">
        <v>0</v>
      </c>
      <c r="AF4">
        <v>1</v>
      </c>
      <c r="AG4" t="s">
        <v>1281</v>
      </c>
      <c r="AH4" t="s">
        <v>1278</v>
      </c>
      <c r="AI4">
        <v>1</v>
      </c>
      <c r="AJ4">
        <v>0</v>
      </c>
      <c r="AK4">
        <v>1</v>
      </c>
      <c r="AL4">
        <v>0</v>
      </c>
      <c r="AM4">
        <v>0</v>
      </c>
      <c r="AN4">
        <v>0</v>
      </c>
      <c r="AO4">
        <v>0</v>
      </c>
      <c r="AP4">
        <v>0</v>
      </c>
      <c r="AQ4">
        <v>0</v>
      </c>
      <c r="AR4">
        <v>0</v>
      </c>
      <c r="AS4">
        <v>3</v>
      </c>
      <c r="AT4">
        <v>0</v>
      </c>
      <c r="AU4">
        <v>0</v>
      </c>
      <c r="AV4">
        <v>2</v>
      </c>
      <c r="AW4">
        <v>0</v>
      </c>
      <c r="AX4">
        <v>1</v>
      </c>
      <c r="AY4">
        <v>0</v>
      </c>
      <c r="AZ4">
        <v>0</v>
      </c>
      <c r="BA4">
        <v>0</v>
      </c>
      <c r="BB4">
        <v>3</v>
      </c>
      <c r="BC4">
        <v>0</v>
      </c>
      <c r="BD4">
        <v>0</v>
      </c>
      <c r="BE4">
        <v>0</v>
      </c>
      <c r="BF4">
        <v>0</v>
      </c>
      <c r="BG4">
        <v>0</v>
      </c>
      <c r="BH4">
        <v>5</v>
      </c>
      <c r="BI4">
        <v>0</v>
      </c>
      <c r="BJ4">
        <v>0</v>
      </c>
      <c r="BK4">
        <v>2</v>
      </c>
      <c r="BL4">
        <v>1</v>
      </c>
      <c r="BM4">
        <v>0</v>
      </c>
      <c r="BN4">
        <v>4</v>
      </c>
      <c r="BO4">
        <v>0</v>
      </c>
      <c r="BP4">
        <v>0</v>
      </c>
      <c r="BQ4" t="s">
        <v>1305</v>
      </c>
      <c r="BR4">
        <v>1</v>
      </c>
      <c r="BS4">
        <v>3</v>
      </c>
      <c r="BT4">
        <v>0</v>
      </c>
      <c r="BU4">
        <v>0</v>
      </c>
      <c r="BV4">
        <v>0</v>
      </c>
      <c r="BW4">
        <v>0</v>
      </c>
      <c r="BX4">
        <v>2</v>
      </c>
      <c r="BY4">
        <v>0</v>
      </c>
      <c r="BZ4">
        <v>0</v>
      </c>
      <c r="CA4">
        <v>0</v>
      </c>
      <c r="CB4">
        <v>1</v>
      </c>
      <c r="CC4">
        <v>0</v>
      </c>
      <c r="CD4">
        <v>0</v>
      </c>
      <c r="CE4">
        <v>0</v>
      </c>
      <c r="CF4">
        <v>0</v>
      </c>
      <c r="CG4" t="s">
        <v>1308</v>
      </c>
      <c r="CH4">
        <v>1</v>
      </c>
      <c r="CI4" t="s">
        <v>1281</v>
      </c>
      <c r="CJ4" t="s">
        <v>1277</v>
      </c>
      <c r="CK4">
        <v>1</v>
      </c>
      <c r="CL4">
        <v>1</v>
      </c>
      <c r="CM4">
        <v>0</v>
      </c>
      <c r="CN4">
        <v>0</v>
      </c>
      <c r="CO4">
        <v>2</v>
      </c>
      <c r="CP4">
        <v>0</v>
      </c>
      <c r="CQ4">
        <v>3</v>
      </c>
      <c r="CR4">
        <v>0</v>
      </c>
      <c r="CS4">
        <v>0</v>
      </c>
      <c r="CT4">
        <v>0</v>
      </c>
      <c r="CU4">
        <v>1</v>
      </c>
      <c r="CV4">
        <v>1</v>
      </c>
      <c r="CW4" t="s">
        <v>1312</v>
      </c>
      <c r="CX4" t="s">
        <v>1315</v>
      </c>
      <c r="CY4">
        <v>0</v>
      </c>
      <c r="CZ4">
        <v>0</v>
      </c>
      <c r="DA4">
        <v>3</v>
      </c>
      <c r="DB4">
        <v>1</v>
      </c>
      <c r="DC4">
        <v>2</v>
      </c>
      <c r="DD4">
        <v>0</v>
      </c>
      <c r="DE4">
        <v>0</v>
      </c>
      <c r="DF4">
        <v>0</v>
      </c>
      <c r="DG4">
        <v>1</v>
      </c>
      <c r="DH4">
        <v>0</v>
      </c>
      <c r="DI4">
        <v>0</v>
      </c>
      <c r="DJ4">
        <v>1</v>
      </c>
      <c r="DK4">
        <v>1</v>
      </c>
      <c r="DL4">
        <v>0</v>
      </c>
      <c r="DM4">
        <v>0</v>
      </c>
      <c r="DN4">
        <v>1</v>
      </c>
      <c r="DO4">
        <v>0</v>
      </c>
    </row>
    <row r="5" spans="1:119">
      <c r="A5" s="363">
        <v>4</v>
      </c>
      <c r="B5" s="364">
        <v>40796</v>
      </c>
      <c r="C5">
        <v>10</v>
      </c>
      <c r="D5" t="s">
        <v>214</v>
      </c>
      <c r="E5" t="s">
        <v>215</v>
      </c>
      <c r="F5" t="s">
        <v>240</v>
      </c>
      <c r="G5" t="s">
        <v>217</v>
      </c>
      <c r="H5" t="s">
        <v>1127</v>
      </c>
      <c r="I5" t="s">
        <v>1268</v>
      </c>
      <c r="J5">
        <v>1</v>
      </c>
      <c r="K5">
        <v>0</v>
      </c>
      <c r="L5">
        <v>1</v>
      </c>
      <c r="M5">
        <v>0</v>
      </c>
      <c r="N5">
        <v>0</v>
      </c>
      <c r="O5">
        <v>1</v>
      </c>
      <c r="P5">
        <v>1</v>
      </c>
      <c r="Q5">
        <v>0</v>
      </c>
      <c r="R5">
        <v>1</v>
      </c>
      <c r="S5" t="s">
        <v>1273</v>
      </c>
      <c r="T5">
        <v>1</v>
      </c>
      <c r="U5">
        <v>0</v>
      </c>
      <c r="V5">
        <v>0</v>
      </c>
      <c r="W5">
        <v>0</v>
      </c>
      <c r="X5">
        <v>0</v>
      </c>
      <c r="Y5">
        <v>3</v>
      </c>
      <c r="Z5">
        <v>0</v>
      </c>
      <c r="AA5">
        <v>0</v>
      </c>
      <c r="AB5">
        <v>0</v>
      </c>
      <c r="AC5">
        <v>2</v>
      </c>
      <c r="AD5">
        <v>0</v>
      </c>
      <c r="AE5">
        <v>0</v>
      </c>
      <c r="AF5">
        <v>1</v>
      </c>
      <c r="AG5" t="s">
        <v>1280</v>
      </c>
      <c r="AH5" t="s">
        <v>1280</v>
      </c>
      <c r="AI5">
        <v>1</v>
      </c>
      <c r="AJ5">
        <v>1</v>
      </c>
      <c r="AK5">
        <v>1</v>
      </c>
      <c r="AL5">
        <v>0</v>
      </c>
      <c r="AM5">
        <v>0</v>
      </c>
      <c r="AN5">
        <v>0</v>
      </c>
      <c r="AO5">
        <v>0</v>
      </c>
      <c r="AP5">
        <v>0</v>
      </c>
      <c r="AQ5">
        <v>0</v>
      </c>
      <c r="AR5">
        <v>0</v>
      </c>
      <c r="AS5">
        <v>3</v>
      </c>
      <c r="AT5">
        <v>0</v>
      </c>
      <c r="AU5">
        <v>0</v>
      </c>
      <c r="AV5">
        <v>1</v>
      </c>
      <c r="AW5">
        <v>0</v>
      </c>
      <c r="AX5">
        <v>2</v>
      </c>
      <c r="AY5">
        <v>0</v>
      </c>
      <c r="AZ5">
        <v>0</v>
      </c>
      <c r="BA5">
        <v>0</v>
      </c>
      <c r="BB5">
        <v>0</v>
      </c>
      <c r="BC5">
        <v>0</v>
      </c>
      <c r="BD5">
        <v>0</v>
      </c>
      <c r="BE5">
        <v>2</v>
      </c>
      <c r="BF5">
        <v>3</v>
      </c>
      <c r="BG5">
        <v>0</v>
      </c>
      <c r="BH5">
        <v>0</v>
      </c>
      <c r="BI5">
        <v>0</v>
      </c>
      <c r="BJ5">
        <v>4</v>
      </c>
      <c r="BK5">
        <v>0</v>
      </c>
      <c r="BL5">
        <v>0</v>
      </c>
      <c r="BM5">
        <v>0</v>
      </c>
      <c r="BN5">
        <v>5</v>
      </c>
      <c r="BO5">
        <v>1</v>
      </c>
      <c r="BP5">
        <v>0</v>
      </c>
      <c r="BQ5" t="s">
        <v>1305</v>
      </c>
      <c r="BR5">
        <v>1</v>
      </c>
      <c r="BS5">
        <v>0</v>
      </c>
      <c r="BT5">
        <v>0</v>
      </c>
      <c r="BU5">
        <v>0</v>
      </c>
      <c r="BV5">
        <v>0</v>
      </c>
      <c r="BW5">
        <v>1</v>
      </c>
      <c r="BX5">
        <v>2</v>
      </c>
      <c r="BY5">
        <v>0</v>
      </c>
      <c r="BZ5">
        <v>0</v>
      </c>
      <c r="CA5">
        <v>0</v>
      </c>
      <c r="CB5">
        <v>3</v>
      </c>
      <c r="CC5">
        <v>0</v>
      </c>
      <c r="CD5">
        <v>0</v>
      </c>
      <c r="CE5">
        <v>1</v>
      </c>
      <c r="CF5">
        <v>0</v>
      </c>
      <c r="CG5" t="s">
        <v>1308</v>
      </c>
      <c r="CH5">
        <v>1</v>
      </c>
      <c r="CI5" t="s">
        <v>1281</v>
      </c>
      <c r="CJ5" t="s">
        <v>1278</v>
      </c>
      <c r="CK5">
        <v>0</v>
      </c>
      <c r="CL5">
        <v>3</v>
      </c>
      <c r="CM5">
        <v>0</v>
      </c>
      <c r="CN5">
        <v>0</v>
      </c>
      <c r="CO5">
        <v>1</v>
      </c>
      <c r="CP5">
        <v>0</v>
      </c>
      <c r="CQ5">
        <v>2</v>
      </c>
      <c r="CR5">
        <v>0</v>
      </c>
      <c r="CS5">
        <v>0</v>
      </c>
      <c r="CT5">
        <v>0</v>
      </c>
      <c r="CU5">
        <v>1</v>
      </c>
      <c r="CV5">
        <v>1</v>
      </c>
      <c r="CW5" t="s">
        <v>1312</v>
      </c>
      <c r="CX5" t="s">
        <v>1315</v>
      </c>
      <c r="CY5">
        <v>0</v>
      </c>
      <c r="CZ5">
        <v>0</v>
      </c>
      <c r="DA5">
        <v>3</v>
      </c>
      <c r="DB5">
        <v>0</v>
      </c>
      <c r="DC5">
        <v>2</v>
      </c>
      <c r="DD5">
        <v>1</v>
      </c>
      <c r="DE5">
        <v>0</v>
      </c>
      <c r="DF5">
        <v>0</v>
      </c>
      <c r="DG5">
        <v>0</v>
      </c>
      <c r="DH5">
        <v>0</v>
      </c>
      <c r="DI5">
        <v>0</v>
      </c>
      <c r="DJ5">
        <v>1</v>
      </c>
      <c r="DK5">
        <v>1</v>
      </c>
      <c r="DL5">
        <v>0</v>
      </c>
      <c r="DM5">
        <v>0</v>
      </c>
      <c r="DN5">
        <v>0</v>
      </c>
      <c r="DO5">
        <v>0</v>
      </c>
    </row>
    <row r="6" spans="1:119">
      <c r="A6" s="363">
        <v>5</v>
      </c>
      <c r="B6" s="364">
        <v>40796</v>
      </c>
      <c r="C6">
        <v>10</v>
      </c>
      <c r="D6" t="s">
        <v>214</v>
      </c>
      <c r="E6" t="s">
        <v>215</v>
      </c>
      <c r="F6" t="s">
        <v>240</v>
      </c>
      <c r="G6" t="s">
        <v>217</v>
      </c>
      <c r="H6" t="s">
        <v>242</v>
      </c>
      <c r="I6" t="s">
        <v>1270</v>
      </c>
      <c r="J6">
        <v>1</v>
      </c>
      <c r="K6">
        <v>0</v>
      </c>
      <c r="L6">
        <v>1</v>
      </c>
      <c r="M6">
        <v>0</v>
      </c>
      <c r="N6">
        <v>1</v>
      </c>
      <c r="O6">
        <v>1</v>
      </c>
      <c r="P6">
        <v>1</v>
      </c>
      <c r="Q6">
        <v>0</v>
      </c>
      <c r="R6">
        <v>1</v>
      </c>
      <c r="S6" t="s">
        <v>1274</v>
      </c>
      <c r="T6">
        <v>3</v>
      </c>
      <c r="U6">
        <v>0</v>
      </c>
      <c r="V6">
        <v>0</v>
      </c>
      <c r="W6">
        <v>0</v>
      </c>
      <c r="X6">
        <v>0</v>
      </c>
      <c r="Y6">
        <v>1</v>
      </c>
      <c r="Z6">
        <v>0</v>
      </c>
      <c r="AA6">
        <v>0</v>
      </c>
      <c r="AB6">
        <v>0</v>
      </c>
      <c r="AC6">
        <v>2</v>
      </c>
      <c r="AD6">
        <v>0</v>
      </c>
      <c r="AE6">
        <v>0</v>
      </c>
      <c r="AF6">
        <v>0</v>
      </c>
      <c r="AG6" t="s">
        <v>1281</v>
      </c>
      <c r="AH6" t="s">
        <v>1280</v>
      </c>
      <c r="AI6">
        <v>1</v>
      </c>
      <c r="AJ6">
        <v>1</v>
      </c>
      <c r="AK6">
        <v>0</v>
      </c>
      <c r="AL6">
        <v>1</v>
      </c>
      <c r="AM6">
        <v>0</v>
      </c>
      <c r="AN6">
        <v>0</v>
      </c>
      <c r="AO6">
        <v>0</v>
      </c>
      <c r="AP6">
        <v>0</v>
      </c>
      <c r="AQ6">
        <v>0</v>
      </c>
      <c r="AR6">
        <v>0</v>
      </c>
      <c r="AS6">
        <v>3</v>
      </c>
      <c r="AT6">
        <v>1</v>
      </c>
      <c r="AU6">
        <v>0</v>
      </c>
      <c r="AV6">
        <v>2</v>
      </c>
      <c r="AW6">
        <v>0</v>
      </c>
      <c r="AX6">
        <v>0</v>
      </c>
      <c r="AY6">
        <v>0</v>
      </c>
      <c r="AZ6">
        <v>0</v>
      </c>
      <c r="BA6">
        <v>0</v>
      </c>
      <c r="BB6">
        <v>5</v>
      </c>
      <c r="BC6">
        <v>4</v>
      </c>
      <c r="BD6">
        <v>1</v>
      </c>
      <c r="BE6">
        <v>0</v>
      </c>
      <c r="BF6">
        <v>0</v>
      </c>
      <c r="BG6">
        <v>0</v>
      </c>
      <c r="BH6">
        <v>3</v>
      </c>
      <c r="BI6">
        <v>0</v>
      </c>
      <c r="BJ6">
        <v>2</v>
      </c>
      <c r="BK6">
        <v>0</v>
      </c>
      <c r="BL6">
        <v>0</v>
      </c>
      <c r="BM6">
        <v>0</v>
      </c>
      <c r="BN6">
        <v>0</v>
      </c>
      <c r="BO6">
        <v>0</v>
      </c>
      <c r="BP6">
        <v>0</v>
      </c>
      <c r="BQ6" t="s">
        <v>1305</v>
      </c>
      <c r="BS6">
        <v>0</v>
      </c>
      <c r="BT6">
        <v>0</v>
      </c>
      <c r="BU6">
        <v>0</v>
      </c>
      <c r="BV6">
        <v>0</v>
      </c>
      <c r="BW6">
        <v>1</v>
      </c>
      <c r="BX6">
        <v>3</v>
      </c>
      <c r="BY6">
        <v>0</v>
      </c>
      <c r="BZ6">
        <v>0</v>
      </c>
      <c r="CA6">
        <v>0</v>
      </c>
      <c r="CB6">
        <v>2</v>
      </c>
      <c r="CC6">
        <v>0</v>
      </c>
      <c r="CD6">
        <v>0</v>
      </c>
      <c r="CE6">
        <v>1</v>
      </c>
      <c r="CF6">
        <v>1</v>
      </c>
      <c r="CG6" t="s">
        <v>1308</v>
      </c>
      <c r="CH6">
        <v>1</v>
      </c>
      <c r="CI6" t="s">
        <v>1277</v>
      </c>
      <c r="CJ6" t="s">
        <v>1278</v>
      </c>
      <c r="CK6">
        <v>1</v>
      </c>
      <c r="CL6">
        <v>2</v>
      </c>
      <c r="CM6">
        <v>0</v>
      </c>
      <c r="CN6">
        <v>0</v>
      </c>
      <c r="CO6">
        <v>2</v>
      </c>
      <c r="CP6">
        <v>0</v>
      </c>
      <c r="CQ6">
        <v>3</v>
      </c>
      <c r="CR6">
        <v>0</v>
      </c>
      <c r="CS6">
        <v>0</v>
      </c>
      <c r="CT6">
        <v>0</v>
      </c>
      <c r="CU6">
        <v>1</v>
      </c>
      <c r="CV6">
        <v>0</v>
      </c>
      <c r="CW6" t="s">
        <v>1312</v>
      </c>
      <c r="CX6" t="s">
        <v>1313</v>
      </c>
      <c r="CY6">
        <v>0</v>
      </c>
      <c r="CZ6">
        <v>1</v>
      </c>
      <c r="DA6">
        <v>3</v>
      </c>
      <c r="DB6">
        <v>2</v>
      </c>
      <c r="DC6">
        <v>0</v>
      </c>
      <c r="DD6">
        <v>0</v>
      </c>
      <c r="DE6">
        <v>0</v>
      </c>
      <c r="DF6">
        <v>0</v>
      </c>
      <c r="DG6">
        <v>1</v>
      </c>
      <c r="DH6">
        <v>0</v>
      </c>
      <c r="DI6">
        <v>0</v>
      </c>
      <c r="DJ6">
        <v>1</v>
      </c>
      <c r="DK6">
        <v>1</v>
      </c>
      <c r="DL6">
        <v>0</v>
      </c>
      <c r="DM6">
        <v>0</v>
      </c>
      <c r="DN6">
        <v>0</v>
      </c>
      <c r="DO6">
        <v>0</v>
      </c>
    </row>
    <row r="7" spans="1:119">
      <c r="A7" s="363">
        <v>6</v>
      </c>
      <c r="B7" s="364">
        <v>40796</v>
      </c>
      <c r="C7">
        <v>11</v>
      </c>
      <c r="D7" t="s">
        <v>214</v>
      </c>
      <c r="E7" t="s">
        <v>244</v>
      </c>
      <c r="F7" t="s">
        <v>245</v>
      </c>
      <c r="G7" t="s">
        <v>217</v>
      </c>
      <c r="H7" t="s">
        <v>246</v>
      </c>
      <c r="I7" t="s">
        <v>1267</v>
      </c>
      <c r="J7">
        <v>1</v>
      </c>
      <c r="K7">
        <v>0</v>
      </c>
      <c r="L7">
        <v>1</v>
      </c>
      <c r="M7">
        <v>1</v>
      </c>
      <c r="N7">
        <v>1</v>
      </c>
      <c r="O7">
        <v>1</v>
      </c>
      <c r="P7">
        <v>1</v>
      </c>
      <c r="Q7">
        <v>1</v>
      </c>
      <c r="R7">
        <v>0</v>
      </c>
      <c r="S7" t="s">
        <v>1273</v>
      </c>
      <c r="T7">
        <v>2</v>
      </c>
      <c r="U7">
        <v>0</v>
      </c>
      <c r="V7">
        <v>0</v>
      </c>
      <c r="W7">
        <v>0</v>
      </c>
      <c r="X7">
        <v>1</v>
      </c>
      <c r="Y7">
        <v>3</v>
      </c>
      <c r="Z7">
        <v>0</v>
      </c>
      <c r="AA7">
        <v>0</v>
      </c>
      <c r="AB7">
        <v>0</v>
      </c>
      <c r="AC7">
        <v>0</v>
      </c>
      <c r="AD7">
        <v>0</v>
      </c>
      <c r="AE7">
        <v>0</v>
      </c>
      <c r="AF7">
        <v>1</v>
      </c>
      <c r="AG7" t="s">
        <v>1281</v>
      </c>
      <c r="AH7" t="s">
        <v>1279</v>
      </c>
      <c r="AI7">
        <v>1</v>
      </c>
      <c r="AJ7">
        <v>0</v>
      </c>
      <c r="AK7">
        <v>1</v>
      </c>
      <c r="AL7">
        <v>0</v>
      </c>
      <c r="AM7">
        <v>0</v>
      </c>
      <c r="AN7">
        <v>0</v>
      </c>
      <c r="AO7">
        <v>0</v>
      </c>
      <c r="AP7">
        <v>1</v>
      </c>
      <c r="AQ7">
        <v>0</v>
      </c>
      <c r="AR7">
        <v>1</v>
      </c>
      <c r="AS7">
        <v>1</v>
      </c>
      <c r="AT7">
        <v>0</v>
      </c>
      <c r="AU7">
        <v>0</v>
      </c>
      <c r="AV7">
        <v>3</v>
      </c>
      <c r="AW7">
        <v>0</v>
      </c>
      <c r="AX7">
        <v>0</v>
      </c>
      <c r="AY7">
        <v>2</v>
      </c>
      <c r="AZ7">
        <v>0</v>
      </c>
      <c r="BA7">
        <v>0</v>
      </c>
      <c r="BB7">
        <v>2</v>
      </c>
      <c r="BC7">
        <v>0</v>
      </c>
      <c r="BD7">
        <v>0</v>
      </c>
      <c r="BE7">
        <v>0</v>
      </c>
      <c r="BF7">
        <v>0</v>
      </c>
      <c r="BG7">
        <v>0</v>
      </c>
      <c r="BH7">
        <v>4</v>
      </c>
      <c r="BI7">
        <v>3</v>
      </c>
      <c r="BJ7">
        <v>5</v>
      </c>
      <c r="BK7">
        <v>0</v>
      </c>
      <c r="BL7">
        <v>0</v>
      </c>
      <c r="BM7">
        <v>0</v>
      </c>
      <c r="BN7">
        <v>0</v>
      </c>
      <c r="BO7">
        <v>1</v>
      </c>
      <c r="BP7">
        <v>0</v>
      </c>
      <c r="BQ7" t="s">
        <v>1304</v>
      </c>
      <c r="BR7">
        <v>1</v>
      </c>
      <c r="BS7">
        <v>1</v>
      </c>
      <c r="BT7">
        <v>0</v>
      </c>
      <c r="BU7">
        <v>2</v>
      </c>
      <c r="BV7">
        <v>0</v>
      </c>
      <c r="BW7">
        <v>0</v>
      </c>
      <c r="BX7">
        <v>3</v>
      </c>
      <c r="BY7">
        <v>0</v>
      </c>
      <c r="BZ7">
        <v>0</v>
      </c>
      <c r="CA7">
        <v>0</v>
      </c>
      <c r="CB7">
        <v>0</v>
      </c>
      <c r="CC7">
        <v>0</v>
      </c>
      <c r="CD7">
        <v>0</v>
      </c>
      <c r="CE7">
        <v>1</v>
      </c>
      <c r="CF7">
        <v>1</v>
      </c>
      <c r="CG7" t="s">
        <v>1308</v>
      </c>
      <c r="CH7">
        <v>1</v>
      </c>
      <c r="CI7" t="s">
        <v>1281</v>
      </c>
      <c r="CJ7" t="s">
        <v>1281</v>
      </c>
      <c r="CK7">
        <v>1</v>
      </c>
      <c r="CL7">
        <v>1</v>
      </c>
      <c r="CM7">
        <v>0</v>
      </c>
      <c r="CN7">
        <v>0</v>
      </c>
      <c r="CO7">
        <v>2</v>
      </c>
      <c r="CP7">
        <v>0</v>
      </c>
      <c r="CQ7">
        <v>0</v>
      </c>
      <c r="CR7">
        <v>1</v>
      </c>
      <c r="CS7">
        <v>0</v>
      </c>
      <c r="CT7">
        <v>0</v>
      </c>
      <c r="CU7">
        <v>1</v>
      </c>
      <c r="CV7">
        <v>0</v>
      </c>
      <c r="CW7" t="s">
        <v>1304</v>
      </c>
      <c r="CX7" t="s">
        <v>1313</v>
      </c>
      <c r="CY7">
        <v>0</v>
      </c>
      <c r="CZ7">
        <v>2</v>
      </c>
      <c r="DA7">
        <v>3</v>
      </c>
      <c r="DB7">
        <v>0</v>
      </c>
      <c r="DC7">
        <v>0</v>
      </c>
      <c r="DD7">
        <v>1</v>
      </c>
      <c r="DE7">
        <v>0</v>
      </c>
      <c r="DF7">
        <v>0</v>
      </c>
      <c r="DG7">
        <v>0</v>
      </c>
      <c r="DH7">
        <v>0</v>
      </c>
      <c r="DI7">
        <v>0</v>
      </c>
      <c r="DJ7">
        <v>1</v>
      </c>
      <c r="DK7">
        <v>0</v>
      </c>
      <c r="DL7">
        <v>0</v>
      </c>
      <c r="DM7">
        <v>0</v>
      </c>
      <c r="DN7">
        <v>0</v>
      </c>
      <c r="DO7">
        <v>0</v>
      </c>
    </row>
    <row r="8" spans="1:119">
      <c r="A8" s="363">
        <v>7</v>
      </c>
      <c r="B8" s="364">
        <v>40796</v>
      </c>
      <c r="C8">
        <v>11</v>
      </c>
      <c r="D8" t="s">
        <v>214</v>
      </c>
      <c r="E8" t="s">
        <v>244</v>
      </c>
      <c r="F8" t="s">
        <v>245</v>
      </c>
      <c r="G8" t="s">
        <v>217</v>
      </c>
      <c r="H8" t="s">
        <v>246</v>
      </c>
      <c r="I8" t="s">
        <v>1268</v>
      </c>
      <c r="J8">
        <v>1</v>
      </c>
      <c r="K8">
        <v>0</v>
      </c>
      <c r="L8">
        <v>1</v>
      </c>
      <c r="M8">
        <v>0</v>
      </c>
      <c r="N8">
        <v>1</v>
      </c>
      <c r="O8">
        <v>1</v>
      </c>
      <c r="P8">
        <v>1</v>
      </c>
      <c r="Q8">
        <v>1</v>
      </c>
      <c r="R8">
        <v>0</v>
      </c>
      <c r="S8" t="s">
        <v>1272</v>
      </c>
      <c r="T8">
        <v>2</v>
      </c>
      <c r="U8">
        <v>0</v>
      </c>
      <c r="V8">
        <v>0</v>
      </c>
      <c r="W8">
        <v>0</v>
      </c>
      <c r="X8">
        <v>1</v>
      </c>
      <c r="Y8">
        <v>3</v>
      </c>
      <c r="Z8">
        <v>0</v>
      </c>
      <c r="AA8">
        <v>0</v>
      </c>
      <c r="AB8">
        <v>0</v>
      </c>
      <c r="AC8">
        <v>0</v>
      </c>
      <c r="AD8">
        <v>0</v>
      </c>
      <c r="AE8">
        <v>0</v>
      </c>
      <c r="AF8">
        <v>1</v>
      </c>
      <c r="AG8" t="s">
        <v>1281</v>
      </c>
      <c r="AH8" t="s">
        <v>1279</v>
      </c>
      <c r="AI8">
        <v>1</v>
      </c>
      <c r="AJ8">
        <v>0</v>
      </c>
      <c r="AK8">
        <v>1</v>
      </c>
      <c r="AL8">
        <v>1</v>
      </c>
      <c r="AM8">
        <v>0</v>
      </c>
      <c r="AN8">
        <v>0</v>
      </c>
      <c r="AO8">
        <v>0</v>
      </c>
      <c r="AP8">
        <v>0</v>
      </c>
      <c r="AQ8">
        <v>0</v>
      </c>
      <c r="AR8">
        <v>1</v>
      </c>
      <c r="AS8">
        <v>0</v>
      </c>
      <c r="AT8">
        <v>0</v>
      </c>
      <c r="AU8">
        <v>0</v>
      </c>
      <c r="AV8">
        <v>3</v>
      </c>
      <c r="AW8">
        <v>0</v>
      </c>
      <c r="AX8">
        <v>0</v>
      </c>
      <c r="AY8">
        <v>2</v>
      </c>
      <c r="AZ8">
        <v>0</v>
      </c>
      <c r="BA8">
        <v>1</v>
      </c>
      <c r="BB8">
        <v>0</v>
      </c>
      <c r="BC8">
        <v>0</v>
      </c>
      <c r="BD8">
        <v>0</v>
      </c>
      <c r="BE8">
        <v>0</v>
      </c>
      <c r="BF8">
        <v>0</v>
      </c>
      <c r="BG8">
        <v>0</v>
      </c>
      <c r="BH8">
        <v>5</v>
      </c>
      <c r="BI8">
        <v>1</v>
      </c>
      <c r="BJ8">
        <v>4</v>
      </c>
      <c r="BK8">
        <v>3</v>
      </c>
      <c r="BL8">
        <v>0</v>
      </c>
      <c r="BM8">
        <v>0</v>
      </c>
      <c r="BN8">
        <v>0</v>
      </c>
      <c r="BO8">
        <v>2</v>
      </c>
      <c r="BP8">
        <v>0</v>
      </c>
      <c r="BQ8" t="s">
        <v>1305</v>
      </c>
      <c r="BS8">
        <v>1</v>
      </c>
      <c r="BT8">
        <v>0</v>
      </c>
      <c r="BU8">
        <v>0</v>
      </c>
      <c r="BV8">
        <v>0</v>
      </c>
      <c r="BW8">
        <v>0</v>
      </c>
      <c r="BX8">
        <v>3</v>
      </c>
      <c r="BY8">
        <v>2</v>
      </c>
      <c r="BZ8">
        <v>0</v>
      </c>
      <c r="CA8">
        <v>0</v>
      </c>
      <c r="CB8">
        <v>1</v>
      </c>
      <c r="CC8">
        <v>0</v>
      </c>
      <c r="CD8">
        <v>0</v>
      </c>
      <c r="CE8">
        <v>0</v>
      </c>
      <c r="CF8">
        <v>1</v>
      </c>
      <c r="CG8" t="s">
        <v>1308</v>
      </c>
      <c r="CH8">
        <v>1</v>
      </c>
      <c r="CI8" t="s">
        <v>1281</v>
      </c>
      <c r="CJ8" t="s">
        <v>1278</v>
      </c>
      <c r="CK8">
        <v>1</v>
      </c>
      <c r="CL8">
        <v>3</v>
      </c>
      <c r="CM8">
        <v>0</v>
      </c>
      <c r="CN8">
        <v>0</v>
      </c>
      <c r="CO8">
        <v>2</v>
      </c>
      <c r="CP8">
        <v>0</v>
      </c>
      <c r="CQ8">
        <v>0</v>
      </c>
      <c r="CR8">
        <v>1</v>
      </c>
      <c r="CS8">
        <v>0</v>
      </c>
      <c r="CT8">
        <v>0</v>
      </c>
      <c r="CU8">
        <v>1</v>
      </c>
      <c r="CV8">
        <v>0</v>
      </c>
      <c r="CW8" t="s">
        <v>1312</v>
      </c>
      <c r="CX8" t="s">
        <v>1315</v>
      </c>
      <c r="CY8">
        <v>0</v>
      </c>
      <c r="CZ8">
        <v>2</v>
      </c>
      <c r="DA8">
        <v>3</v>
      </c>
      <c r="DB8">
        <v>0</v>
      </c>
      <c r="DC8">
        <v>0</v>
      </c>
      <c r="DD8">
        <v>1</v>
      </c>
      <c r="DE8">
        <v>0</v>
      </c>
      <c r="DF8">
        <v>0</v>
      </c>
      <c r="DG8">
        <v>1</v>
      </c>
      <c r="DH8">
        <v>0</v>
      </c>
      <c r="DI8">
        <v>0</v>
      </c>
      <c r="DJ8">
        <v>1</v>
      </c>
      <c r="DK8">
        <v>0</v>
      </c>
      <c r="DL8">
        <v>0</v>
      </c>
      <c r="DM8">
        <v>0</v>
      </c>
      <c r="DN8">
        <v>0</v>
      </c>
      <c r="DO8">
        <v>0</v>
      </c>
    </row>
    <row r="9" spans="1:119">
      <c r="A9" s="363">
        <v>8</v>
      </c>
      <c r="B9" s="364">
        <v>40796</v>
      </c>
      <c r="C9">
        <v>11</v>
      </c>
      <c r="D9" t="s">
        <v>214</v>
      </c>
      <c r="E9" t="s">
        <v>244</v>
      </c>
      <c r="F9" t="s">
        <v>249</v>
      </c>
      <c r="G9" t="s">
        <v>217</v>
      </c>
      <c r="H9" t="s">
        <v>250</v>
      </c>
      <c r="I9" t="s">
        <v>1269</v>
      </c>
      <c r="J9">
        <v>1</v>
      </c>
      <c r="K9">
        <v>0</v>
      </c>
      <c r="L9">
        <v>1</v>
      </c>
      <c r="M9">
        <v>1</v>
      </c>
      <c r="N9">
        <v>1</v>
      </c>
      <c r="O9">
        <v>1</v>
      </c>
      <c r="P9">
        <v>1</v>
      </c>
      <c r="Q9">
        <v>1</v>
      </c>
      <c r="R9">
        <v>0</v>
      </c>
      <c r="S9" t="s">
        <v>1273</v>
      </c>
      <c r="T9">
        <v>3</v>
      </c>
      <c r="U9">
        <v>0</v>
      </c>
      <c r="V9">
        <v>0</v>
      </c>
      <c r="W9">
        <v>0</v>
      </c>
      <c r="X9">
        <v>1</v>
      </c>
      <c r="Y9">
        <v>0</v>
      </c>
      <c r="Z9">
        <v>0</v>
      </c>
      <c r="AA9">
        <v>0</v>
      </c>
      <c r="AB9">
        <v>0</v>
      </c>
      <c r="AC9">
        <v>0</v>
      </c>
      <c r="AD9">
        <v>0</v>
      </c>
      <c r="AE9">
        <v>2</v>
      </c>
      <c r="AF9">
        <v>1</v>
      </c>
      <c r="AG9" t="s">
        <v>1281</v>
      </c>
      <c r="AH9" t="s">
        <v>1277</v>
      </c>
      <c r="AI9">
        <v>1</v>
      </c>
      <c r="AJ9">
        <v>0</v>
      </c>
      <c r="AK9">
        <v>1</v>
      </c>
      <c r="AL9">
        <v>0</v>
      </c>
      <c r="AM9">
        <v>0</v>
      </c>
      <c r="AN9">
        <v>0</v>
      </c>
      <c r="AO9">
        <v>0</v>
      </c>
      <c r="AP9">
        <v>0</v>
      </c>
      <c r="AQ9">
        <v>0</v>
      </c>
      <c r="AR9">
        <v>1</v>
      </c>
      <c r="AS9">
        <v>0</v>
      </c>
      <c r="AT9">
        <v>0</v>
      </c>
      <c r="AU9">
        <v>0</v>
      </c>
      <c r="AV9">
        <v>2</v>
      </c>
      <c r="AW9">
        <v>0</v>
      </c>
      <c r="AX9">
        <v>0</v>
      </c>
      <c r="AY9">
        <v>0</v>
      </c>
      <c r="AZ9">
        <v>0</v>
      </c>
      <c r="BA9">
        <v>0</v>
      </c>
      <c r="BB9">
        <v>0</v>
      </c>
      <c r="BC9">
        <v>0</v>
      </c>
      <c r="BD9">
        <v>0</v>
      </c>
      <c r="BE9">
        <v>0</v>
      </c>
      <c r="BF9">
        <v>0</v>
      </c>
      <c r="BG9">
        <v>0</v>
      </c>
      <c r="BH9">
        <v>4</v>
      </c>
      <c r="BI9">
        <v>0</v>
      </c>
      <c r="BJ9">
        <v>5</v>
      </c>
      <c r="BK9">
        <v>3</v>
      </c>
      <c r="BL9">
        <v>0</v>
      </c>
      <c r="BM9">
        <v>2</v>
      </c>
      <c r="BN9">
        <v>0</v>
      </c>
      <c r="BO9">
        <v>0</v>
      </c>
      <c r="BP9">
        <v>1</v>
      </c>
      <c r="BQ9" t="s">
        <v>1305</v>
      </c>
      <c r="BS9">
        <v>0</v>
      </c>
      <c r="BT9">
        <v>0</v>
      </c>
      <c r="BU9">
        <v>2</v>
      </c>
      <c r="BV9">
        <v>0</v>
      </c>
      <c r="BW9">
        <v>0</v>
      </c>
      <c r="BX9">
        <v>3</v>
      </c>
      <c r="BY9">
        <v>0</v>
      </c>
      <c r="BZ9">
        <v>0</v>
      </c>
      <c r="CA9">
        <v>0</v>
      </c>
      <c r="CB9">
        <v>0</v>
      </c>
      <c r="CC9">
        <v>0</v>
      </c>
      <c r="CD9">
        <v>1</v>
      </c>
      <c r="CE9">
        <v>0</v>
      </c>
      <c r="CF9">
        <v>1</v>
      </c>
      <c r="CG9" t="s">
        <v>1308</v>
      </c>
      <c r="CH9">
        <v>1</v>
      </c>
      <c r="CI9" t="s">
        <v>1281</v>
      </c>
      <c r="CJ9" t="s">
        <v>1278</v>
      </c>
      <c r="CK9">
        <v>1</v>
      </c>
      <c r="CL9">
        <v>0</v>
      </c>
      <c r="CM9">
        <v>0</v>
      </c>
      <c r="CN9">
        <v>0</v>
      </c>
      <c r="CO9">
        <v>3</v>
      </c>
      <c r="CP9">
        <v>1</v>
      </c>
      <c r="CQ9">
        <v>0</v>
      </c>
      <c r="CR9">
        <v>0</v>
      </c>
      <c r="CS9">
        <v>2</v>
      </c>
      <c r="CT9">
        <v>0</v>
      </c>
      <c r="CU9">
        <v>1</v>
      </c>
      <c r="CV9">
        <v>0</v>
      </c>
      <c r="CW9" t="s">
        <v>1312</v>
      </c>
      <c r="CX9" t="s">
        <v>1315</v>
      </c>
      <c r="CY9">
        <v>0</v>
      </c>
      <c r="CZ9">
        <v>1</v>
      </c>
      <c r="DA9">
        <v>3</v>
      </c>
      <c r="DB9">
        <v>0</v>
      </c>
      <c r="DC9">
        <v>0</v>
      </c>
      <c r="DD9">
        <v>2</v>
      </c>
      <c r="DE9">
        <v>0</v>
      </c>
      <c r="DF9">
        <v>0</v>
      </c>
      <c r="DG9">
        <v>0</v>
      </c>
      <c r="DH9">
        <v>0</v>
      </c>
      <c r="DI9">
        <v>0</v>
      </c>
      <c r="DJ9">
        <v>1</v>
      </c>
      <c r="DK9">
        <v>0</v>
      </c>
      <c r="DL9">
        <v>0</v>
      </c>
      <c r="DM9">
        <v>0</v>
      </c>
      <c r="DN9">
        <v>0</v>
      </c>
      <c r="DO9">
        <v>0</v>
      </c>
    </row>
    <row r="10" spans="1:119">
      <c r="A10" s="363">
        <v>9</v>
      </c>
      <c r="B10" s="364">
        <v>40797</v>
      </c>
      <c r="C10">
        <v>11</v>
      </c>
      <c r="D10" t="s">
        <v>214</v>
      </c>
      <c r="E10" t="s">
        <v>244</v>
      </c>
      <c r="F10" t="s">
        <v>252</v>
      </c>
      <c r="G10" t="s">
        <v>217</v>
      </c>
      <c r="H10" t="s">
        <v>253</v>
      </c>
      <c r="I10" t="s">
        <v>1269</v>
      </c>
      <c r="J10">
        <v>1</v>
      </c>
      <c r="K10">
        <v>0</v>
      </c>
      <c r="L10">
        <v>1</v>
      </c>
      <c r="M10">
        <v>0</v>
      </c>
      <c r="N10">
        <v>1</v>
      </c>
      <c r="O10">
        <v>1</v>
      </c>
      <c r="P10">
        <v>1</v>
      </c>
      <c r="Q10">
        <v>0</v>
      </c>
      <c r="R10">
        <v>0</v>
      </c>
      <c r="S10" t="s">
        <v>1273</v>
      </c>
      <c r="T10">
        <v>2</v>
      </c>
      <c r="U10">
        <v>0</v>
      </c>
      <c r="V10">
        <v>0</v>
      </c>
      <c r="W10">
        <v>0</v>
      </c>
      <c r="X10">
        <v>1</v>
      </c>
      <c r="Y10">
        <v>3</v>
      </c>
      <c r="Z10">
        <v>0</v>
      </c>
      <c r="AA10">
        <v>0</v>
      </c>
      <c r="AB10">
        <v>0</v>
      </c>
      <c r="AC10">
        <v>0</v>
      </c>
      <c r="AD10">
        <v>0</v>
      </c>
      <c r="AE10">
        <v>0</v>
      </c>
      <c r="AF10">
        <v>1</v>
      </c>
      <c r="AG10" t="s">
        <v>1281</v>
      </c>
      <c r="AH10" t="s">
        <v>1279</v>
      </c>
      <c r="AI10">
        <v>1</v>
      </c>
      <c r="AJ10">
        <v>0</v>
      </c>
      <c r="AK10">
        <v>0</v>
      </c>
      <c r="AL10">
        <v>1</v>
      </c>
      <c r="AM10">
        <v>0</v>
      </c>
      <c r="AN10">
        <v>0</v>
      </c>
      <c r="AO10">
        <v>0</v>
      </c>
      <c r="AP10">
        <v>1</v>
      </c>
      <c r="AQ10">
        <v>0</v>
      </c>
      <c r="AR10">
        <v>0</v>
      </c>
      <c r="AS10">
        <v>0</v>
      </c>
      <c r="AT10">
        <v>0</v>
      </c>
      <c r="AU10">
        <v>0</v>
      </c>
      <c r="AV10">
        <v>3</v>
      </c>
      <c r="AW10">
        <v>0</v>
      </c>
      <c r="AX10">
        <v>1</v>
      </c>
      <c r="AY10">
        <v>2</v>
      </c>
      <c r="AZ10">
        <v>0</v>
      </c>
      <c r="BA10">
        <v>0</v>
      </c>
      <c r="BB10">
        <v>0</v>
      </c>
      <c r="BC10">
        <v>0</v>
      </c>
      <c r="BD10">
        <v>0</v>
      </c>
      <c r="BE10">
        <v>0</v>
      </c>
      <c r="BF10">
        <v>0</v>
      </c>
      <c r="BG10">
        <v>0</v>
      </c>
      <c r="BH10">
        <v>5</v>
      </c>
      <c r="BI10">
        <v>1</v>
      </c>
      <c r="BJ10">
        <v>2</v>
      </c>
      <c r="BK10">
        <v>4</v>
      </c>
      <c r="BL10">
        <v>0</v>
      </c>
      <c r="BM10">
        <v>3</v>
      </c>
      <c r="BN10">
        <v>0</v>
      </c>
      <c r="BO10">
        <v>0</v>
      </c>
      <c r="BP10">
        <v>0</v>
      </c>
      <c r="BQ10" t="s">
        <v>1305</v>
      </c>
      <c r="BS10">
        <v>0</v>
      </c>
      <c r="BT10">
        <v>1</v>
      </c>
      <c r="BU10">
        <v>0</v>
      </c>
      <c r="BV10">
        <v>0</v>
      </c>
      <c r="BW10">
        <v>0</v>
      </c>
      <c r="BX10">
        <v>2</v>
      </c>
      <c r="BY10">
        <v>3</v>
      </c>
      <c r="BZ10">
        <v>0</v>
      </c>
      <c r="CA10">
        <v>0</v>
      </c>
      <c r="CB10">
        <v>0</v>
      </c>
      <c r="CC10">
        <v>0</v>
      </c>
      <c r="CD10">
        <v>0</v>
      </c>
      <c r="CE10">
        <v>0</v>
      </c>
      <c r="CF10">
        <v>1</v>
      </c>
      <c r="CG10" t="s">
        <v>1308</v>
      </c>
      <c r="CH10">
        <v>0</v>
      </c>
      <c r="CI10" t="s">
        <v>1281</v>
      </c>
      <c r="CJ10" t="s">
        <v>1277</v>
      </c>
      <c r="CK10">
        <v>1</v>
      </c>
      <c r="CL10">
        <v>0</v>
      </c>
      <c r="CM10">
        <v>0</v>
      </c>
      <c r="CN10">
        <v>0</v>
      </c>
      <c r="CO10">
        <v>3</v>
      </c>
      <c r="CP10">
        <v>2</v>
      </c>
      <c r="CQ10">
        <v>0</v>
      </c>
      <c r="CR10">
        <v>0</v>
      </c>
      <c r="CS10">
        <v>0</v>
      </c>
      <c r="CT10">
        <v>1</v>
      </c>
      <c r="CU10">
        <v>1</v>
      </c>
      <c r="CV10">
        <v>0</v>
      </c>
      <c r="CW10" t="s">
        <v>1312</v>
      </c>
      <c r="CX10" t="s">
        <v>1314</v>
      </c>
      <c r="CY10">
        <v>0</v>
      </c>
      <c r="CZ10">
        <v>0</v>
      </c>
      <c r="DA10">
        <v>3</v>
      </c>
      <c r="DB10">
        <v>2</v>
      </c>
      <c r="DC10">
        <v>0</v>
      </c>
      <c r="DD10">
        <v>1</v>
      </c>
      <c r="DE10">
        <v>0</v>
      </c>
      <c r="DF10">
        <v>0</v>
      </c>
      <c r="DG10">
        <v>0</v>
      </c>
      <c r="DH10">
        <v>0</v>
      </c>
      <c r="DI10">
        <v>1</v>
      </c>
      <c r="DJ10">
        <v>0</v>
      </c>
      <c r="DK10">
        <v>0</v>
      </c>
      <c r="DL10">
        <v>0</v>
      </c>
      <c r="DM10">
        <v>0</v>
      </c>
      <c r="DN10">
        <v>0</v>
      </c>
      <c r="DO10">
        <v>0</v>
      </c>
    </row>
    <row r="11" spans="1:119">
      <c r="A11" s="363">
        <v>10</v>
      </c>
      <c r="B11" s="364">
        <v>40795</v>
      </c>
      <c r="C11">
        <v>11</v>
      </c>
      <c r="D11" t="s">
        <v>214</v>
      </c>
      <c r="E11" t="s">
        <v>244</v>
      </c>
      <c r="F11" t="s">
        <v>254</v>
      </c>
      <c r="G11" t="s">
        <v>255</v>
      </c>
      <c r="H11" t="s">
        <v>256</v>
      </c>
      <c r="I11" t="s">
        <v>1266</v>
      </c>
      <c r="J11">
        <v>0</v>
      </c>
      <c r="K11">
        <v>1</v>
      </c>
      <c r="L11">
        <v>1</v>
      </c>
      <c r="M11">
        <v>0</v>
      </c>
      <c r="N11">
        <v>1</v>
      </c>
      <c r="O11">
        <v>1</v>
      </c>
      <c r="P11">
        <v>1</v>
      </c>
      <c r="Q11">
        <v>1</v>
      </c>
      <c r="R11">
        <v>0</v>
      </c>
      <c r="S11" t="s">
        <v>1273</v>
      </c>
      <c r="T11">
        <v>1</v>
      </c>
      <c r="U11">
        <v>0</v>
      </c>
      <c r="V11">
        <v>0</v>
      </c>
      <c r="W11">
        <v>0</v>
      </c>
      <c r="X11">
        <v>3</v>
      </c>
      <c r="Y11">
        <v>2</v>
      </c>
      <c r="Z11">
        <v>0</v>
      </c>
      <c r="AA11">
        <v>0</v>
      </c>
      <c r="AB11">
        <v>0</v>
      </c>
      <c r="AC11">
        <v>0</v>
      </c>
      <c r="AD11">
        <v>0</v>
      </c>
      <c r="AE11">
        <v>0</v>
      </c>
      <c r="AF11">
        <v>1</v>
      </c>
      <c r="AG11" t="s">
        <v>1281</v>
      </c>
      <c r="AH11" t="s">
        <v>1280</v>
      </c>
      <c r="AI11">
        <v>0</v>
      </c>
      <c r="AJ11">
        <v>0</v>
      </c>
      <c r="AK11">
        <v>1</v>
      </c>
      <c r="AL11">
        <v>1</v>
      </c>
      <c r="AM11">
        <v>0</v>
      </c>
      <c r="AN11">
        <v>0</v>
      </c>
      <c r="AO11">
        <v>0</v>
      </c>
      <c r="AP11">
        <v>1</v>
      </c>
      <c r="AQ11">
        <v>1</v>
      </c>
      <c r="AR11">
        <v>0</v>
      </c>
      <c r="AS11">
        <v>0</v>
      </c>
      <c r="AT11">
        <v>0</v>
      </c>
      <c r="AU11">
        <v>3</v>
      </c>
      <c r="AV11">
        <v>2</v>
      </c>
      <c r="AW11">
        <v>0</v>
      </c>
      <c r="AX11">
        <v>0</v>
      </c>
      <c r="AY11">
        <v>1</v>
      </c>
      <c r="AZ11">
        <v>0</v>
      </c>
      <c r="BA11">
        <v>0</v>
      </c>
      <c r="BB11">
        <v>2</v>
      </c>
      <c r="BC11">
        <v>0</v>
      </c>
      <c r="BD11">
        <v>0</v>
      </c>
      <c r="BE11">
        <v>0</v>
      </c>
      <c r="BF11">
        <v>1</v>
      </c>
      <c r="BG11">
        <v>0</v>
      </c>
      <c r="BH11">
        <v>4</v>
      </c>
      <c r="BI11">
        <v>0</v>
      </c>
      <c r="BJ11">
        <v>5</v>
      </c>
      <c r="BK11">
        <v>3</v>
      </c>
      <c r="BL11">
        <v>0</v>
      </c>
      <c r="BM11">
        <v>0</v>
      </c>
      <c r="BN11">
        <v>0</v>
      </c>
      <c r="BO11">
        <v>0</v>
      </c>
      <c r="BP11">
        <v>0</v>
      </c>
      <c r="BQ11" t="s">
        <v>1302</v>
      </c>
      <c r="BR11">
        <v>1</v>
      </c>
      <c r="BS11">
        <v>1</v>
      </c>
      <c r="BT11">
        <v>0</v>
      </c>
      <c r="BU11">
        <v>3</v>
      </c>
      <c r="BV11">
        <v>0</v>
      </c>
      <c r="BW11">
        <v>0</v>
      </c>
      <c r="BX11">
        <v>2</v>
      </c>
      <c r="BY11">
        <v>0</v>
      </c>
      <c r="BZ11">
        <v>0</v>
      </c>
      <c r="CA11">
        <v>0</v>
      </c>
      <c r="CB11">
        <v>0</v>
      </c>
      <c r="CC11">
        <v>0</v>
      </c>
      <c r="CD11">
        <v>0</v>
      </c>
      <c r="CE11">
        <v>0</v>
      </c>
      <c r="CF11">
        <v>1</v>
      </c>
      <c r="CG11" t="s">
        <v>1308</v>
      </c>
      <c r="CH11">
        <v>1</v>
      </c>
      <c r="CI11" t="s">
        <v>1281</v>
      </c>
      <c r="CJ11" t="s">
        <v>1281</v>
      </c>
      <c r="CK11">
        <v>1</v>
      </c>
      <c r="CL11">
        <v>2</v>
      </c>
      <c r="CM11">
        <v>0</v>
      </c>
      <c r="CN11">
        <v>1</v>
      </c>
      <c r="CO11">
        <v>3</v>
      </c>
      <c r="CP11">
        <v>0</v>
      </c>
      <c r="CQ11">
        <v>0</v>
      </c>
      <c r="CR11">
        <v>0</v>
      </c>
      <c r="CS11">
        <v>0</v>
      </c>
      <c r="CT11">
        <v>0</v>
      </c>
      <c r="CU11">
        <v>1</v>
      </c>
      <c r="CV11">
        <v>0</v>
      </c>
      <c r="CW11" t="s">
        <v>1302</v>
      </c>
      <c r="CX11" t="s">
        <v>1313</v>
      </c>
      <c r="CY11">
        <v>0</v>
      </c>
      <c r="CZ11">
        <v>2</v>
      </c>
      <c r="DA11">
        <v>3</v>
      </c>
      <c r="DB11">
        <v>0</v>
      </c>
      <c r="DC11">
        <v>0</v>
      </c>
      <c r="DD11">
        <v>1</v>
      </c>
      <c r="DE11">
        <v>0</v>
      </c>
      <c r="DF11">
        <v>1</v>
      </c>
      <c r="DG11">
        <v>1</v>
      </c>
      <c r="DH11">
        <v>0</v>
      </c>
      <c r="DI11">
        <v>0</v>
      </c>
      <c r="DJ11">
        <v>1</v>
      </c>
      <c r="DK11">
        <v>0</v>
      </c>
      <c r="DL11">
        <v>0</v>
      </c>
      <c r="DM11">
        <v>0</v>
      </c>
      <c r="DN11">
        <v>0</v>
      </c>
      <c r="DO11">
        <v>0</v>
      </c>
    </row>
    <row r="12" spans="1:119">
      <c r="A12" s="363">
        <v>11</v>
      </c>
      <c r="B12" s="354">
        <v>40795</v>
      </c>
      <c r="C12">
        <v>11</v>
      </c>
      <c r="D12" t="s">
        <v>214</v>
      </c>
      <c r="E12" t="s">
        <v>244</v>
      </c>
      <c r="F12" t="s">
        <v>254</v>
      </c>
      <c r="G12" t="s">
        <v>255</v>
      </c>
      <c r="H12" t="s">
        <v>259</v>
      </c>
      <c r="I12" t="s">
        <v>1268</v>
      </c>
      <c r="J12">
        <v>1</v>
      </c>
      <c r="K12">
        <v>0</v>
      </c>
      <c r="L12">
        <v>1</v>
      </c>
      <c r="M12">
        <v>0</v>
      </c>
      <c r="N12">
        <v>1</v>
      </c>
      <c r="O12">
        <v>1</v>
      </c>
      <c r="P12">
        <v>1</v>
      </c>
      <c r="Q12">
        <v>1</v>
      </c>
      <c r="R12">
        <v>0</v>
      </c>
      <c r="S12" t="s">
        <v>1273</v>
      </c>
      <c r="T12">
        <v>3</v>
      </c>
      <c r="U12">
        <v>0</v>
      </c>
      <c r="V12">
        <v>0</v>
      </c>
      <c r="W12">
        <v>0</v>
      </c>
      <c r="X12">
        <v>0</v>
      </c>
      <c r="Y12">
        <v>1</v>
      </c>
      <c r="Z12">
        <v>2</v>
      </c>
      <c r="AA12">
        <v>0</v>
      </c>
      <c r="AB12">
        <v>0</v>
      </c>
      <c r="AC12">
        <v>0</v>
      </c>
      <c r="AD12">
        <v>0</v>
      </c>
      <c r="AE12">
        <v>0</v>
      </c>
      <c r="AF12">
        <v>1</v>
      </c>
      <c r="AG12" t="s">
        <v>1281</v>
      </c>
      <c r="AH12" t="s">
        <v>1277</v>
      </c>
      <c r="AI12">
        <v>0</v>
      </c>
      <c r="AJ12">
        <v>0</v>
      </c>
      <c r="AK12">
        <v>0</v>
      </c>
      <c r="AL12">
        <v>1</v>
      </c>
      <c r="AM12">
        <v>0</v>
      </c>
      <c r="AN12">
        <v>0</v>
      </c>
      <c r="AO12">
        <v>1</v>
      </c>
      <c r="AP12">
        <v>0</v>
      </c>
      <c r="AQ12">
        <v>1</v>
      </c>
      <c r="AR12">
        <v>1</v>
      </c>
      <c r="AS12">
        <v>0</v>
      </c>
      <c r="AT12">
        <v>0</v>
      </c>
      <c r="AU12">
        <v>0</v>
      </c>
      <c r="AV12">
        <v>3</v>
      </c>
      <c r="AW12">
        <v>0</v>
      </c>
      <c r="AX12">
        <v>0</v>
      </c>
      <c r="AY12">
        <v>1</v>
      </c>
      <c r="AZ12">
        <v>2</v>
      </c>
      <c r="BA12">
        <v>0</v>
      </c>
      <c r="BB12">
        <v>0</v>
      </c>
      <c r="BC12">
        <v>1</v>
      </c>
      <c r="BD12">
        <v>0</v>
      </c>
      <c r="BE12">
        <v>0</v>
      </c>
      <c r="BF12">
        <v>3</v>
      </c>
      <c r="BG12">
        <v>0</v>
      </c>
      <c r="BH12">
        <v>4</v>
      </c>
      <c r="BI12">
        <v>0</v>
      </c>
      <c r="BJ12">
        <v>5</v>
      </c>
      <c r="BK12">
        <v>0</v>
      </c>
      <c r="BL12">
        <v>0</v>
      </c>
      <c r="BM12">
        <v>0</v>
      </c>
      <c r="BN12">
        <v>0</v>
      </c>
      <c r="BO12">
        <v>2</v>
      </c>
      <c r="BP12">
        <v>0</v>
      </c>
      <c r="BQ12" t="s">
        <v>1305</v>
      </c>
      <c r="BS12">
        <v>3</v>
      </c>
      <c r="BT12">
        <v>0</v>
      </c>
      <c r="BU12">
        <v>0</v>
      </c>
      <c r="BV12">
        <v>0</v>
      </c>
      <c r="BW12">
        <v>1</v>
      </c>
      <c r="BX12">
        <v>2</v>
      </c>
      <c r="BY12">
        <v>0</v>
      </c>
      <c r="BZ12">
        <v>0</v>
      </c>
      <c r="CA12">
        <v>0</v>
      </c>
      <c r="CB12">
        <v>0</v>
      </c>
      <c r="CC12">
        <v>0</v>
      </c>
      <c r="CD12">
        <v>0</v>
      </c>
      <c r="CE12">
        <v>1</v>
      </c>
      <c r="CF12">
        <v>1</v>
      </c>
      <c r="CG12" t="s">
        <v>1308</v>
      </c>
      <c r="CH12">
        <v>1</v>
      </c>
      <c r="CI12" t="s">
        <v>1281</v>
      </c>
      <c r="CJ12" t="s">
        <v>1278</v>
      </c>
      <c r="CK12">
        <v>1</v>
      </c>
      <c r="CL12">
        <v>0</v>
      </c>
      <c r="CM12">
        <v>0</v>
      </c>
      <c r="CN12">
        <v>0</v>
      </c>
      <c r="CO12">
        <v>3</v>
      </c>
      <c r="CP12">
        <v>0</v>
      </c>
      <c r="CQ12">
        <v>2</v>
      </c>
      <c r="CR12">
        <v>1</v>
      </c>
      <c r="CS12">
        <v>0</v>
      </c>
      <c r="CT12">
        <v>0</v>
      </c>
      <c r="CU12">
        <v>1</v>
      </c>
      <c r="CV12">
        <v>0</v>
      </c>
      <c r="CW12" t="s">
        <v>1312</v>
      </c>
      <c r="CX12" t="s">
        <v>1313</v>
      </c>
      <c r="CY12">
        <v>0</v>
      </c>
      <c r="CZ12">
        <v>1</v>
      </c>
      <c r="DA12">
        <v>3</v>
      </c>
      <c r="DB12">
        <v>0</v>
      </c>
      <c r="DC12">
        <v>0</v>
      </c>
      <c r="DD12">
        <v>2</v>
      </c>
      <c r="DE12">
        <v>0</v>
      </c>
      <c r="DF12">
        <v>0</v>
      </c>
      <c r="DG12">
        <v>1</v>
      </c>
      <c r="DH12">
        <v>0</v>
      </c>
      <c r="DI12">
        <v>0</v>
      </c>
      <c r="DJ12">
        <v>1</v>
      </c>
      <c r="DK12">
        <v>0</v>
      </c>
      <c r="DL12">
        <v>0</v>
      </c>
      <c r="DM12">
        <v>0</v>
      </c>
      <c r="DN12">
        <v>1</v>
      </c>
      <c r="DO12">
        <v>0</v>
      </c>
    </row>
    <row r="13" spans="1:119">
      <c r="A13" s="363">
        <v>12</v>
      </c>
      <c r="B13" s="364">
        <v>40795</v>
      </c>
      <c r="C13">
        <v>11</v>
      </c>
      <c r="D13" t="s">
        <v>214</v>
      </c>
      <c r="E13" t="s">
        <v>244</v>
      </c>
      <c r="F13" t="s">
        <v>254</v>
      </c>
      <c r="G13" t="s">
        <v>217</v>
      </c>
      <c r="H13" t="s">
        <v>261</v>
      </c>
      <c r="I13" t="s">
        <v>1270</v>
      </c>
      <c r="J13">
        <v>1</v>
      </c>
      <c r="K13">
        <v>1</v>
      </c>
      <c r="L13">
        <v>1</v>
      </c>
      <c r="M13">
        <v>0</v>
      </c>
      <c r="N13">
        <v>1</v>
      </c>
      <c r="O13">
        <v>1</v>
      </c>
      <c r="P13">
        <v>1</v>
      </c>
      <c r="Q13">
        <v>1</v>
      </c>
      <c r="R13">
        <v>0</v>
      </c>
      <c r="S13" t="s">
        <v>1273</v>
      </c>
      <c r="T13">
        <v>3</v>
      </c>
      <c r="U13">
        <v>0</v>
      </c>
      <c r="V13">
        <v>0</v>
      </c>
      <c r="W13">
        <v>0</v>
      </c>
      <c r="X13">
        <v>0</v>
      </c>
      <c r="Y13">
        <v>2</v>
      </c>
      <c r="Z13">
        <v>0</v>
      </c>
      <c r="AA13">
        <v>0</v>
      </c>
      <c r="AB13">
        <v>0</v>
      </c>
      <c r="AC13">
        <v>1</v>
      </c>
      <c r="AD13">
        <v>0</v>
      </c>
      <c r="AE13">
        <v>0</v>
      </c>
      <c r="AF13">
        <v>1</v>
      </c>
      <c r="AG13" t="s">
        <v>1281</v>
      </c>
      <c r="AH13" t="s">
        <v>1277</v>
      </c>
      <c r="AI13">
        <v>0</v>
      </c>
      <c r="AJ13">
        <v>0</v>
      </c>
      <c r="AK13">
        <v>1</v>
      </c>
      <c r="AL13">
        <v>1</v>
      </c>
      <c r="AM13">
        <v>0</v>
      </c>
      <c r="AN13">
        <v>0</v>
      </c>
      <c r="AO13">
        <v>0</v>
      </c>
      <c r="AP13">
        <v>0</v>
      </c>
      <c r="AQ13">
        <v>0</v>
      </c>
      <c r="AR13">
        <v>1</v>
      </c>
      <c r="AS13">
        <v>0</v>
      </c>
      <c r="AT13">
        <v>0</v>
      </c>
      <c r="AU13">
        <v>0</v>
      </c>
      <c r="AV13">
        <v>3</v>
      </c>
      <c r="AW13">
        <v>0</v>
      </c>
      <c r="AX13">
        <v>0</v>
      </c>
      <c r="AY13">
        <v>1</v>
      </c>
      <c r="AZ13">
        <v>0</v>
      </c>
      <c r="BA13">
        <v>0</v>
      </c>
      <c r="BB13">
        <v>3</v>
      </c>
      <c r="BC13">
        <v>2</v>
      </c>
      <c r="BD13">
        <v>0</v>
      </c>
      <c r="BE13">
        <v>0</v>
      </c>
      <c r="BF13">
        <v>1</v>
      </c>
      <c r="BG13">
        <v>0</v>
      </c>
      <c r="BH13">
        <v>1</v>
      </c>
      <c r="BI13">
        <v>0</v>
      </c>
      <c r="BJ13">
        <v>4</v>
      </c>
      <c r="BK13">
        <v>0</v>
      </c>
      <c r="BL13">
        <v>0</v>
      </c>
      <c r="BM13">
        <v>0</v>
      </c>
      <c r="BN13">
        <v>0</v>
      </c>
      <c r="BO13">
        <v>0</v>
      </c>
      <c r="BP13">
        <v>0</v>
      </c>
      <c r="BQ13" t="s">
        <v>1305</v>
      </c>
      <c r="BS13">
        <v>1</v>
      </c>
      <c r="BT13">
        <v>0</v>
      </c>
      <c r="BU13">
        <v>2</v>
      </c>
      <c r="BV13">
        <v>0</v>
      </c>
      <c r="BW13">
        <v>0</v>
      </c>
      <c r="BX13">
        <v>3</v>
      </c>
      <c r="BY13">
        <v>0</v>
      </c>
      <c r="BZ13">
        <v>0</v>
      </c>
      <c r="CA13">
        <v>0</v>
      </c>
      <c r="CB13">
        <v>0</v>
      </c>
      <c r="CC13">
        <v>0</v>
      </c>
      <c r="CD13">
        <v>0</v>
      </c>
      <c r="CE13">
        <v>0</v>
      </c>
      <c r="CF13">
        <v>1</v>
      </c>
      <c r="CG13" t="s">
        <v>1308</v>
      </c>
      <c r="CH13">
        <v>1</v>
      </c>
      <c r="CI13" t="s">
        <v>1281</v>
      </c>
      <c r="CJ13" t="s">
        <v>1278</v>
      </c>
      <c r="CK13">
        <v>1</v>
      </c>
      <c r="CL13">
        <v>0</v>
      </c>
      <c r="CM13">
        <v>0</v>
      </c>
      <c r="CN13">
        <v>0</v>
      </c>
      <c r="CO13">
        <v>3</v>
      </c>
      <c r="CP13">
        <v>1</v>
      </c>
      <c r="CQ13">
        <v>2</v>
      </c>
      <c r="CR13">
        <v>0</v>
      </c>
      <c r="CS13">
        <v>0</v>
      </c>
      <c r="CT13">
        <v>0</v>
      </c>
      <c r="CU13">
        <v>1</v>
      </c>
      <c r="CV13">
        <v>0</v>
      </c>
      <c r="CW13" t="s">
        <v>1312</v>
      </c>
      <c r="CX13" t="s">
        <v>1314</v>
      </c>
      <c r="CY13">
        <v>0</v>
      </c>
      <c r="CZ13">
        <v>2</v>
      </c>
      <c r="DA13">
        <v>3</v>
      </c>
      <c r="DB13">
        <v>0</v>
      </c>
      <c r="DC13">
        <v>0</v>
      </c>
      <c r="DD13">
        <v>1</v>
      </c>
      <c r="DE13">
        <v>0</v>
      </c>
      <c r="DF13">
        <v>0</v>
      </c>
      <c r="DG13">
        <v>1</v>
      </c>
      <c r="DH13">
        <v>0</v>
      </c>
      <c r="DI13">
        <v>0</v>
      </c>
      <c r="DJ13">
        <v>1</v>
      </c>
      <c r="DK13">
        <v>0</v>
      </c>
      <c r="DL13">
        <v>0</v>
      </c>
      <c r="DM13">
        <v>0</v>
      </c>
      <c r="DN13">
        <v>1</v>
      </c>
      <c r="DO13">
        <v>0</v>
      </c>
    </row>
    <row r="14" spans="1:119">
      <c r="A14" s="363">
        <v>13</v>
      </c>
      <c r="B14" s="364">
        <v>40795</v>
      </c>
      <c r="C14">
        <v>9</v>
      </c>
      <c r="D14" t="s">
        <v>214</v>
      </c>
      <c r="E14" t="s">
        <v>262</v>
      </c>
      <c r="F14" t="s">
        <v>263</v>
      </c>
      <c r="G14" t="s">
        <v>217</v>
      </c>
      <c r="H14" t="s">
        <v>264</v>
      </c>
      <c r="I14" t="s">
        <v>1266</v>
      </c>
      <c r="J14">
        <v>1</v>
      </c>
      <c r="K14">
        <v>1</v>
      </c>
      <c r="L14">
        <v>1</v>
      </c>
      <c r="M14">
        <v>0</v>
      </c>
      <c r="N14">
        <v>1</v>
      </c>
      <c r="O14">
        <v>1</v>
      </c>
      <c r="P14">
        <v>1</v>
      </c>
      <c r="Q14">
        <v>0</v>
      </c>
      <c r="R14">
        <v>0</v>
      </c>
      <c r="S14" t="s">
        <v>1273</v>
      </c>
      <c r="T14">
        <v>2</v>
      </c>
      <c r="U14">
        <v>0</v>
      </c>
      <c r="V14">
        <v>0</v>
      </c>
      <c r="W14">
        <v>0</v>
      </c>
      <c r="X14">
        <v>0</v>
      </c>
      <c r="Y14">
        <v>3</v>
      </c>
      <c r="Z14">
        <v>1</v>
      </c>
      <c r="AA14">
        <v>0</v>
      </c>
      <c r="AB14">
        <v>0</v>
      </c>
      <c r="AC14">
        <v>0</v>
      </c>
      <c r="AD14">
        <v>0</v>
      </c>
      <c r="AE14">
        <v>0</v>
      </c>
      <c r="AF14">
        <v>1</v>
      </c>
      <c r="AG14" t="s">
        <v>1280</v>
      </c>
      <c r="AH14" t="s">
        <v>1277</v>
      </c>
      <c r="AI14">
        <v>1</v>
      </c>
      <c r="AJ14">
        <v>1</v>
      </c>
      <c r="AK14">
        <v>1</v>
      </c>
      <c r="AL14">
        <v>0</v>
      </c>
      <c r="AM14">
        <v>0</v>
      </c>
      <c r="AN14">
        <v>0</v>
      </c>
      <c r="AO14">
        <v>0</v>
      </c>
      <c r="AP14">
        <v>0</v>
      </c>
      <c r="AQ14">
        <v>0</v>
      </c>
      <c r="AR14">
        <v>0</v>
      </c>
      <c r="AS14">
        <v>2</v>
      </c>
      <c r="AT14">
        <v>0</v>
      </c>
      <c r="AU14">
        <v>0</v>
      </c>
      <c r="AV14">
        <v>3</v>
      </c>
      <c r="AW14">
        <v>0</v>
      </c>
      <c r="AX14">
        <v>0</v>
      </c>
      <c r="AY14">
        <v>1</v>
      </c>
      <c r="AZ14">
        <v>0</v>
      </c>
      <c r="BA14">
        <v>0</v>
      </c>
      <c r="BB14">
        <v>0</v>
      </c>
      <c r="BC14">
        <v>0</v>
      </c>
      <c r="BD14">
        <v>0</v>
      </c>
      <c r="BE14">
        <v>0</v>
      </c>
      <c r="BF14">
        <v>0</v>
      </c>
      <c r="BG14">
        <v>0</v>
      </c>
      <c r="BH14">
        <v>5</v>
      </c>
      <c r="BI14">
        <v>1</v>
      </c>
      <c r="BJ14">
        <v>4</v>
      </c>
      <c r="BK14">
        <v>0</v>
      </c>
      <c r="BL14">
        <v>3</v>
      </c>
      <c r="BM14">
        <v>2</v>
      </c>
      <c r="BN14">
        <v>0</v>
      </c>
      <c r="BO14">
        <v>0</v>
      </c>
      <c r="BP14">
        <v>0</v>
      </c>
      <c r="BQ14" t="s">
        <v>1303</v>
      </c>
      <c r="BR14">
        <v>1</v>
      </c>
      <c r="BS14">
        <v>0</v>
      </c>
      <c r="BT14">
        <v>0</v>
      </c>
      <c r="BU14">
        <v>2</v>
      </c>
      <c r="BV14">
        <v>0</v>
      </c>
      <c r="BW14">
        <v>0</v>
      </c>
      <c r="BX14">
        <v>3</v>
      </c>
      <c r="BY14">
        <v>1</v>
      </c>
      <c r="BZ14">
        <v>0</v>
      </c>
      <c r="CA14">
        <v>0</v>
      </c>
      <c r="CB14">
        <v>0</v>
      </c>
      <c r="CC14">
        <v>0</v>
      </c>
      <c r="CD14">
        <v>0</v>
      </c>
      <c r="CE14">
        <v>1</v>
      </c>
      <c r="CF14">
        <v>1</v>
      </c>
      <c r="CG14" t="s">
        <v>1308</v>
      </c>
      <c r="CH14">
        <v>1</v>
      </c>
      <c r="CI14" t="s">
        <v>1277</v>
      </c>
      <c r="CJ14" t="s">
        <v>1278</v>
      </c>
      <c r="CK14">
        <v>1</v>
      </c>
      <c r="CL14">
        <v>1</v>
      </c>
      <c r="CM14">
        <v>0</v>
      </c>
      <c r="CN14">
        <v>0</v>
      </c>
      <c r="CO14">
        <v>3</v>
      </c>
      <c r="CP14">
        <v>0</v>
      </c>
      <c r="CQ14">
        <v>2</v>
      </c>
      <c r="CR14">
        <v>0</v>
      </c>
      <c r="CS14">
        <v>0</v>
      </c>
      <c r="CT14">
        <v>0</v>
      </c>
      <c r="CU14">
        <v>1</v>
      </c>
      <c r="CV14">
        <v>0</v>
      </c>
      <c r="CW14" t="s">
        <v>1303</v>
      </c>
      <c r="CX14" t="s">
        <v>1315</v>
      </c>
      <c r="CY14">
        <v>0</v>
      </c>
      <c r="CZ14">
        <v>1</v>
      </c>
      <c r="DA14">
        <v>3</v>
      </c>
      <c r="DB14">
        <v>2</v>
      </c>
      <c r="DC14">
        <v>0</v>
      </c>
      <c r="DD14">
        <v>0</v>
      </c>
      <c r="DE14">
        <v>1</v>
      </c>
      <c r="DF14">
        <v>1</v>
      </c>
      <c r="DG14">
        <v>0</v>
      </c>
      <c r="DH14">
        <v>0</v>
      </c>
      <c r="DI14">
        <v>0</v>
      </c>
      <c r="DJ14">
        <v>1</v>
      </c>
      <c r="DK14">
        <v>0</v>
      </c>
      <c r="DL14">
        <v>1</v>
      </c>
      <c r="DM14">
        <v>1</v>
      </c>
      <c r="DN14">
        <v>1</v>
      </c>
      <c r="DO14">
        <v>0</v>
      </c>
    </row>
    <row r="15" spans="1:119">
      <c r="A15" s="363">
        <v>14</v>
      </c>
      <c r="B15" s="364">
        <v>40796</v>
      </c>
      <c r="C15">
        <v>9</v>
      </c>
      <c r="D15" t="s">
        <v>214</v>
      </c>
      <c r="E15" t="s">
        <v>262</v>
      </c>
      <c r="F15" t="s">
        <v>267</v>
      </c>
      <c r="G15" t="s">
        <v>217</v>
      </c>
      <c r="H15" t="s">
        <v>268</v>
      </c>
      <c r="I15" t="s">
        <v>1269</v>
      </c>
      <c r="J15">
        <v>1</v>
      </c>
      <c r="K15">
        <v>1</v>
      </c>
      <c r="L15">
        <v>0</v>
      </c>
      <c r="M15">
        <v>0</v>
      </c>
      <c r="N15">
        <v>1</v>
      </c>
      <c r="O15">
        <v>1</v>
      </c>
      <c r="P15">
        <v>1</v>
      </c>
      <c r="Q15">
        <v>1</v>
      </c>
      <c r="R15">
        <v>0</v>
      </c>
      <c r="S15" t="s">
        <v>1274</v>
      </c>
      <c r="T15">
        <v>3</v>
      </c>
      <c r="U15">
        <v>1</v>
      </c>
      <c r="V15">
        <v>0</v>
      </c>
      <c r="W15">
        <v>0</v>
      </c>
      <c r="X15">
        <v>0</v>
      </c>
      <c r="Y15">
        <v>2</v>
      </c>
      <c r="Z15">
        <v>0</v>
      </c>
      <c r="AA15">
        <v>0</v>
      </c>
      <c r="AB15">
        <v>0</v>
      </c>
      <c r="AC15">
        <v>0</v>
      </c>
      <c r="AD15">
        <v>0</v>
      </c>
      <c r="AE15">
        <v>0</v>
      </c>
      <c r="AF15">
        <v>0</v>
      </c>
      <c r="AG15" t="s">
        <v>1280</v>
      </c>
      <c r="AH15" t="s">
        <v>1277</v>
      </c>
      <c r="AI15">
        <v>1</v>
      </c>
      <c r="AJ15">
        <v>0</v>
      </c>
      <c r="AK15">
        <v>0</v>
      </c>
      <c r="AL15">
        <v>0</v>
      </c>
      <c r="AM15">
        <v>0</v>
      </c>
      <c r="AN15">
        <v>0</v>
      </c>
      <c r="AO15">
        <v>0</v>
      </c>
      <c r="AP15">
        <v>0</v>
      </c>
      <c r="AQ15">
        <v>0</v>
      </c>
      <c r="AR15">
        <v>0</v>
      </c>
      <c r="AS15">
        <v>0</v>
      </c>
      <c r="AT15">
        <v>0</v>
      </c>
      <c r="AU15">
        <v>0</v>
      </c>
      <c r="AV15">
        <v>0</v>
      </c>
      <c r="AW15">
        <v>0</v>
      </c>
      <c r="AX15">
        <v>0</v>
      </c>
      <c r="AY15">
        <v>0</v>
      </c>
      <c r="AZ15">
        <v>0</v>
      </c>
      <c r="BA15">
        <v>0</v>
      </c>
      <c r="BB15">
        <v>0</v>
      </c>
      <c r="BC15">
        <v>5</v>
      </c>
      <c r="BD15">
        <v>0</v>
      </c>
      <c r="BE15">
        <v>0</v>
      </c>
      <c r="BF15">
        <v>0</v>
      </c>
      <c r="BG15">
        <v>0</v>
      </c>
      <c r="BH15">
        <v>2</v>
      </c>
      <c r="BI15">
        <v>1</v>
      </c>
      <c r="BJ15">
        <v>0</v>
      </c>
      <c r="BK15">
        <v>4</v>
      </c>
      <c r="BL15">
        <v>3</v>
      </c>
      <c r="BM15">
        <v>0</v>
      </c>
      <c r="BN15">
        <v>0</v>
      </c>
      <c r="BO15">
        <v>0</v>
      </c>
      <c r="BP15">
        <v>0</v>
      </c>
      <c r="BQ15" t="s">
        <v>1305</v>
      </c>
      <c r="BS15">
        <v>2</v>
      </c>
      <c r="BT15">
        <v>0</v>
      </c>
      <c r="BU15">
        <v>0</v>
      </c>
      <c r="BV15">
        <v>0</v>
      </c>
      <c r="BW15">
        <v>0</v>
      </c>
      <c r="BX15">
        <v>3</v>
      </c>
      <c r="BY15">
        <v>1</v>
      </c>
      <c r="BZ15">
        <v>0</v>
      </c>
      <c r="CA15">
        <v>0</v>
      </c>
      <c r="CB15">
        <v>0</v>
      </c>
      <c r="CC15">
        <v>0</v>
      </c>
      <c r="CD15">
        <v>0</v>
      </c>
      <c r="CE15">
        <v>1</v>
      </c>
      <c r="CF15">
        <v>1</v>
      </c>
      <c r="CG15" t="s">
        <v>1308</v>
      </c>
      <c r="CH15">
        <v>1</v>
      </c>
      <c r="CI15" t="s">
        <v>1277</v>
      </c>
      <c r="CJ15" t="s">
        <v>1278</v>
      </c>
      <c r="CK15">
        <v>1</v>
      </c>
      <c r="CL15">
        <v>0</v>
      </c>
      <c r="CM15">
        <v>0</v>
      </c>
      <c r="CN15">
        <v>0</v>
      </c>
      <c r="CO15">
        <v>3</v>
      </c>
      <c r="CP15">
        <v>0</v>
      </c>
      <c r="CQ15">
        <v>2</v>
      </c>
      <c r="CR15">
        <v>1</v>
      </c>
      <c r="CS15">
        <v>0</v>
      </c>
      <c r="CT15">
        <v>0</v>
      </c>
      <c r="CU15">
        <v>1</v>
      </c>
      <c r="CV15">
        <v>1</v>
      </c>
      <c r="CW15" t="s">
        <v>1312</v>
      </c>
      <c r="CX15" t="s">
        <v>1314</v>
      </c>
      <c r="CY15">
        <v>0</v>
      </c>
      <c r="CZ15">
        <v>2</v>
      </c>
      <c r="DA15">
        <v>3</v>
      </c>
      <c r="DB15">
        <v>1</v>
      </c>
      <c r="DC15">
        <v>0</v>
      </c>
      <c r="DD15">
        <v>0</v>
      </c>
      <c r="DE15">
        <v>1</v>
      </c>
      <c r="DF15">
        <v>0</v>
      </c>
      <c r="DG15">
        <v>0</v>
      </c>
      <c r="DH15">
        <v>0</v>
      </c>
      <c r="DI15">
        <v>0</v>
      </c>
      <c r="DJ15">
        <v>1</v>
      </c>
      <c r="DK15">
        <v>0</v>
      </c>
      <c r="DL15">
        <v>1</v>
      </c>
      <c r="DM15">
        <v>0</v>
      </c>
      <c r="DN15">
        <v>1</v>
      </c>
      <c r="DO15">
        <v>0</v>
      </c>
    </row>
    <row r="16" spans="1:119">
      <c r="A16" s="363">
        <v>15</v>
      </c>
      <c r="B16" s="364">
        <v>40797</v>
      </c>
      <c r="C16">
        <v>9</v>
      </c>
      <c r="D16" t="s">
        <v>214</v>
      </c>
      <c r="E16" t="s">
        <v>262</v>
      </c>
      <c r="F16" t="s">
        <v>269</v>
      </c>
      <c r="G16" t="s">
        <v>217</v>
      </c>
      <c r="H16" t="s">
        <v>270</v>
      </c>
      <c r="I16" t="s">
        <v>1269</v>
      </c>
      <c r="J16">
        <v>1</v>
      </c>
      <c r="K16">
        <v>1</v>
      </c>
      <c r="L16">
        <v>0</v>
      </c>
      <c r="M16">
        <v>0</v>
      </c>
      <c r="N16">
        <v>0</v>
      </c>
      <c r="O16">
        <v>1</v>
      </c>
      <c r="P16">
        <v>1</v>
      </c>
      <c r="Q16">
        <v>1</v>
      </c>
      <c r="R16">
        <v>0</v>
      </c>
      <c r="S16" t="s">
        <v>1274</v>
      </c>
      <c r="T16">
        <v>2</v>
      </c>
      <c r="U16">
        <v>0</v>
      </c>
      <c r="V16">
        <v>0</v>
      </c>
      <c r="W16">
        <v>0</v>
      </c>
      <c r="X16">
        <v>0</v>
      </c>
      <c r="Y16">
        <v>1</v>
      </c>
      <c r="Z16">
        <v>3</v>
      </c>
      <c r="AA16">
        <v>0</v>
      </c>
      <c r="AB16">
        <v>0</v>
      </c>
      <c r="AC16">
        <v>0</v>
      </c>
      <c r="AD16">
        <v>0</v>
      </c>
      <c r="AE16">
        <v>0</v>
      </c>
      <c r="AF16">
        <v>0</v>
      </c>
      <c r="AG16" t="s">
        <v>1280</v>
      </c>
      <c r="AH16" t="s">
        <v>1277</v>
      </c>
      <c r="AI16">
        <v>0</v>
      </c>
      <c r="AJ16">
        <v>0</v>
      </c>
      <c r="AK16">
        <v>0</v>
      </c>
      <c r="AL16">
        <v>0</v>
      </c>
      <c r="AM16">
        <v>0</v>
      </c>
      <c r="AN16">
        <v>0</v>
      </c>
      <c r="AO16">
        <v>0</v>
      </c>
      <c r="AP16">
        <v>0</v>
      </c>
      <c r="AQ16">
        <v>0</v>
      </c>
      <c r="AR16">
        <v>0</v>
      </c>
      <c r="AS16">
        <v>0</v>
      </c>
      <c r="AT16">
        <v>0</v>
      </c>
      <c r="AU16">
        <v>0</v>
      </c>
      <c r="AV16">
        <v>3</v>
      </c>
      <c r="AW16">
        <v>1</v>
      </c>
      <c r="AX16">
        <v>2</v>
      </c>
      <c r="AY16">
        <v>0</v>
      </c>
      <c r="AZ16">
        <v>0</v>
      </c>
      <c r="BA16">
        <v>0</v>
      </c>
      <c r="BB16">
        <v>5</v>
      </c>
      <c r="BC16">
        <v>4</v>
      </c>
      <c r="BD16">
        <v>0</v>
      </c>
      <c r="BE16">
        <v>0</v>
      </c>
      <c r="BF16">
        <v>0</v>
      </c>
      <c r="BG16">
        <v>0</v>
      </c>
      <c r="BH16">
        <v>3</v>
      </c>
      <c r="BI16">
        <v>0</v>
      </c>
      <c r="BJ16">
        <v>0</v>
      </c>
      <c r="BK16">
        <v>2</v>
      </c>
      <c r="BL16">
        <v>1</v>
      </c>
      <c r="BM16">
        <v>0</v>
      </c>
      <c r="BN16">
        <v>0</v>
      </c>
      <c r="BO16">
        <v>0</v>
      </c>
      <c r="BP16">
        <v>0</v>
      </c>
      <c r="BQ16" t="s">
        <v>1305</v>
      </c>
      <c r="BS16">
        <v>1</v>
      </c>
      <c r="BT16">
        <v>0</v>
      </c>
      <c r="BU16">
        <v>0</v>
      </c>
      <c r="BV16">
        <v>0</v>
      </c>
      <c r="BW16">
        <v>0</v>
      </c>
      <c r="BX16">
        <v>3</v>
      </c>
      <c r="BY16">
        <v>0</v>
      </c>
      <c r="BZ16">
        <v>0</v>
      </c>
      <c r="CA16">
        <v>2</v>
      </c>
      <c r="CB16">
        <v>0</v>
      </c>
      <c r="CC16">
        <v>0</v>
      </c>
      <c r="CD16">
        <v>0</v>
      </c>
      <c r="CE16">
        <v>0</v>
      </c>
      <c r="CF16">
        <v>1</v>
      </c>
      <c r="CG16" t="s">
        <v>1308</v>
      </c>
      <c r="CH16">
        <v>1</v>
      </c>
      <c r="CI16" t="s">
        <v>1281</v>
      </c>
      <c r="CJ16" t="s">
        <v>1278</v>
      </c>
      <c r="CK16">
        <v>1</v>
      </c>
      <c r="CL16">
        <v>3</v>
      </c>
      <c r="CM16">
        <v>0</v>
      </c>
      <c r="CN16">
        <v>0</v>
      </c>
      <c r="CO16">
        <v>2</v>
      </c>
      <c r="CP16">
        <v>0</v>
      </c>
      <c r="CQ16">
        <v>1</v>
      </c>
      <c r="CR16">
        <v>0</v>
      </c>
      <c r="CS16">
        <v>0</v>
      </c>
      <c r="CT16">
        <v>0</v>
      </c>
      <c r="CU16">
        <v>1</v>
      </c>
      <c r="CV16">
        <v>1</v>
      </c>
      <c r="CW16" t="s">
        <v>1312</v>
      </c>
      <c r="CX16" t="s">
        <v>1314</v>
      </c>
      <c r="CY16">
        <v>0</v>
      </c>
      <c r="CZ16">
        <v>3</v>
      </c>
      <c r="DA16">
        <v>2</v>
      </c>
      <c r="DB16">
        <v>0</v>
      </c>
      <c r="DC16">
        <v>1</v>
      </c>
      <c r="DD16">
        <v>0</v>
      </c>
      <c r="DE16">
        <v>1</v>
      </c>
      <c r="DF16">
        <v>0</v>
      </c>
      <c r="DG16">
        <v>1</v>
      </c>
      <c r="DH16">
        <v>0</v>
      </c>
      <c r="DI16">
        <v>0</v>
      </c>
      <c r="DJ16">
        <v>1</v>
      </c>
      <c r="DK16">
        <v>1</v>
      </c>
      <c r="DL16">
        <v>1</v>
      </c>
      <c r="DM16">
        <v>0</v>
      </c>
      <c r="DN16">
        <v>0</v>
      </c>
      <c r="DO16">
        <v>0</v>
      </c>
    </row>
    <row r="17" spans="1:119">
      <c r="A17" s="363">
        <v>16</v>
      </c>
      <c r="B17" s="364">
        <v>40797</v>
      </c>
      <c r="C17">
        <v>9</v>
      </c>
      <c r="D17" t="s">
        <v>214</v>
      </c>
      <c r="E17" t="s">
        <v>262</v>
      </c>
      <c r="F17" t="s">
        <v>271</v>
      </c>
      <c r="G17" t="s">
        <v>217</v>
      </c>
      <c r="H17" t="s">
        <v>272</v>
      </c>
      <c r="I17" t="s">
        <v>1269</v>
      </c>
      <c r="J17">
        <v>1</v>
      </c>
      <c r="K17">
        <v>0</v>
      </c>
      <c r="L17">
        <v>0</v>
      </c>
      <c r="M17">
        <v>0</v>
      </c>
      <c r="N17">
        <v>1</v>
      </c>
      <c r="O17">
        <v>1</v>
      </c>
      <c r="P17">
        <v>1</v>
      </c>
      <c r="Q17">
        <v>1</v>
      </c>
      <c r="R17">
        <v>0</v>
      </c>
      <c r="S17" t="s">
        <v>1274</v>
      </c>
      <c r="T17">
        <v>2</v>
      </c>
      <c r="U17">
        <v>1</v>
      </c>
      <c r="V17">
        <v>0</v>
      </c>
      <c r="W17">
        <v>0</v>
      </c>
      <c r="X17">
        <v>0</v>
      </c>
      <c r="Y17">
        <v>3</v>
      </c>
      <c r="Z17">
        <v>0</v>
      </c>
      <c r="AA17">
        <v>0</v>
      </c>
      <c r="AB17">
        <v>0</v>
      </c>
      <c r="AC17">
        <v>0</v>
      </c>
      <c r="AD17">
        <v>0</v>
      </c>
      <c r="AE17">
        <v>0</v>
      </c>
      <c r="AF17">
        <v>0</v>
      </c>
      <c r="AG17" t="s">
        <v>1281</v>
      </c>
      <c r="AH17" t="s">
        <v>1280</v>
      </c>
      <c r="AI17">
        <v>1</v>
      </c>
      <c r="AJ17">
        <v>0</v>
      </c>
      <c r="AK17">
        <v>0</v>
      </c>
      <c r="AL17">
        <v>0</v>
      </c>
      <c r="AM17">
        <v>0</v>
      </c>
      <c r="AN17">
        <v>0</v>
      </c>
      <c r="AO17">
        <v>0</v>
      </c>
      <c r="AP17">
        <v>0</v>
      </c>
      <c r="AQ17">
        <v>0</v>
      </c>
      <c r="AR17">
        <v>0</v>
      </c>
      <c r="AS17">
        <v>0</v>
      </c>
      <c r="AT17">
        <v>0</v>
      </c>
      <c r="AU17">
        <v>0</v>
      </c>
      <c r="AV17">
        <v>0</v>
      </c>
      <c r="AW17">
        <v>0</v>
      </c>
      <c r="AX17">
        <v>0</v>
      </c>
      <c r="AY17">
        <v>0</v>
      </c>
      <c r="AZ17">
        <v>0</v>
      </c>
      <c r="BA17">
        <v>0</v>
      </c>
      <c r="BB17">
        <v>5</v>
      </c>
      <c r="BC17">
        <v>1</v>
      </c>
      <c r="BD17">
        <v>0</v>
      </c>
      <c r="BE17">
        <v>0</v>
      </c>
      <c r="BF17">
        <v>0</v>
      </c>
      <c r="BG17">
        <v>0</v>
      </c>
      <c r="BH17">
        <v>5</v>
      </c>
      <c r="BI17">
        <v>4</v>
      </c>
      <c r="BJ17">
        <v>0</v>
      </c>
      <c r="BK17">
        <v>3</v>
      </c>
      <c r="BL17">
        <v>2</v>
      </c>
      <c r="BM17">
        <v>0</v>
      </c>
      <c r="BN17">
        <v>0</v>
      </c>
      <c r="BO17">
        <v>0</v>
      </c>
      <c r="BP17">
        <v>0</v>
      </c>
      <c r="BQ17" t="s">
        <v>1305</v>
      </c>
      <c r="BS17">
        <v>2</v>
      </c>
      <c r="BT17">
        <v>0</v>
      </c>
      <c r="BU17">
        <v>0</v>
      </c>
      <c r="BV17">
        <v>0</v>
      </c>
      <c r="BW17">
        <v>0</v>
      </c>
      <c r="BX17">
        <v>3</v>
      </c>
      <c r="BY17">
        <v>1</v>
      </c>
      <c r="BZ17">
        <v>0</v>
      </c>
      <c r="CA17">
        <v>0</v>
      </c>
      <c r="CB17">
        <v>0</v>
      </c>
      <c r="CC17">
        <v>0</v>
      </c>
      <c r="CD17">
        <v>0</v>
      </c>
      <c r="CE17">
        <v>1</v>
      </c>
      <c r="CF17">
        <v>1</v>
      </c>
      <c r="CG17" t="s">
        <v>1308</v>
      </c>
      <c r="CH17">
        <v>1</v>
      </c>
      <c r="CI17" t="s">
        <v>1281</v>
      </c>
      <c r="CJ17" t="s">
        <v>1278</v>
      </c>
      <c r="CK17">
        <v>1</v>
      </c>
      <c r="CL17">
        <v>0</v>
      </c>
      <c r="CM17">
        <v>0</v>
      </c>
      <c r="CN17">
        <v>0</v>
      </c>
      <c r="CO17">
        <v>2</v>
      </c>
      <c r="CP17">
        <v>1</v>
      </c>
      <c r="CQ17">
        <v>3</v>
      </c>
      <c r="CR17">
        <v>0</v>
      </c>
      <c r="CS17">
        <v>0</v>
      </c>
      <c r="CT17">
        <v>0</v>
      </c>
      <c r="CU17">
        <v>1</v>
      </c>
      <c r="CV17">
        <v>1</v>
      </c>
      <c r="CW17" t="s">
        <v>1312</v>
      </c>
      <c r="CX17" t="s">
        <v>1314</v>
      </c>
      <c r="CY17">
        <v>0</v>
      </c>
      <c r="CZ17">
        <v>2</v>
      </c>
      <c r="DA17">
        <v>3</v>
      </c>
      <c r="DB17">
        <v>0</v>
      </c>
      <c r="DC17">
        <v>0</v>
      </c>
      <c r="DD17">
        <v>1</v>
      </c>
      <c r="DE17">
        <v>0</v>
      </c>
      <c r="DF17">
        <v>0</v>
      </c>
      <c r="DG17">
        <v>0</v>
      </c>
      <c r="DH17">
        <v>0</v>
      </c>
      <c r="DI17">
        <v>0</v>
      </c>
      <c r="DJ17">
        <v>1</v>
      </c>
      <c r="DK17">
        <v>1</v>
      </c>
      <c r="DL17">
        <v>1</v>
      </c>
      <c r="DM17">
        <v>0</v>
      </c>
      <c r="DN17">
        <v>0</v>
      </c>
      <c r="DO17">
        <v>0</v>
      </c>
    </row>
    <row r="18" spans="1:119">
      <c r="A18" s="363">
        <v>17</v>
      </c>
      <c r="B18" s="364">
        <v>40794</v>
      </c>
      <c r="C18">
        <v>9</v>
      </c>
      <c r="D18" t="s">
        <v>214</v>
      </c>
      <c r="E18" t="s">
        <v>262</v>
      </c>
      <c r="F18" t="s">
        <v>273</v>
      </c>
      <c r="G18" t="s">
        <v>217</v>
      </c>
      <c r="H18" t="s">
        <v>273</v>
      </c>
      <c r="I18" t="s">
        <v>1267</v>
      </c>
      <c r="J18">
        <v>1</v>
      </c>
      <c r="K18">
        <v>0</v>
      </c>
      <c r="L18">
        <v>1</v>
      </c>
      <c r="M18">
        <v>0</v>
      </c>
      <c r="N18">
        <v>1</v>
      </c>
      <c r="O18">
        <v>1</v>
      </c>
      <c r="P18">
        <v>1</v>
      </c>
      <c r="Q18">
        <v>1</v>
      </c>
      <c r="R18">
        <v>0</v>
      </c>
      <c r="S18" t="s">
        <v>1273</v>
      </c>
      <c r="T18">
        <v>2</v>
      </c>
      <c r="U18">
        <v>0</v>
      </c>
      <c r="V18">
        <v>0</v>
      </c>
      <c r="W18">
        <v>0</v>
      </c>
      <c r="X18">
        <v>1</v>
      </c>
      <c r="Y18">
        <v>3</v>
      </c>
      <c r="Z18">
        <v>0</v>
      </c>
      <c r="AA18">
        <v>0</v>
      </c>
      <c r="AB18">
        <v>0</v>
      </c>
      <c r="AC18">
        <v>0</v>
      </c>
      <c r="AD18">
        <v>0</v>
      </c>
      <c r="AE18">
        <v>0</v>
      </c>
      <c r="AF18">
        <v>1</v>
      </c>
      <c r="AG18" t="s">
        <v>1281</v>
      </c>
      <c r="AH18" t="s">
        <v>1278</v>
      </c>
      <c r="AI18">
        <v>0</v>
      </c>
      <c r="AJ18">
        <v>1</v>
      </c>
      <c r="AK18">
        <v>1</v>
      </c>
      <c r="AL18">
        <v>0</v>
      </c>
      <c r="AM18">
        <v>0</v>
      </c>
      <c r="AN18">
        <v>0</v>
      </c>
      <c r="AO18">
        <v>0</v>
      </c>
      <c r="AP18">
        <v>1</v>
      </c>
      <c r="AQ18">
        <v>0</v>
      </c>
      <c r="AR18">
        <v>0</v>
      </c>
      <c r="AS18">
        <v>2</v>
      </c>
      <c r="AT18">
        <v>0</v>
      </c>
      <c r="AU18">
        <v>0</v>
      </c>
      <c r="AV18">
        <v>3</v>
      </c>
      <c r="AW18">
        <v>0</v>
      </c>
      <c r="AX18">
        <v>1</v>
      </c>
      <c r="AY18">
        <v>0</v>
      </c>
      <c r="AZ18">
        <v>0</v>
      </c>
      <c r="BA18">
        <v>0</v>
      </c>
      <c r="BB18">
        <v>2</v>
      </c>
      <c r="BC18">
        <v>1</v>
      </c>
      <c r="BD18">
        <v>0</v>
      </c>
      <c r="BE18">
        <v>0</v>
      </c>
      <c r="BF18">
        <v>0</v>
      </c>
      <c r="BG18">
        <v>0</v>
      </c>
      <c r="BH18">
        <v>0</v>
      </c>
      <c r="BI18">
        <v>0</v>
      </c>
      <c r="BJ18">
        <v>5</v>
      </c>
      <c r="BK18">
        <v>4</v>
      </c>
      <c r="BL18">
        <v>0</v>
      </c>
      <c r="BM18">
        <v>3</v>
      </c>
      <c r="BN18">
        <v>0</v>
      </c>
      <c r="BO18">
        <v>0</v>
      </c>
      <c r="BP18">
        <v>0</v>
      </c>
      <c r="BQ18" t="s">
        <v>1303</v>
      </c>
      <c r="BR18">
        <v>1</v>
      </c>
      <c r="BS18">
        <v>0</v>
      </c>
      <c r="BT18">
        <v>0</v>
      </c>
      <c r="BU18">
        <v>0</v>
      </c>
      <c r="BV18">
        <v>0</v>
      </c>
      <c r="BW18">
        <v>1</v>
      </c>
      <c r="BX18">
        <v>3</v>
      </c>
      <c r="BY18">
        <v>0</v>
      </c>
      <c r="BZ18">
        <v>0</v>
      </c>
      <c r="CA18">
        <v>0</v>
      </c>
      <c r="CB18">
        <v>0</v>
      </c>
      <c r="CC18">
        <v>0</v>
      </c>
      <c r="CD18">
        <v>2</v>
      </c>
      <c r="CE18">
        <v>0</v>
      </c>
      <c r="CF18">
        <v>1</v>
      </c>
      <c r="CG18" t="s">
        <v>1308</v>
      </c>
      <c r="CH18">
        <v>1</v>
      </c>
      <c r="CI18" t="s">
        <v>1277</v>
      </c>
      <c r="CJ18" t="s">
        <v>1278</v>
      </c>
      <c r="CK18">
        <v>1</v>
      </c>
      <c r="CL18">
        <v>1</v>
      </c>
      <c r="CM18">
        <v>0</v>
      </c>
      <c r="CN18">
        <v>0</v>
      </c>
      <c r="CO18">
        <v>3</v>
      </c>
      <c r="CP18">
        <v>0</v>
      </c>
      <c r="CQ18">
        <v>2</v>
      </c>
      <c r="CR18">
        <v>0</v>
      </c>
      <c r="CS18">
        <v>0</v>
      </c>
      <c r="CT18">
        <v>0</v>
      </c>
      <c r="CU18">
        <v>1</v>
      </c>
      <c r="CV18">
        <v>0</v>
      </c>
      <c r="CW18" t="s">
        <v>1303</v>
      </c>
      <c r="CX18" t="s">
        <v>1314</v>
      </c>
      <c r="CY18">
        <v>0</v>
      </c>
      <c r="CZ18">
        <v>3</v>
      </c>
      <c r="DA18">
        <v>2</v>
      </c>
      <c r="DB18">
        <v>1</v>
      </c>
      <c r="DC18">
        <v>0</v>
      </c>
      <c r="DD18">
        <v>0</v>
      </c>
      <c r="DE18">
        <v>1</v>
      </c>
      <c r="DF18">
        <v>1</v>
      </c>
      <c r="DG18">
        <v>0</v>
      </c>
      <c r="DH18">
        <v>0</v>
      </c>
      <c r="DI18">
        <v>0</v>
      </c>
      <c r="DJ18">
        <v>1</v>
      </c>
      <c r="DK18">
        <v>0</v>
      </c>
      <c r="DL18">
        <v>1</v>
      </c>
      <c r="DM18">
        <v>1</v>
      </c>
      <c r="DN18">
        <v>1</v>
      </c>
      <c r="DO18">
        <v>0</v>
      </c>
    </row>
    <row r="19" spans="1:119">
      <c r="A19" s="363">
        <v>18</v>
      </c>
      <c r="B19" s="364">
        <v>40796</v>
      </c>
      <c r="C19">
        <v>9</v>
      </c>
      <c r="D19" t="s">
        <v>214</v>
      </c>
      <c r="E19" t="s">
        <v>262</v>
      </c>
      <c r="F19" t="s">
        <v>274</v>
      </c>
      <c r="G19" t="s">
        <v>217</v>
      </c>
      <c r="H19" t="s">
        <v>275</v>
      </c>
      <c r="I19" t="s">
        <v>1268</v>
      </c>
      <c r="J19">
        <v>1</v>
      </c>
      <c r="K19">
        <v>0</v>
      </c>
      <c r="L19">
        <v>1</v>
      </c>
      <c r="M19">
        <v>0</v>
      </c>
      <c r="N19">
        <v>1</v>
      </c>
      <c r="O19">
        <v>1</v>
      </c>
      <c r="P19">
        <v>1</v>
      </c>
      <c r="Q19">
        <v>1</v>
      </c>
      <c r="R19">
        <v>0</v>
      </c>
      <c r="S19" t="s">
        <v>1273</v>
      </c>
      <c r="T19">
        <v>0</v>
      </c>
      <c r="U19">
        <v>2</v>
      </c>
      <c r="V19">
        <v>1</v>
      </c>
      <c r="W19">
        <v>0</v>
      </c>
      <c r="X19">
        <v>0</v>
      </c>
      <c r="Y19">
        <v>3</v>
      </c>
      <c r="Z19">
        <v>0</v>
      </c>
      <c r="AA19">
        <v>0</v>
      </c>
      <c r="AB19">
        <v>0</v>
      </c>
      <c r="AC19">
        <v>0</v>
      </c>
      <c r="AD19">
        <v>0</v>
      </c>
      <c r="AE19">
        <v>0</v>
      </c>
      <c r="AF19">
        <v>0</v>
      </c>
      <c r="AG19" t="s">
        <v>1280</v>
      </c>
      <c r="AH19" t="s">
        <v>1277</v>
      </c>
      <c r="AI19">
        <v>1</v>
      </c>
      <c r="AJ19">
        <v>0</v>
      </c>
      <c r="AK19">
        <v>1</v>
      </c>
      <c r="AL19">
        <v>0</v>
      </c>
      <c r="AM19">
        <v>0</v>
      </c>
      <c r="AN19">
        <v>0</v>
      </c>
      <c r="AO19">
        <v>0</v>
      </c>
      <c r="AP19">
        <v>0</v>
      </c>
      <c r="AQ19">
        <v>0</v>
      </c>
      <c r="AR19">
        <v>0</v>
      </c>
      <c r="AS19">
        <v>3</v>
      </c>
      <c r="AT19">
        <v>0</v>
      </c>
      <c r="AU19">
        <v>0</v>
      </c>
      <c r="AV19">
        <v>2</v>
      </c>
      <c r="AW19">
        <v>0</v>
      </c>
      <c r="AX19">
        <v>1</v>
      </c>
      <c r="AY19">
        <v>0</v>
      </c>
      <c r="AZ19">
        <v>0</v>
      </c>
      <c r="BA19">
        <v>0</v>
      </c>
      <c r="BB19">
        <v>0</v>
      </c>
      <c r="BC19">
        <v>2</v>
      </c>
      <c r="BD19">
        <v>0</v>
      </c>
      <c r="BE19">
        <v>0</v>
      </c>
      <c r="BF19">
        <v>0</v>
      </c>
      <c r="BG19">
        <v>0</v>
      </c>
      <c r="BH19">
        <v>5</v>
      </c>
      <c r="BI19">
        <v>0</v>
      </c>
      <c r="BJ19">
        <v>4</v>
      </c>
      <c r="BK19">
        <v>0</v>
      </c>
      <c r="BL19">
        <v>1</v>
      </c>
      <c r="BM19">
        <v>3</v>
      </c>
      <c r="BN19">
        <v>0</v>
      </c>
      <c r="BO19">
        <v>0</v>
      </c>
      <c r="BP19">
        <v>0</v>
      </c>
      <c r="BQ19" t="s">
        <v>1305</v>
      </c>
      <c r="BR19">
        <v>1</v>
      </c>
      <c r="BS19">
        <v>0</v>
      </c>
      <c r="BT19">
        <v>0</v>
      </c>
      <c r="BU19">
        <v>0</v>
      </c>
      <c r="BV19">
        <v>0</v>
      </c>
      <c r="BW19">
        <v>1</v>
      </c>
      <c r="BX19">
        <v>3</v>
      </c>
      <c r="BY19">
        <v>2</v>
      </c>
      <c r="BZ19">
        <v>0</v>
      </c>
      <c r="CA19">
        <v>0</v>
      </c>
      <c r="CB19">
        <v>0</v>
      </c>
      <c r="CC19">
        <v>0</v>
      </c>
      <c r="CD19">
        <v>0</v>
      </c>
      <c r="CE19">
        <v>1</v>
      </c>
      <c r="CF19">
        <v>1</v>
      </c>
      <c r="CG19" t="s">
        <v>1308</v>
      </c>
      <c r="CH19">
        <v>1</v>
      </c>
      <c r="CI19" t="s">
        <v>1281</v>
      </c>
      <c r="CJ19" t="s">
        <v>1278</v>
      </c>
      <c r="CK19">
        <v>1</v>
      </c>
      <c r="CL19">
        <v>1</v>
      </c>
      <c r="CM19">
        <v>0</v>
      </c>
      <c r="CN19">
        <v>0</v>
      </c>
      <c r="CO19">
        <v>3</v>
      </c>
      <c r="CP19">
        <v>0</v>
      </c>
      <c r="CQ19">
        <v>2</v>
      </c>
      <c r="CR19">
        <v>0</v>
      </c>
      <c r="CS19">
        <v>0</v>
      </c>
      <c r="CT19">
        <v>0</v>
      </c>
      <c r="CU19">
        <v>1</v>
      </c>
      <c r="CV19">
        <v>0</v>
      </c>
      <c r="CW19" t="s">
        <v>1303</v>
      </c>
      <c r="CX19" t="s">
        <v>1315</v>
      </c>
      <c r="CY19">
        <v>0</v>
      </c>
      <c r="CZ19">
        <v>2</v>
      </c>
      <c r="DA19">
        <v>3</v>
      </c>
      <c r="DB19">
        <v>1</v>
      </c>
      <c r="DC19">
        <v>0</v>
      </c>
      <c r="DD19">
        <v>0</v>
      </c>
      <c r="DE19">
        <v>0</v>
      </c>
      <c r="DF19">
        <v>0</v>
      </c>
      <c r="DG19">
        <v>0</v>
      </c>
      <c r="DH19">
        <v>0</v>
      </c>
      <c r="DI19">
        <v>0</v>
      </c>
      <c r="DJ19">
        <v>1</v>
      </c>
      <c r="DK19">
        <v>1</v>
      </c>
      <c r="DL19">
        <v>1</v>
      </c>
      <c r="DM19">
        <v>1</v>
      </c>
      <c r="DN19">
        <v>1</v>
      </c>
      <c r="DO19">
        <v>0</v>
      </c>
    </row>
    <row r="20" spans="1:119">
      <c r="A20" s="363">
        <v>19</v>
      </c>
      <c r="B20" s="364">
        <v>40796</v>
      </c>
      <c r="C20">
        <v>9</v>
      </c>
      <c r="D20" t="s">
        <v>214</v>
      </c>
      <c r="E20" t="s">
        <v>262</v>
      </c>
      <c r="F20" t="s">
        <v>274</v>
      </c>
      <c r="G20" t="s">
        <v>217</v>
      </c>
      <c r="H20" t="s">
        <v>276</v>
      </c>
      <c r="I20" t="s">
        <v>1270</v>
      </c>
      <c r="J20">
        <v>1</v>
      </c>
      <c r="K20">
        <v>0</v>
      </c>
      <c r="L20">
        <v>1</v>
      </c>
      <c r="M20">
        <v>1</v>
      </c>
      <c r="N20">
        <v>1</v>
      </c>
      <c r="O20">
        <v>1</v>
      </c>
      <c r="P20">
        <v>1</v>
      </c>
      <c r="Q20">
        <v>1</v>
      </c>
      <c r="R20">
        <v>0</v>
      </c>
      <c r="S20" t="s">
        <v>1273</v>
      </c>
      <c r="T20">
        <v>1</v>
      </c>
      <c r="U20">
        <v>0</v>
      </c>
      <c r="V20">
        <v>0</v>
      </c>
      <c r="W20">
        <v>0</v>
      </c>
      <c r="X20">
        <v>0</v>
      </c>
      <c r="Y20">
        <v>3</v>
      </c>
      <c r="Z20">
        <v>2</v>
      </c>
      <c r="AA20">
        <v>0</v>
      </c>
      <c r="AB20">
        <v>0</v>
      </c>
      <c r="AC20">
        <v>0</v>
      </c>
      <c r="AD20">
        <v>0</v>
      </c>
      <c r="AE20">
        <v>0</v>
      </c>
      <c r="AF20">
        <v>0</v>
      </c>
      <c r="AG20" t="s">
        <v>1280</v>
      </c>
      <c r="AH20" t="s">
        <v>1279</v>
      </c>
      <c r="AI20">
        <v>0</v>
      </c>
      <c r="AJ20">
        <v>0</v>
      </c>
      <c r="AK20">
        <v>1</v>
      </c>
      <c r="AL20">
        <v>1</v>
      </c>
      <c r="AM20">
        <v>0</v>
      </c>
      <c r="AN20">
        <v>0</v>
      </c>
      <c r="AO20">
        <v>0</v>
      </c>
      <c r="AP20">
        <v>0</v>
      </c>
      <c r="AQ20">
        <v>0</v>
      </c>
      <c r="AR20">
        <v>0</v>
      </c>
      <c r="AS20">
        <v>1</v>
      </c>
      <c r="AT20">
        <v>0</v>
      </c>
      <c r="AU20">
        <v>0</v>
      </c>
      <c r="AV20">
        <v>3</v>
      </c>
      <c r="AW20">
        <v>0</v>
      </c>
      <c r="AX20">
        <v>2</v>
      </c>
      <c r="AY20">
        <v>0</v>
      </c>
      <c r="AZ20">
        <v>0</v>
      </c>
      <c r="BA20">
        <v>0</v>
      </c>
      <c r="BB20">
        <v>2</v>
      </c>
      <c r="BC20">
        <v>0</v>
      </c>
      <c r="BD20">
        <v>1</v>
      </c>
      <c r="BE20">
        <v>0</v>
      </c>
      <c r="BF20">
        <v>0</v>
      </c>
      <c r="BG20">
        <v>0</v>
      </c>
      <c r="BH20">
        <v>0</v>
      </c>
      <c r="BI20">
        <v>0</v>
      </c>
      <c r="BJ20">
        <v>5</v>
      </c>
      <c r="BK20">
        <v>4</v>
      </c>
      <c r="BL20">
        <v>0</v>
      </c>
      <c r="BM20">
        <v>3</v>
      </c>
      <c r="BN20">
        <v>0</v>
      </c>
      <c r="BO20">
        <v>0</v>
      </c>
      <c r="BP20">
        <v>0</v>
      </c>
      <c r="BQ20" t="s">
        <v>1303</v>
      </c>
      <c r="BS20">
        <v>0</v>
      </c>
      <c r="BT20">
        <v>0</v>
      </c>
      <c r="BU20">
        <v>0</v>
      </c>
      <c r="BV20">
        <v>0</v>
      </c>
      <c r="BW20">
        <v>0</v>
      </c>
      <c r="BX20">
        <v>3</v>
      </c>
      <c r="BY20">
        <v>1</v>
      </c>
      <c r="BZ20">
        <v>0</v>
      </c>
      <c r="CA20">
        <v>2</v>
      </c>
      <c r="CB20">
        <v>0</v>
      </c>
      <c r="CC20">
        <v>0</v>
      </c>
      <c r="CD20">
        <v>0</v>
      </c>
      <c r="CE20">
        <v>1</v>
      </c>
      <c r="CF20">
        <v>1</v>
      </c>
      <c r="CG20" t="s">
        <v>1308</v>
      </c>
      <c r="CH20">
        <v>1</v>
      </c>
      <c r="CI20" t="s">
        <v>1277</v>
      </c>
      <c r="CJ20" t="s">
        <v>1278</v>
      </c>
      <c r="CK20">
        <v>1</v>
      </c>
      <c r="CL20">
        <v>0</v>
      </c>
      <c r="CM20">
        <v>0</v>
      </c>
      <c r="CN20">
        <v>0</v>
      </c>
      <c r="CO20">
        <v>3</v>
      </c>
      <c r="CP20">
        <v>0</v>
      </c>
      <c r="CQ20">
        <v>2</v>
      </c>
      <c r="CR20">
        <v>0</v>
      </c>
      <c r="CS20">
        <v>1</v>
      </c>
      <c r="CT20">
        <v>0</v>
      </c>
      <c r="CU20">
        <v>1</v>
      </c>
      <c r="CV20">
        <v>0</v>
      </c>
      <c r="CW20" t="s">
        <v>1303</v>
      </c>
      <c r="CX20" t="s">
        <v>1315</v>
      </c>
      <c r="CY20">
        <v>0</v>
      </c>
      <c r="CZ20">
        <v>0</v>
      </c>
      <c r="DA20">
        <v>3</v>
      </c>
      <c r="DB20">
        <v>2</v>
      </c>
      <c r="DC20">
        <v>1</v>
      </c>
      <c r="DD20">
        <v>0</v>
      </c>
      <c r="DE20">
        <v>0</v>
      </c>
      <c r="DF20">
        <v>1</v>
      </c>
      <c r="DG20">
        <v>0</v>
      </c>
      <c r="DH20">
        <v>0</v>
      </c>
      <c r="DI20">
        <v>0</v>
      </c>
      <c r="DJ20">
        <v>1</v>
      </c>
      <c r="DK20">
        <v>0</v>
      </c>
      <c r="DL20">
        <v>1</v>
      </c>
      <c r="DM20">
        <v>0</v>
      </c>
      <c r="DN20">
        <v>1</v>
      </c>
      <c r="DO20">
        <v>0</v>
      </c>
    </row>
    <row r="21" spans="1:119">
      <c r="A21" s="363">
        <v>20</v>
      </c>
      <c r="B21" s="364">
        <v>40796</v>
      </c>
      <c r="C21">
        <v>8</v>
      </c>
      <c r="D21" t="s">
        <v>214</v>
      </c>
      <c r="E21" t="s">
        <v>277</v>
      </c>
      <c r="F21" t="s">
        <v>278</v>
      </c>
      <c r="G21" t="s">
        <v>217</v>
      </c>
      <c r="H21" t="s">
        <v>279</v>
      </c>
      <c r="I21" t="s">
        <v>1268</v>
      </c>
      <c r="J21">
        <v>1</v>
      </c>
      <c r="K21">
        <v>0</v>
      </c>
      <c r="L21">
        <v>0</v>
      </c>
      <c r="M21">
        <v>0</v>
      </c>
      <c r="N21">
        <v>1</v>
      </c>
      <c r="O21">
        <v>1</v>
      </c>
      <c r="P21">
        <v>0</v>
      </c>
      <c r="Q21">
        <v>0</v>
      </c>
      <c r="R21">
        <v>0</v>
      </c>
      <c r="S21" t="s">
        <v>1273</v>
      </c>
      <c r="T21">
        <v>1</v>
      </c>
      <c r="U21">
        <v>0</v>
      </c>
      <c r="V21">
        <v>0</v>
      </c>
      <c r="W21">
        <v>0</v>
      </c>
      <c r="X21">
        <v>0</v>
      </c>
      <c r="Y21">
        <v>2</v>
      </c>
      <c r="Z21">
        <v>0</v>
      </c>
      <c r="AA21">
        <v>0</v>
      </c>
      <c r="AB21">
        <v>0</v>
      </c>
      <c r="AC21">
        <v>3</v>
      </c>
      <c r="AD21">
        <v>0</v>
      </c>
      <c r="AE21">
        <v>0</v>
      </c>
      <c r="AF21">
        <v>1</v>
      </c>
      <c r="AG21" t="s">
        <v>1277</v>
      </c>
      <c r="AH21" t="s">
        <v>1278</v>
      </c>
      <c r="AI21">
        <v>0</v>
      </c>
      <c r="AJ21">
        <v>0</v>
      </c>
      <c r="AK21">
        <v>1</v>
      </c>
      <c r="AL21">
        <v>1</v>
      </c>
      <c r="AM21">
        <v>0</v>
      </c>
      <c r="AN21">
        <v>0</v>
      </c>
      <c r="AO21">
        <v>1</v>
      </c>
      <c r="AP21">
        <v>0</v>
      </c>
      <c r="AQ21">
        <v>0</v>
      </c>
      <c r="AR21">
        <v>0</v>
      </c>
      <c r="AS21">
        <v>3</v>
      </c>
      <c r="AT21">
        <v>0</v>
      </c>
      <c r="AU21">
        <v>0</v>
      </c>
      <c r="AV21">
        <v>2</v>
      </c>
      <c r="AW21">
        <v>0</v>
      </c>
      <c r="AX21">
        <v>1</v>
      </c>
      <c r="AY21">
        <v>0</v>
      </c>
      <c r="AZ21">
        <v>0</v>
      </c>
      <c r="BA21">
        <v>0</v>
      </c>
      <c r="BB21">
        <v>0</v>
      </c>
      <c r="BC21">
        <v>0</v>
      </c>
      <c r="BD21">
        <v>0</v>
      </c>
      <c r="BE21">
        <v>1</v>
      </c>
      <c r="BF21">
        <v>2</v>
      </c>
      <c r="BG21">
        <v>0</v>
      </c>
      <c r="BH21">
        <v>0</v>
      </c>
      <c r="BI21">
        <v>3</v>
      </c>
      <c r="BJ21">
        <v>0</v>
      </c>
      <c r="BK21">
        <v>5</v>
      </c>
      <c r="BL21">
        <v>4</v>
      </c>
      <c r="BM21">
        <v>0</v>
      </c>
      <c r="BN21">
        <v>0</v>
      </c>
      <c r="BO21">
        <v>0</v>
      </c>
      <c r="BP21">
        <v>0</v>
      </c>
      <c r="BQ21" t="s">
        <v>1303</v>
      </c>
      <c r="BR21">
        <v>1</v>
      </c>
      <c r="BS21">
        <v>0</v>
      </c>
      <c r="BT21">
        <v>0</v>
      </c>
      <c r="BU21">
        <v>0</v>
      </c>
      <c r="BV21">
        <v>0</v>
      </c>
      <c r="BW21">
        <v>0</v>
      </c>
      <c r="BX21">
        <v>2</v>
      </c>
      <c r="BY21">
        <v>1</v>
      </c>
      <c r="BZ21">
        <v>0</v>
      </c>
      <c r="CA21">
        <v>0</v>
      </c>
      <c r="CB21">
        <v>3</v>
      </c>
      <c r="CC21">
        <v>0</v>
      </c>
      <c r="CD21">
        <v>0</v>
      </c>
      <c r="CE21">
        <v>1</v>
      </c>
      <c r="CF21">
        <v>1</v>
      </c>
      <c r="CG21" t="s">
        <v>1308</v>
      </c>
      <c r="CH21">
        <v>1</v>
      </c>
      <c r="CI21" t="s">
        <v>1277</v>
      </c>
      <c r="CJ21" t="s">
        <v>1278</v>
      </c>
      <c r="CK21">
        <v>1</v>
      </c>
      <c r="CL21">
        <v>2</v>
      </c>
      <c r="CM21">
        <v>0</v>
      </c>
      <c r="CN21">
        <v>0</v>
      </c>
      <c r="CO21">
        <v>1</v>
      </c>
      <c r="CP21">
        <v>0</v>
      </c>
      <c r="CQ21">
        <v>3</v>
      </c>
      <c r="CR21">
        <v>0</v>
      </c>
      <c r="CS21">
        <v>0</v>
      </c>
      <c r="CT21">
        <v>0</v>
      </c>
      <c r="CU21">
        <v>1</v>
      </c>
      <c r="CV21">
        <v>1</v>
      </c>
      <c r="CW21" t="s">
        <v>1303</v>
      </c>
      <c r="CX21" t="s">
        <v>1315</v>
      </c>
      <c r="CY21">
        <v>0</v>
      </c>
      <c r="CZ21">
        <v>2</v>
      </c>
      <c r="DA21">
        <v>3</v>
      </c>
      <c r="DB21">
        <v>0</v>
      </c>
      <c r="DC21">
        <v>0</v>
      </c>
      <c r="DD21">
        <v>1</v>
      </c>
      <c r="DE21">
        <v>1</v>
      </c>
      <c r="DF21">
        <v>1</v>
      </c>
      <c r="DG21">
        <v>1</v>
      </c>
      <c r="DH21">
        <v>0</v>
      </c>
      <c r="DI21">
        <v>0</v>
      </c>
      <c r="DJ21">
        <v>1</v>
      </c>
      <c r="DK21">
        <v>0</v>
      </c>
      <c r="DL21">
        <v>1</v>
      </c>
      <c r="DM21">
        <v>0</v>
      </c>
      <c r="DN21">
        <v>1</v>
      </c>
      <c r="DO21">
        <v>0</v>
      </c>
    </row>
    <row r="22" spans="1:119">
      <c r="A22" s="363">
        <v>21</v>
      </c>
      <c r="B22" s="364">
        <v>40795</v>
      </c>
      <c r="C22">
        <v>8</v>
      </c>
      <c r="D22" t="s">
        <v>214</v>
      </c>
      <c r="E22" t="s">
        <v>277</v>
      </c>
      <c r="F22" t="s">
        <v>280</v>
      </c>
      <c r="G22" t="s">
        <v>217</v>
      </c>
      <c r="H22" t="s">
        <v>281</v>
      </c>
      <c r="I22" t="s">
        <v>1270</v>
      </c>
      <c r="J22">
        <v>1</v>
      </c>
      <c r="K22">
        <v>0</v>
      </c>
      <c r="L22">
        <v>1</v>
      </c>
      <c r="M22">
        <v>0</v>
      </c>
      <c r="N22">
        <v>1</v>
      </c>
      <c r="O22">
        <v>1</v>
      </c>
      <c r="P22">
        <v>1</v>
      </c>
      <c r="Q22">
        <v>0</v>
      </c>
      <c r="R22">
        <v>0</v>
      </c>
      <c r="S22" t="s">
        <v>1273</v>
      </c>
      <c r="T22">
        <v>0</v>
      </c>
      <c r="U22">
        <v>0</v>
      </c>
      <c r="V22">
        <v>0</v>
      </c>
      <c r="W22">
        <v>0</v>
      </c>
      <c r="X22">
        <v>1</v>
      </c>
      <c r="Y22">
        <v>3</v>
      </c>
      <c r="Z22">
        <v>0</v>
      </c>
      <c r="AA22">
        <v>0</v>
      </c>
      <c r="AB22">
        <v>0</v>
      </c>
      <c r="AC22">
        <v>0</v>
      </c>
      <c r="AD22">
        <v>2</v>
      </c>
      <c r="AE22">
        <v>0</v>
      </c>
      <c r="AF22">
        <v>1</v>
      </c>
      <c r="AG22" t="s">
        <v>1278</v>
      </c>
      <c r="AH22" t="s">
        <v>1278</v>
      </c>
      <c r="AI22">
        <v>0</v>
      </c>
      <c r="AJ22">
        <v>0</v>
      </c>
      <c r="AK22">
        <v>1</v>
      </c>
      <c r="AL22">
        <v>1</v>
      </c>
      <c r="AM22">
        <v>0</v>
      </c>
      <c r="AN22">
        <v>0</v>
      </c>
      <c r="AO22">
        <v>1</v>
      </c>
      <c r="AP22">
        <v>0</v>
      </c>
      <c r="AQ22">
        <v>0</v>
      </c>
      <c r="AR22">
        <v>0</v>
      </c>
      <c r="AS22">
        <v>3</v>
      </c>
      <c r="AT22">
        <v>0</v>
      </c>
      <c r="AU22">
        <v>0</v>
      </c>
      <c r="AV22">
        <v>2</v>
      </c>
      <c r="AW22">
        <v>0</v>
      </c>
      <c r="AX22">
        <v>1</v>
      </c>
      <c r="AY22">
        <v>0</v>
      </c>
      <c r="AZ22">
        <v>0</v>
      </c>
      <c r="BA22">
        <v>0</v>
      </c>
      <c r="BB22">
        <v>0</v>
      </c>
      <c r="BC22">
        <v>0</v>
      </c>
      <c r="BD22">
        <v>2</v>
      </c>
      <c r="BE22">
        <v>4</v>
      </c>
      <c r="BF22">
        <v>3</v>
      </c>
      <c r="BG22">
        <v>0</v>
      </c>
      <c r="BH22">
        <v>5</v>
      </c>
      <c r="BI22">
        <v>1</v>
      </c>
      <c r="BJ22">
        <v>0</v>
      </c>
      <c r="BK22">
        <v>0</v>
      </c>
      <c r="BL22">
        <v>0</v>
      </c>
      <c r="BM22">
        <v>0</v>
      </c>
      <c r="BN22">
        <v>0</v>
      </c>
      <c r="BO22">
        <v>0</v>
      </c>
      <c r="BP22">
        <v>0</v>
      </c>
      <c r="BQ22" t="s">
        <v>1304</v>
      </c>
      <c r="BR22">
        <v>1</v>
      </c>
      <c r="BS22">
        <v>0</v>
      </c>
      <c r="BT22">
        <v>0</v>
      </c>
      <c r="BU22">
        <v>0</v>
      </c>
      <c r="BV22">
        <v>0</v>
      </c>
      <c r="BW22">
        <v>0</v>
      </c>
      <c r="BX22">
        <v>0</v>
      </c>
      <c r="BY22">
        <v>0</v>
      </c>
      <c r="BZ22">
        <v>0</v>
      </c>
      <c r="CA22">
        <v>0</v>
      </c>
      <c r="CB22">
        <v>0</v>
      </c>
      <c r="CC22">
        <v>0</v>
      </c>
      <c r="CD22">
        <v>0</v>
      </c>
      <c r="CE22">
        <v>1</v>
      </c>
      <c r="CF22">
        <v>1</v>
      </c>
      <c r="CG22" t="s">
        <v>1308</v>
      </c>
      <c r="CH22">
        <v>1</v>
      </c>
      <c r="CI22" t="s">
        <v>1277</v>
      </c>
      <c r="CJ22" t="s">
        <v>1278</v>
      </c>
      <c r="CK22">
        <v>1</v>
      </c>
      <c r="CL22">
        <v>2</v>
      </c>
      <c r="CM22">
        <v>0</v>
      </c>
      <c r="CN22">
        <v>3</v>
      </c>
      <c r="CO22">
        <v>1</v>
      </c>
      <c r="CP22">
        <v>0</v>
      </c>
      <c r="CQ22">
        <v>0</v>
      </c>
      <c r="CR22">
        <v>0</v>
      </c>
      <c r="CS22">
        <v>0</v>
      </c>
      <c r="CT22">
        <v>0</v>
      </c>
      <c r="CU22">
        <v>1</v>
      </c>
      <c r="CV22">
        <v>0</v>
      </c>
      <c r="CW22" t="s">
        <v>1303</v>
      </c>
      <c r="CX22" t="s">
        <v>1315</v>
      </c>
      <c r="CY22">
        <v>0</v>
      </c>
      <c r="CZ22">
        <v>3</v>
      </c>
      <c r="DA22">
        <v>2</v>
      </c>
      <c r="DB22">
        <v>1</v>
      </c>
      <c r="DC22">
        <v>0</v>
      </c>
      <c r="DD22">
        <v>0</v>
      </c>
      <c r="DE22">
        <v>1</v>
      </c>
      <c r="DF22">
        <v>1</v>
      </c>
      <c r="DG22">
        <v>1</v>
      </c>
      <c r="DH22">
        <v>0</v>
      </c>
      <c r="DI22">
        <v>0</v>
      </c>
      <c r="DJ22">
        <v>1</v>
      </c>
      <c r="DK22">
        <v>0</v>
      </c>
      <c r="DL22">
        <v>1</v>
      </c>
      <c r="DM22">
        <v>0</v>
      </c>
      <c r="DN22">
        <v>1</v>
      </c>
      <c r="DO22">
        <v>0</v>
      </c>
    </row>
    <row r="23" spans="1:119">
      <c r="A23" s="363">
        <v>22</v>
      </c>
      <c r="B23" s="364">
        <v>40795</v>
      </c>
      <c r="C23">
        <v>8</v>
      </c>
      <c r="D23" t="s">
        <v>214</v>
      </c>
      <c r="E23" t="s">
        <v>277</v>
      </c>
      <c r="F23" t="s">
        <v>280</v>
      </c>
      <c r="G23" t="s">
        <v>217</v>
      </c>
      <c r="H23" t="s">
        <v>280</v>
      </c>
      <c r="I23" t="s">
        <v>1270</v>
      </c>
      <c r="J23">
        <v>1</v>
      </c>
      <c r="K23">
        <v>0</v>
      </c>
      <c r="L23">
        <v>1</v>
      </c>
      <c r="M23">
        <v>0</v>
      </c>
      <c r="N23">
        <v>1</v>
      </c>
      <c r="O23">
        <v>1</v>
      </c>
      <c r="P23">
        <v>0</v>
      </c>
      <c r="Q23">
        <v>0</v>
      </c>
      <c r="R23">
        <v>0</v>
      </c>
      <c r="S23" t="s">
        <v>1273</v>
      </c>
      <c r="T23">
        <v>1</v>
      </c>
      <c r="U23">
        <v>0</v>
      </c>
      <c r="V23">
        <v>2</v>
      </c>
      <c r="W23">
        <v>0</v>
      </c>
      <c r="X23">
        <v>0</v>
      </c>
      <c r="Y23">
        <v>3</v>
      </c>
      <c r="Z23">
        <v>0</v>
      </c>
      <c r="AA23">
        <v>0</v>
      </c>
      <c r="AB23">
        <v>0</v>
      </c>
      <c r="AC23">
        <v>0</v>
      </c>
      <c r="AD23">
        <v>0</v>
      </c>
      <c r="AE23">
        <v>0</v>
      </c>
      <c r="AF23">
        <v>1</v>
      </c>
      <c r="AG23" t="s">
        <v>1278</v>
      </c>
      <c r="AH23" t="s">
        <v>1278</v>
      </c>
      <c r="AI23">
        <v>1</v>
      </c>
      <c r="AJ23">
        <v>0</v>
      </c>
      <c r="AK23">
        <v>0</v>
      </c>
      <c r="AL23">
        <v>1</v>
      </c>
      <c r="AM23">
        <v>0</v>
      </c>
      <c r="AN23">
        <v>0</v>
      </c>
      <c r="AO23">
        <v>1</v>
      </c>
      <c r="AP23">
        <v>0</v>
      </c>
      <c r="AQ23">
        <v>0</v>
      </c>
      <c r="AR23">
        <v>0</v>
      </c>
      <c r="AS23">
        <v>2</v>
      </c>
      <c r="AT23">
        <v>0</v>
      </c>
      <c r="AU23">
        <v>0</v>
      </c>
      <c r="AV23">
        <v>3</v>
      </c>
      <c r="AW23">
        <v>0</v>
      </c>
      <c r="AX23">
        <v>1</v>
      </c>
      <c r="AY23">
        <v>0</v>
      </c>
      <c r="AZ23">
        <v>0</v>
      </c>
      <c r="BA23">
        <v>0</v>
      </c>
      <c r="BB23">
        <v>0</v>
      </c>
      <c r="BC23">
        <v>0</v>
      </c>
      <c r="BD23">
        <v>0</v>
      </c>
      <c r="BE23">
        <v>2</v>
      </c>
      <c r="BF23">
        <v>3</v>
      </c>
      <c r="BG23">
        <v>0</v>
      </c>
      <c r="BH23">
        <v>0</v>
      </c>
      <c r="BI23">
        <v>1</v>
      </c>
      <c r="BJ23">
        <v>0</v>
      </c>
      <c r="BK23">
        <v>0</v>
      </c>
      <c r="BL23">
        <v>5</v>
      </c>
      <c r="BM23">
        <v>0</v>
      </c>
      <c r="BN23">
        <v>4</v>
      </c>
      <c r="BO23">
        <v>0</v>
      </c>
      <c r="BP23">
        <v>0</v>
      </c>
      <c r="BQ23" t="s">
        <v>1303</v>
      </c>
      <c r="BR23">
        <v>1</v>
      </c>
      <c r="BS23">
        <v>1</v>
      </c>
      <c r="BT23">
        <v>0</v>
      </c>
      <c r="BU23">
        <v>0</v>
      </c>
      <c r="BV23">
        <v>0</v>
      </c>
      <c r="BW23">
        <v>0</v>
      </c>
      <c r="BX23">
        <v>2</v>
      </c>
      <c r="BY23">
        <v>0</v>
      </c>
      <c r="BZ23">
        <v>0</v>
      </c>
      <c r="CA23">
        <v>0</v>
      </c>
      <c r="CB23">
        <v>3</v>
      </c>
      <c r="CC23">
        <v>0</v>
      </c>
      <c r="CD23">
        <v>0</v>
      </c>
      <c r="CE23">
        <v>0</v>
      </c>
      <c r="CF23">
        <v>1</v>
      </c>
      <c r="CG23" t="s">
        <v>1308</v>
      </c>
      <c r="CH23">
        <v>0</v>
      </c>
      <c r="CI23" t="s">
        <v>1281</v>
      </c>
      <c r="CJ23" t="s">
        <v>1277</v>
      </c>
      <c r="CK23">
        <v>1</v>
      </c>
      <c r="CL23">
        <v>2</v>
      </c>
      <c r="CM23">
        <v>0</v>
      </c>
      <c r="CN23">
        <v>3</v>
      </c>
      <c r="CO23">
        <v>0</v>
      </c>
      <c r="CP23">
        <v>0</v>
      </c>
      <c r="CQ23">
        <v>0</v>
      </c>
      <c r="CR23">
        <v>1</v>
      </c>
      <c r="CS23">
        <v>0</v>
      </c>
      <c r="CT23">
        <v>0</v>
      </c>
      <c r="CU23">
        <v>1</v>
      </c>
      <c r="CV23">
        <v>1</v>
      </c>
      <c r="CW23" t="s">
        <v>1303</v>
      </c>
      <c r="CX23" t="s">
        <v>1314</v>
      </c>
      <c r="CY23">
        <v>0</v>
      </c>
      <c r="CZ23">
        <v>3</v>
      </c>
      <c r="DA23">
        <v>2</v>
      </c>
      <c r="DB23">
        <v>0</v>
      </c>
      <c r="DC23">
        <v>0</v>
      </c>
      <c r="DD23">
        <v>1</v>
      </c>
      <c r="DE23">
        <v>1</v>
      </c>
      <c r="DF23">
        <v>0</v>
      </c>
      <c r="DG23">
        <v>1</v>
      </c>
      <c r="DH23">
        <v>0</v>
      </c>
      <c r="DI23">
        <v>0</v>
      </c>
      <c r="DJ23">
        <v>0</v>
      </c>
      <c r="DK23">
        <v>0</v>
      </c>
      <c r="DL23">
        <v>1</v>
      </c>
      <c r="DM23">
        <v>0</v>
      </c>
      <c r="DN23">
        <v>0</v>
      </c>
      <c r="DO23">
        <v>0</v>
      </c>
    </row>
    <row r="24" spans="1:119">
      <c r="A24" s="363">
        <v>23</v>
      </c>
      <c r="B24" s="364">
        <v>40796</v>
      </c>
      <c r="C24">
        <v>8</v>
      </c>
      <c r="D24" t="s">
        <v>214</v>
      </c>
      <c r="E24" t="s">
        <v>277</v>
      </c>
      <c r="F24" t="s">
        <v>282</v>
      </c>
      <c r="G24" t="s">
        <v>217</v>
      </c>
      <c r="H24" t="s">
        <v>283</v>
      </c>
      <c r="I24" t="s">
        <v>1267</v>
      </c>
      <c r="J24">
        <v>1</v>
      </c>
      <c r="K24">
        <v>0</v>
      </c>
      <c r="L24">
        <v>1</v>
      </c>
      <c r="M24">
        <v>0</v>
      </c>
      <c r="N24">
        <v>1</v>
      </c>
      <c r="O24">
        <v>1</v>
      </c>
      <c r="P24">
        <v>1</v>
      </c>
      <c r="Q24">
        <v>0</v>
      </c>
      <c r="R24">
        <v>0</v>
      </c>
      <c r="S24" t="s">
        <v>1274</v>
      </c>
      <c r="T24">
        <v>2</v>
      </c>
      <c r="U24">
        <v>0</v>
      </c>
      <c r="V24">
        <v>1</v>
      </c>
      <c r="W24">
        <v>0</v>
      </c>
      <c r="X24">
        <v>0</v>
      </c>
      <c r="Y24">
        <v>3</v>
      </c>
      <c r="Z24">
        <v>0</v>
      </c>
      <c r="AA24">
        <v>0</v>
      </c>
      <c r="AB24">
        <v>0</v>
      </c>
      <c r="AC24">
        <v>0</v>
      </c>
      <c r="AD24">
        <v>0</v>
      </c>
      <c r="AE24">
        <v>0</v>
      </c>
      <c r="AF24">
        <v>1</v>
      </c>
      <c r="AG24" t="s">
        <v>1278</v>
      </c>
      <c r="AH24" t="s">
        <v>1278</v>
      </c>
      <c r="AI24">
        <v>1</v>
      </c>
      <c r="AJ24">
        <v>0</v>
      </c>
      <c r="AK24">
        <v>1</v>
      </c>
      <c r="AL24">
        <v>0</v>
      </c>
      <c r="AM24">
        <v>0</v>
      </c>
      <c r="AN24">
        <v>0</v>
      </c>
      <c r="AO24">
        <v>0</v>
      </c>
      <c r="AP24">
        <v>0</v>
      </c>
      <c r="AQ24">
        <v>0</v>
      </c>
      <c r="AR24">
        <v>0</v>
      </c>
      <c r="AS24">
        <v>1</v>
      </c>
      <c r="AT24">
        <v>0</v>
      </c>
      <c r="AU24">
        <v>3</v>
      </c>
      <c r="AV24">
        <v>2</v>
      </c>
      <c r="AW24">
        <v>0</v>
      </c>
      <c r="AX24">
        <v>0</v>
      </c>
      <c r="AY24">
        <v>0</v>
      </c>
      <c r="AZ24">
        <v>0</v>
      </c>
      <c r="BA24">
        <v>0</v>
      </c>
      <c r="BB24">
        <v>0</v>
      </c>
      <c r="BC24">
        <v>0</v>
      </c>
      <c r="BD24">
        <v>0</v>
      </c>
      <c r="BE24">
        <v>0</v>
      </c>
      <c r="BF24">
        <v>0</v>
      </c>
      <c r="BG24">
        <v>0</v>
      </c>
      <c r="BH24">
        <v>5</v>
      </c>
      <c r="BI24">
        <v>0</v>
      </c>
      <c r="BJ24">
        <v>0</v>
      </c>
      <c r="BK24">
        <v>2</v>
      </c>
      <c r="BL24">
        <v>0</v>
      </c>
      <c r="BM24">
        <v>1</v>
      </c>
      <c r="BN24">
        <v>4</v>
      </c>
      <c r="BO24">
        <v>3</v>
      </c>
      <c r="BP24">
        <v>0</v>
      </c>
      <c r="BQ24" t="s">
        <v>1304</v>
      </c>
      <c r="BR24">
        <v>1</v>
      </c>
      <c r="BS24">
        <v>2</v>
      </c>
      <c r="BT24">
        <v>0</v>
      </c>
      <c r="BU24">
        <v>1</v>
      </c>
      <c r="BV24">
        <v>0</v>
      </c>
      <c r="BW24">
        <v>0</v>
      </c>
      <c r="BX24">
        <v>3</v>
      </c>
      <c r="BY24">
        <v>0</v>
      </c>
      <c r="BZ24">
        <v>0</v>
      </c>
      <c r="CA24">
        <v>0</v>
      </c>
      <c r="CB24">
        <v>0</v>
      </c>
      <c r="CC24">
        <v>0</v>
      </c>
      <c r="CD24">
        <v>0</v>
      </c>
      <c r="CE24">
        <v>0</v>
      </c>
      <c r="CF24">
        <v>1</v>
      </c>
      <c r="CG24" t="s">
        <v>1308</v>
      </c>
      <c r="CH24">
        <v>1</v>
      </c>
      <c r="CI24" t="s">
        <v>1281</v>
      </c>
      <c r="CJ24" t="s">
        <v>1278</v>
      </c>
      <c r="CK24">
        <v>1</v>
      </c>
      <c r="CL24">
        <v>1</v>
      </c>
      <c r="CM24">
        <v>0</v>
      </c>
      <c r="CN24">
        <v>3</v>
      </c>
      <c r="CO24">
        <v>2</v>
      </c>
      <c r="CP24">
        <v>0</v>
      </c>
      <c r="CQ24">
        <v>0</v>
      </c>
      <c r="CR24">
        <v>0</v>
      </c>
      <c r="CS24">
        <v>0</v>
      </c>
      <c r="CT24">
        <v>0</v>
      </c>
      <c r="CU24">
        <v>1</v>
      </c>
      <c r="CV24">
        <v>0</v>
      </c>
      <c r="CW24" t="s">
        <v>1304</v>
      </c>
      <c r="CX24" t="s">
        <v>1313</v>
      </c>
      <c r="CY24">
        <v>0</v>
      </c>
      <c r="CZ24">
        <v>3</v>
      </c>
      <c r="DA24">
        <v>2</v>
      </c>
      <c r="DB24">
        <v>1</v>
      </c>
      <c r="DC24">
        <v>0</v>
      </c>
      <c r="DD24">
        <v>0</v>
      </c>
      <c r="DE24">
        <v>1</v>
      </c>
      <c r="DF24">
        <v>0</v>
      </c>
      <c r="DG24">
        <v>1</v>
      </c>
      <c r="DH24">
        <v>0</v>
      </c>
      <c r="DI24">
        <v>0</v>
      </c>
      <c r="DJ24">
        <v>1</v>
      </c>
      <c r="DK24">
        <v>1</v>
      </c>
      <c r="DL24">
        <v>0</v>
      </c>
      <c r="DM24">
        <v>0</v>
      </c>
      <c r="DN24">
        <v>0</v>
      </c>
      <c r="DO24">
        <v>0</v>
      </c>
    </row>
    <row r="25" spans="1:119">
      <c r="A25" s="363">
        <v>24</v>
      </c>
      <c r="B25" s="364">
        <v>40795</v>
      </c>
      <c r="C25">
        <v>8</v>
      </c>
      <c r="D25" t="s">
        <v>214</v>
      </c>
      <c r="E25" t="s">
        <v>277</v>
      </c>
      <c r="F25" t="s">
        <v>282</v>
      </c>
      <c r="G25" t="s">
        <v>217</v>
      </c>
      <c r="H25" t="s">
        <v>284</v>
      </c>
      <c r="I25" t="s">
        <v>1268</v>
      </c>
      <c r="J25">
        <v>1</v>
      </c>
      <c r="K25">
        <v>0</v>
      </c>
      <c r="L25">
        <v>1</v>
      </c>
      <c r="M25">
        <v>0</v>
      </c>
      <c r="N25">
        <v>1</v>
      </c>
      <c r="O25">
        <v>1</v>
      </c>
      <c r="P25">
        <v>1</v>
      </c>
      <c r="Q25">
        <v>0</v>
      </c>
      <c r="R25">
        <v>0</v>
      </c>
      <c r="S25" t="s">
        <v>1274</v>
      </c>
      <c r="T25">
        <v>0</v>
      </c>
      <c r="U25">
        <v>0</v>
      </c>
      <c r="V25">
        <v>0</v>
      </c>
      <c r="W25">
        <v>0</v>
      </c>
      <c r="X25">
        <v>0</v>
      </c>
      <c r="Y25">
        <v>0</v>
      </c>
      <c r="Z25">
        <v>0</v>
      </c>
      <c r="AA25">
        <v>0</v>
      </c>
      <c r="AB25">
        <v>0</v>
      </c>
      <c r="AC25">
        <v>0</v>
      </c>
      <c r="AD25">
        <v>0</v>
      </c>
      <c r="AE25">
        <v>0</v>
      </c>
      <c r="AF25">
        <v>1</v>
      </c>
      <c r="AG25" t="s">
        <v>1280</v>
      </c>
      <c r="AH25" t="s">
        <v>1277</v>
      </c>
      <c r="AI25">
        <v>1</v>
      </c>
      <c r="AJ25">
        <v>0</v>
      </c>
      <c r="AK25">
        <v>1</v>
      </c>
      <c r="AL25">
        <v>0</v>
      </c>
      <c r="AM25">
        <v>0</v>
      </c>
      <c r="AN25">
        <v>0</v>
      </c>
      <c r="AO25">
        <v>0</v>
      </c>
      <c r="AP25">
        <v>0</v>
      </c>
      <c r="AQ25">
        <v>0</v>
      </c>
      <c r="AR25">
        <v>0</v>
      </c>
      <c r="AS25">
        <v>1</v>
      </c>
      <c r="AT25">
        <v>0</v>
      </c>
      <c r="AU25">
        <v>2</v>
      </c>
      <c r="AV25">
        <v>3</v>
      </c>
      <c r="AW25">
        <v>0</v>
      </c>
      <c r="AX25">
        <v>0</v>
      </c>
      <c r="AY25">
        <v>0</v>
      </c>
      <c r="AZ25">
        <v>0</v>
      </c>
      <c r="BA25">
        <v>2</v>
      </c>
      <c r="BB25">
        <v>5</v>
      </c>
      <c r="BC25">
        <v>0</v>
      </c>
      <c r="BD25">
        <v>3</v>
      </c>
      <c r="BE25">
        <v>4</v>
      </c>
      <c r="BF25">
        <v>2</v>
      </c>
      <c r="BG25">
        <v>0</v>
      </c>
      <c r="BH25">
        <v>0</v>
      </c>
      <c r="BI25">
        <v>0</v>
      </c>
      <c r="BJ25">
        <v>0</v>
      </c>
      <c r="BK25">
        <v>0</v>
      </c>
      <c r="BL25">
        <v>0</v>
      </c>
      <c r="BM25">
        <v>0</v>
      </c>
      <c r="BN25">
        <v>1</v>
      </c>
      <c r="BO25">
        <v>0</v>
      </c>
      <c r="BP25">
        <v>0</v>
      </c>
      <c r="BQ25" t="s">
        <v>1303</v>
      </c>
      <c r="BR25">
        <v>1</v>
      </c>
      <c r="BS25">
        <v>1</v>
      </c>
      <c r="BT25">
        <v>0</v>
      </c>
      <c r="BU25">
        <v>0</v>
      </c>
      <c r="BV25">
        <v>0</v>
      </c>
      <c r="BW25">
        <v>0</v>
      </c>
      <c r="BX25">
        <v>3</v>
      </c>
      <c r="BY25">
        <v>1</v>
      </c>
      <c r="BZ25">
        <v>0</v>
      </c>
      <c r="CA25">
        <v>0</v>
      </c>
      <c r="CB25">
        <v>2</v>
      </c>
      <c r="CC25">
        <v>0</v>
      </c>
      <c r="CD25">
        <v>0</v>
      </c>
      <c r="CE25">
        <v>0</v>
      </c>
      <c r="CF25">
        <v>1</v>
      </c>
      <c r="CG25" t="s">
        <v>1307</v>
      </c>
      <c r="CH25">
        <v>1</v>
      </c>
      <c r="CI25" t="s">
        <v>1277</v>
      </c>
      <c r="CJ25" t="s">
        <v>1278</v>
      </c>
      <c r="CK25">
        <v>1</v>
      </c>
      <c r="CL25">
        <v>0</v>
      </c>
      <c r="CM25">
        <v>0</v>
      </c>
      <c r="CN25">
        <v>2</v>
      </c>
      <c r="CO25">
        <v>3</v>
      </c>
      <c r="CP25">
        <v>0</v>
      </c>
      <c r="CQ25">
        <v>1</v>
      </c>
      <c r="CR25">
        <v>0</v>
      </c>
      <c r="CS25">
        <v>0</v>
      </c>
      <c r="CT25">
        <v>0</v>
      </c>
      <c r="CU25">
        <v>1</v>
      </c>
      <c r="CV25">
        <v>0</v>
      </c>
      <c r="CW25" t="s">
        <v>1303</v>
      </c>
      <c r="CX25" t="s">
        <v>1315</v>
      </c>
      <c r="CY25">
        <v>0</v>
      </c>
      <c r="CZ25">
        <v>3</v>
      </c>
      <c r="DA25">
        <v>2</v>
      </c>
      <c r="DB25">
        <v>1</v>
      </c>
      <c r="DC25">
        <v>3</v>
      </c>
      <c r="DD25">
        <v>0</v>
      </c>
      <c r="DE25">
        <v>1</v>
      </c>
      <c r="DF25">
        <v>1</v>
      </c>
      <c r="DG25">
        <v>1</v>
      </c>
      <c r="DH25">
        <v>0</v>
      </c>
      <c r="DI25">
        <v>0</v>
      </c>
      <c r="DJ25">
        <v>1</v>
      </c>
      <c r="DK25">
        <v>0</v>
      </c>
      <c r="DL25">
        <v>1</v>
      </c>
      <c r="DM25">
        <v>0</v>
      </c>
      <c r="DN25">
        <v>1</v>
      </c>
      <c r="DO25">
        <v>0</v>
      </c>
    </row>
    <row r="26" spans="1:119">
      <c r="A26" s="363">
        <v>25</v>
      </c>
      <c r="B26" s="364">
        <v>40795</v>
      </c>
      <c r="C26">
        <v>7</v>
      </c>
      <c r="D26" t="s">
        <v>286</v>
      </c>
      <c r="E26" t="s">
        <v>287</v>
      </c>
      <c r="F26" t="s">
        <v>288</v>
      </c>
      <c r="G26" t="s">
        <v>217</v>
      </c>
      <c r="H26" t="s">
        <v>289</v>
      </c>
      <c r="I26" t="s">
        <v>1267</v>
      </c>
      <c r="J26">
        <v>0</v>
      </c>
      <c r="K26">
        <v>0</v>
      </c>
      <c r="L26">
        <v>0</v>
      </c>
      <c r="M26">
        <v>0</v>
      </c>
      <c r="N26">
        <v>0</v>
      </c>
      <c r="O26">
        <v>1</v>
      </c>
      <c r="P26">
        <v>1</v>
      </c>
      <c r="Q26">
        <v>0</v>
      </c>
      <c r="R26">
        <v>0</v>
      </c>
      <c r="S26" t="s">
        <v>1273</v>
      </c>
      <c r="T26">
        <v>1</v>
      </c>
      <c r="U26">
        <v>0</v>
      </c>
      <c r="V26">
        <v>2</v>
      </c>
      <c r="W26">
        <v>0</v>
      </c>
      <c r="X26">
        <v>0</v>
      </c>
      <c r="Y26">
        <v>3</v>
      </c>
      <c r="Z26">
        <v>0</v>
      </c>
      <c r="AA26">
        <v>0</v>
      </c>
      <c r="AB26">
        <v>0</v>
      </c>
      <c r="AC26">
        <v>0</v>
      </c>
      <c r="AD26">
        <v>0</v>
      </c>
      <c r="AE26">
        <v>0</v>
      </c>
      <c r="AF26">
        <v>0</v>
      </c>
      <c r="AG26" t="s">
        <v>1280</v>
      </c>
      <c r="AH26" t="s">
        <v>1278</v>
      </c>
      <c r="AI26">
        <v>1</v>
      </c>
      <c r="AJ26">
        <v>0</v>
      </c>
      <c r="AK26">
        <v>1</v>
      </c>
      <c r="AL26">
        <v>0</v>
      </c>
      <c r="AM26">
        <v>0</v>
      </c>
      <c r="AN26">
        <v>0</v>
      </c>
      <c r="AO26">
        <v>0</v>
      </c>
      <c r="AP26">
        <v>0</v>
      </c>
      <c r="AQ26">
        <v>0</v>
      </c>
      <c r="AR26">
        <v>0</v>
      </c>
      <c r="AS26">
        <v>0</v>
      </c>
      <c r="AT26">
        <v>0</v>
      </c>
      <c r="AU26">
        <v>3</v>
      </c>
      <c r="AV26">
        <v>1</v>
      </c>
      <c r="AW26">
        <v>0</v>
      </c>
      <c r="AX26">
        <v>2</v>
      </c>
      <c r="AY26">
        <v>0</v>
      </c>
      <c r="AZ26">
        <v>0</v>
      </c>
      <c r="BA26">
        <v>0</v>
      </c>
      <c r="BB26">
        <v>5</v>
      </c>
      <c r="BC26">
        <v>1</v>
      </c>
      <c r="BD26">
        <v>0</v>
      </c>
      <c r="BE26">
        <v>0</v>
      </c>
      <c r="BF26">
        <v>0</v>
      </c>
      <c r="BG26">
        <v>4</v>
      </c>
      <c r="BH26">
        <v>0</v>
      </c>
      <c r="BI26">
        <v>0</v>
      </c>
      <c r="BJ26">
        <v>0</v>
      </c>
      <c r="BK26">
        <v>2</v>
      </c>
      <c r="BL26">
        <v>0</v>
      </c>
      <c r="BM26">
        <v>3</v>
      </c>
      <c r="BN26">
        <v>0</v>
      </c>
      <c r="BO26">
        <v>0</v>
      </c>
      <c r="BP26">
        <v>0</v>
      </c>
      <c r="BQ26" t="s">
        <v>1303</v>
      </c>
      <c r="BR26">
        <v>1</v>
      </c>
      <c r="BS26">
        <v>0</v>
      </c>
      <c r="BT26">
        <v>1</v>
      </c>
      <c r="BU26">
        <v>0</v>
      </c>
      <c r="BV26">
        <v>0</v>
      </c>
      <c r="BW26">
        <v>3</v>
      </c>
      <c r="BX26">
        <v>0</v>
      </c>
      <c r="BY26">
        <v>0</v>
      </c>
      <c r="BZ26">
        <v>0</v>
      </c>
      <c r="CA26">
        <v>0</v>
      </c>
      <c r="CB26">
        <v>0</v>
      </c>
      <c r="CC26">
        <v>0</v>
      </c>
      <c r="CD26">
        <v>2</v>
      </c>
      <c r="CE26">
        <v>0</v>
      </c>
      <c r="CF26">
        <v>1</v>
      </c>
      <c r="CG26" t="s">
        <v>1307</v>
      </c>
      <c r="CH26">
        <v>1</v>
      </c>
      <c r="CI26" t="s">
        <v>1277</v>
      </c>
      <c r="CJ26" t="s">
        <v>1278</v>
      </c>
      <c r="CK26">
        <v>1</v>
      </c>
      <c r="CL26">
        <v>0</v>
      </c>
      <c r="CM26">
        <v>0</v>
      </c>
      <c r="CN26">
        <v>3</v>
      </c>
      <c r="CO26">
        <v>2</v>
      </c>
      <c r="CP26">
        <v>0</v>
      </c>
      <c r="CQ26">
        <v>1</v>
      </c>
      <c r="CR26">
        <v>0</v>
      </c>
      <c r="CS26">
        <v>0</v>
      </c>
      <c r="CT26">
        <v>0</v>
      </c>
      <c r="CU26">
        <v>1</v>
      </c>
      <c r="CV26">
        <v>0</v>
      </c>
      <c r="CW26" t="s">
        <v>1304</v>
      </c>
      <c r="CX26" t="s">
        <v>1316</v>
      </c>
      <c r="CY26">
        <v>0</v>
      </c>
      <c r="CZ26">
        <v>2</v>
      </c>
      <c r="DA26">
        <v>3</v>
      </c>
      <c r="DB26">
        <v>0</v>
      </c>
      <c r="DC26">
        <v>0</v>
      </c>
      <c r="DD26">
        <v>1</v>
      </c>
      <c r="DE26">
        <v>1</v>
      </c>
      <c r="DF26">
        <v>1</v>
      </c>
      <c r="DG26">
        <v>0</v>
      </c>
      <c r="DH26">
        <v>0</v>
      </c>
      <c r="DI26">
        <v>0</v>
      </c>
      <c r="DJ26">
        <v>1</v>
      </c>
      <c r="DK26">
        <v>1</v>
      </c>
      <c r="DL26">
        <v>1</v>
      </c>
      <c r="DM26">
        <v>0</v>
      </c>
      <c r="DN26">
        <v>1</v>
      </c>
      <c r="DO26">
        <v>0</v>
      </c>
    </row>
    <row r="27" spans="1:119">
      <c r="A27" s="363">
        <v>26</v>
      </c>
      <c r="B27" s="364">
        <v>40796</v>
      </c>
      <c r="C27">
        <v>7</v>
      </c>
      <c r="D27" t="s">
        <v>286</v>
      </c>
      <c r="E27" t="s">
        <v>287</v>
      </c>
      <c r="F27" t="s">
        <v>288</v>
      </c>
      <c r="G27" t="s">
        <v>217</v>
      </c>
      <c r="H27" t="s">
        <v>292</v>
      </c>
      <c r="I27" t="s">
        <v>1267</v>
      </c>
      <c r="J27">
        <v>1</v>
      </c>
      <c r="K27">
        <v>0</v>
      </c>
      <c r="L27">
        <v>0</v>
      </c>
      <c r="M27">
        <v>0</v>
      </c>
      <c r="N27">
        <v>1</v>
      </c>
      <c r="O27">
        <v>1</v>
      </c>
      <c r="P27">
        <v>0</v>
      </c>
      <c r="Q27">
        <v>0</v>
      </c>
      <c r="R27">
        <v>1</v>
      </c>
      <c r="S27" t="s">
        <v>1273</v>
      </c>
      <c r="T27">
        <v>3</v>
      </c>
      <c r="U27">
        <v>0</v>
      </c>
      <c r="V27">
        <v>0</v>
      </c>
      <c r="W27">
        <v>0</v>
      </c>
      <c r="X27">
        <v>0</v>
      </c>
      <c r="Y27">
        <v>2</v>
      </c>
      <c r="Z27">
        <v>1</v>
      </c>
      <c r="AA27">
        <v>0</v>
      </c>
      <c r="AB27">
        <v>0</v>
      </c>
      <c r="AC27">
        <v>0</v>
      </c>
      <c r="AD27">
        <v>0</v>
      </c>
      <c r="AE27">
        <v>0</v>
      </c>
      <c r="AF27">
        <v>1</v>
      </c>
      <c r="AG27" t="s">
        <v>1280</v>
      </c>
      <c r="AH27" t="s">
        <v>1278</v>
      </c>
      <c r="AI27">
        <v>1</v>
      </c>
      <c r="AJ27">
        <v>0</v>
      </c>
      <c r="AK27">
        <v>1</v>
      </c>
      <c r="AL27">
        <v>1</v>
      </c>
      <c r="AM27">
        <v>1</v>
      </c>
      <c r="AN27">
        <v>1</v>
      </c>
      <c r="AO27">
        <v>0</v>
      </c>
      <c r="AP27">
        <v>0</v>
      </c>
      <c r="AQ27">
        <v>0</v>
      </c>
      <c r="AR27">
        <v>0</v>
      </c>
      <c r="AS27">
        <v>0</v>
      </c>
      <c r="AT27">
        <v>0</v>
      </c>
      <c r="AU27">
        <v>0</v>
      </c>
      <c r="AV27">
        <v>2</v>
      </c>
      <c r="AW27">
        <v>1</v>
      </c>
      <c r="AX27">
        <v>3</v>
      </c>
      <c r="AY27">
        <v>0</v>
      </c>
      <c r="AZ27">
        <v>0</v>
      </c>
      <c r="BA27">
        <v>0</v>
      </c>
      <c r="BB27">
        <v>5</v>
      </c>
      <c r="BC27">
        <v>4</v>
      </c>
      <c r="BD27">
        <v>3</v>
      </c>
      <c r="BE27">
        <v>0</v>
      </c>
      <c r="BF27">
        <v>0</v>
      </c>
      <c r="BG27">
        <v>2</v>
      </c>
      <c r="BH27">
        <v>0</v>
      </c>
      <c r="BI27">
        <v>1</v>
      </c>
      <c r="BJ27">
        <v>0</v>
      </c>
      <c r="BK27">
        <v>0</v>
      </c>
      <c r="BL27">
        <v>0</v>
      </c>
      <c r="BM27">
        <v>0</v>
      </c>
      <c r="BN27">
        <v>0</v>
      </c>
      <c r="BO27">
        <v>0</v>
      </c>
      <c r="BP27">
        <v>0</v>
      </c>
      <c r="BQ27" t="s">
        <v>1305</v>
      </c>
      <c r="BS27">
        <v>1</v>
      </c>
      <c r="BT27">
        <v>0</v>
      </c>
      <c r="BU27">
        <v>2</v>
      </c>
      <c r="BV27">
        <v>0</v>
      </c>
      <c r="BW27">
        <v>0</v>
      </c>
      <c r="BX27">
        <v>3</v>
      </c>
      <c r="BY27">
        <v>0</v>
      </c>
      <c r="BZ27">
        <v>0</v>
      </c>
      <c r="CA27">
        <v>0</v>
      </c>
      <c r="CB27">
        <v>0</v>
      </c>
      <c r="CC27">
        <v>0</v>
      </c>
      <c r="CD27">
        <v>0</v>
      </c>
      <c r="CE27">
        <v>1</v>
      </c>
      <c r="CF27">
        <v>1</v>
      </c>
      <c r="CG27" t="s">
        <v>1307</v>
      </c>
      <c r="CH27">
        <v>1</v>
      </c>
      <c r="CI27" t="s">
        <v>1281</v>
      </c>
      <c r="CJ27" t="s">
        <v>1277</v>
      </c>
      <c r="CK27">
        <v>1</v>
      </c>
      <c r="CL27">
        <v>0</v>
      </c>
      <c r="CM27">
        <v>0</v>
      </c>
      <c r="CN27">
        <v>0</v>
      </c>
      <c r="CO27">
        <v>3</v>
      </c>
      <c r="CP27">
        <v>0</v>
      </c>
      <c r="CQ27">
        <v>2</v>
      </c>
      <c r="CR27">
        <v>1</v>
      </c>
      <c r="CS27">
        <v>0</v>
      </c>
      <c r="CT27">
        <v>0</v>
      </c>
      <c r="CU27">
        <v>1</v>
      </c>
      <c r="CV27">
        <v>0</v>
      </c>
      <c r="CW27" t="s">
        <v>1312</v>
      </c>
      <c r="CX27" t="s">
        <v>1316</v>
      </c>
      <c r="CY27">
        <v>0</v>
      </c>
      <c r="CZ27">
        <v>3</v>
      </c>
      <c r="DA27">
        <v>2</v>
      </c>
      <c r="DB27">
        <v>1</v>
      </c>
      <c r="DC27">
        <v>0</v>
      </c>
      <c r="DD27">
        <v>0</v>
      </c>
      <c r="DE27">
        <v>1</v>
      </c>
      <c r="DF27">
        <v>1</v>
      </c>
      <c r="DG27">
        <v>1</v>
      </c>
      <c r="DH27">
        <v>0</v>
      </c>
      <c r="DI27">
        <v>0</v>
      </c>
      <c r="DJ27">
        <v>1</v>
      </c>
      <c r="DK27">
        <v>0</v>
      </c>
      <c r="DL27">
        <v>1</v>
      </c>
      <c r="DM27">
        <v>0</v>
      </c>
      <c r="DN27">
        <v>1</v>
      </c>
      <c r="DO27">
        <v>0</v>
      </c>
    </row>
    <row r="28" spans="1:119">
      <c r="A28" s="363">
        <v>27</v>
      </c>
      <c r="B28" s="364">
        <v>40796</v>
      </c>
      <c r="C28">
        <v>7</v>
      </c>
      <c r="D28" t="s">
        <v>286</v>
      </c>
      <c r="E28" t="s">
        <v>287</v>
      </c>
      <c r="F28" t="s">
        <v>293</v>
      </c>
      <c r="G28" t="s">
        <v>217</v>
      </c>
      <c r="H28" t="s">
        <v>294</v>
      </c>
      <c r="I28" t="s">
        <v>1267</v>
      </c>
      <c r="J28">
        <v>1</v>
      </c>
      <c r="K28">
        <v>0</v>
      </c>
      <c r="L28">
        <v>0</v>
      </c>
      <c r="M28">
        <v>0</v>
      </c>
      <c r="N28">
        <v>1</v>
      </c>
      <c r="O28">
        <v>1</v>
      </c>
      <c r="P28">
        <v>1</v>
      </c>
      <c r="Q28">
        <v>1</v>
      </c>
      <c r="R28">
        <v>0</v>
      </c>
      <c r="S28" t="s">
        <v>1273</v>
      </c>
      <c r="T28">
        <v>2</v>
      </c>
      <c r="U28">
        <v>0</v>
      </c>
      <c r="V28">
        <v>0</v>
      </c>
      <c r="W28">
        <v>0</v>
      </c>
      <c r="X28">
        <v>0</v>
      </c>
      <c r="Y28">
        <v>3</v>
      </c>
      <c r="Z28">
        <v>1</v>
      </c>
      <c r="AA28">
        <v>0</v>
      </c>
      <c r="AB28">
        <v>0</v>
      </c>
      <c r="AC28">
        <v>0</v>
      </c>
      <c r="AD28">
        <v>0</v>
      </c>
      <c r="AE28">
        <v>0</v>
      </c>
      <c r="AF28">
        <v>1</v>
      </c>
      <c r="AG28" t="s">
        <v>1277</v>
      </c>
      <c r="AH28" t="s">
        <v>1278</v>
      </c>
      <c r="AI28">
        <v>1</v>
      </c>
      <c r="AJ28">
        <v>1</v>
      </c>
      <c r="AK28">
        <v>1</v>
      </c>
      <c r="AL28">
        <v>0</v>
      </c>
      <c r="AM28">
        <v>0</v>
      </c>
      <c r="AN28">
        <v>0</v>
      </c>
      <c r="AO28">
        <v>0</v>
      </c>
      <c r="AP28">
        <v>0</v>
      </c>
      <c r="AQ28">
        <v>0</v>
      </c>
      <c r="AR28">
        <v>0</v>
      </c>
      <c r="AS28">
        <v>0</v>
      </c>
      <c r="AT28">
        <v>0</v>
      </c>
      <c r="AU28">
        <v>0</v>
      </c>
      <c r="AV28">
        <v>3</v>
      </c>
      <c r="AW28">
        <v>1</v>
      </c>
      <c r="AX28">
        <v>2</v>
      </c>
      <c r="AY28">
        <v>0</v>
      </c>
      <c r="AZ28">
        <v>0</v>
      </c>
      <c r="BA28">
        <v>0</v>
      </c>
      <c r="BB28">
        <v>5</v>
      </c>
      <c r="BC28">
        <v>4</v>
      </c>
      <c r="BD28">
        <v>0</v>
      </c>
      <c r="BE28">
        <v>0</v>
      </c>
      <c r="BF28">
        <v>0</v>
      </c>
      <c r="BG28">
        <v>0</v>
      </c>
      <c r="BH28">
        <v>0</v>
      </c>
      <c r="BI28">
        <v>0</v>
      </c>
      <c r="BJ28">
        <v>3</v>
      </c>
      <c r="BK28">
        <v>0</v>
      </c>
      <c r="BL28">
        <v>0</v>
      </c>
      <c r="BM28">
        <v>0</v>
      </c>
      <c r="BN28">
        <v>2</v>
      </c>
      <c r="BO28">
        <v>1</v>
      </c>
      <c r="BP28">
        <v>0</v>
      </c>
      <c r="BQ28" t="s">
        <v>1305</v>
      </c>
      <c r="BS28">
        <v>0</v>
      </c>
      <c r="BT28">
        <v>0</v>
      </c>
      <c r="BU28">
        <v>0</v>
      </c>
      <c r="BV28">
        <v>0</v>
      </c>
      <c r="BW28">
        <v>0</v>
      </c>
      <c r="BX28">
        <v>3</v>
      </c>
      <c r="BY28">
        <v>1</v>
      </c>
      <c r="BZ28">
        <v>0</v>
      </c>
      <c r="CA28">
        <v>0</v>
      </c>
      <c r="CB28">
        <v>2</v>
      </c>
      <c r="CC28">
        <v>0</v>
      </c>
      <c r="CD28">
        <v>0</v>
      </c>
      <c r="CE28">
        <v>0</v>
      </c>
      <c r="CF28">
        <v>1</v>
      </c>
      <c r="CG28" t="s">
        <v>1307</v>
      </c>
      <c r="CH28">
        <v>1</v>
      </c>
      <c r="CI28" t="s">
        <v>1277</v>
      </c>
      <c r="CJ28" t="s">
        <v>1277</v>
      </c>
      <c r="CK28">
        <v>1</v>
      </c>
      <c r="CL28">
        <v>0</v>
      </c>
      <c r="CM28">
        <v>0</v>
      </c>
      <c r="CN28">
        <v>0</v>
      </c>
      <c r="CO28">
        <v>3</v>
      </c>
      <c r="CP28">
        <v>0</v>
      </c>
      <c r="CQ28">
        <v>2</v>
      </c>
      <c r="CR28">
        <v>1</v>
      </c>
      <c r="CS28">
        <v>0</v>
      </c>
      <c r="CT28">
        <v>0</v>
      </c>
      <c r="CU28">
        <v>0</v>
      </c>
      <c r="CV28">
        <v>0</v>
      </c>
      <c r="CW28" t="s">
        <v>1312</v>
      </c>
      <c r="CX28" t="s">
        <v>1316</v>
      </c>
      <c r="CY28">
        <v>0</v>
      </c>
      <c r="CZ28">
        <v>1</v>
      </c>
      <c r="DA28">
        <v>2</v>
      </c>
      <c r="DB28">
        <v>3</v>
      </c>
      <c r="DC28">
        <v>0</v>
      </c>
      <c r="DD28">
        <v>0</v>
      </c>
      <c r="DE28">
        <v>1</v>
      </c>
      <c r="DF28">
        <v>1</v>
      </c>
      <c r="DG28">
        <v>1</v>
      </c>
      <c r="DH28">
        <v>1</v>
      </c>
      <c r="DI28">
        <v>0</v>
      </c>
      <c r="DJ28">
        <v>1</v>
      </c>
      <c r="DK28">
        <v>1</v>
      </c>
      <c r="DL28">
        <v>0</v>
      </c>
      <c r="DM28">
        <v>0</v>
      </c>
      <c r="DN28">
        <v>0</v>
      </c>
      <c r="DO28">
        <v>0</v>
      </c>
    </row>
    <row r="29" spans="1:119">
      <c r="A29" s="363">
        <v>28</v>
      </c>
      <c r="B29" s="364">
        <v>40795</v>
      </c>
      <c r="C29">
        <v>7</v>
      </c>
      <c r="D29" t="s">
        <v>286</v>
      </c>
      <c r="E29" t="s">
        <v>287</v>
      </c>
      <c r="F29" t="s">
        <v>296</v>
      </c>
      <c r="G29" t="s">
        <v>217</v>
      </c>
      <c r="H29" t="s">
        <v>297</v>
      </c>
      <c r="I29" t="s">
        <v>1268</v>
      </c>
      <c r="J29">
        <v>1</v>
      </c>
      <c r="K29">
        <v>0</v>
      </c>
      <c r="L29">
        <v>1</v>
      </c>
      <c r="M29">
        <v>0</v>
      </c>
      <c r="N29">
        <v>1</v>
      </c>
      <c r="O29">
        <v>1</v>
      </c>
      <c r="P29">
        <v>1</v>
      </c>
      <c r="Q29">
        <v>0</v>
      </c>
      <c r="R29">
        <v>0</v>
      </c>
      <c r="S29" t="s">
        <v>1274</v>
      </c>
      <c r="T29">
        <v>1</v>
      </c>
      <c r="U29">
        <v>0</v>
      </c>
      <c r="V29">
        <v>2</v>
      </c>
      <c r="W29">
        <v>0</v>
      </c>
      <c r="X29">
        <v>0</v>
      </c>
      <c r="Y29">
        <v>3</v>
      </c>
      <c r="Z29">
        <v>0</v>
      </c>
      <c r="AA29">
        <v>0</v>
      </c>
      <c r="AB29">
        <v>0</v>
      </c>
      <c r="AC29">
        <v>0</v>
      </c>
      <c r="AD29">
        <v>0</v>
      </c>
      <c r="AE29">
        <v>0</v>
      </c>
      <c r="AF29">
        <v>1</v>
      </c>
      <c r="AG29" t="s">
        <v>1280</v>
      </c>
      <c r="AH29" t="s">
        <v>1278</v>
      </c>
      <c r="AI29">
        <v>1</v>
      </c>
      <c r="AJ29">
        <v>1</v>
      </c>
      <c r="AK29">
        <v>1</v>
      </c>
      <c r="AL29">
        <v>0</v>
      </c>
      <c r="AM29">
        <v>0</v>
      </c>
      <c r="AN29">
        <v>0</v>
      </c>
      <c r="AO29">
        <v>0</v>
      </c>
      <c r="AP29">
        <v>0</v>
      </c>
      <c r="AQ29">
        <v>0</v>
      </c>
      <c r="AR29">
        <v>0</v>
      </c>
      <c r="AS29">
        <v>2</v>
      </c>
      <c r="AT29">
        <v>0</v>
      </c>
      <c r="AU29">
        <v>0</v>
      </c>
      <c r="AV29">
        <v>3</v>
      </c>
      <c r="AW29">
        <v>0</v>
      </c>
      <c r="AX29">
        <v>0</v>
      </c>
      <c r="AY29">
        <v>0</v>
      </c>
      <c r="AZ29">
        <v>1</v>
      </c>
      <c r="BA29">
        <v>0</v>
      </c>
      <c r="BB29">
        <v>5</v>
      </c>
      <c r="BC29">
        <v>0</v>
      </c>
      <c r="BD29">
        <v>0</v>
      </c>
      <c r="BE29">
        <v>4</v>
      </c>
      <c r="BF29">
        <v>0</v>
      </c>
      <c r="BG29">
        <v>0</v>
      </c>
      <c r="BH29">
        <v>0</v>
      </c>
      <c r="BI29">
        <v>0</v>
      </c>
      <c r="BJ29">
        <v>3</v>
      </c>
      <c r="BK29">
        <v>2</v>
      </c>
      <c r="BL29">
        <v>0</v>
      </c>
      <c r="BM29">
        <v>0</v>
      </c>
      <c r="BN29">
        <v>1</v>
      </c>
      <c r="BO29">
        <v>0</v>
      </c>
      <c r="BP29">
        <v>0</v>
      </c>
      <c r="BQ29" t="s">
        <v>1303</v>
      </c>
      <c r="BS29">
        <v>2</v>
      </c>
      <c r="BT29">
        <v>0</v>
      </c>
      <c r="BU29">
        <v>0</v>
      </c>
      <c r="BV29">
        <v>0</v>
      </c>
      <c r="BW29">
        <v>0</v>
      </c>
      <c r="BX29">
        <v>3</v>
      </c>
      <c r="BY29">
        <v>0</v>
      </c>
      <c r="BZ29">
        <v>0</v>
      </c>
      <c r="CA29">
        <v>0</v>
      </c>
      <c r="CB29">
        <v>1</v>
      </c>
      <c r="CC29">
        <v>0</v>
      </c>
      <c r="CD29">
        <v>0</v>
      </c>
      <c r="CE29">
        <v>1</v>
      </c>
      <c r="CF29">
        <v>0</v>
      </c>
      <c r="CG29" t="s">
        <v>1308</v>
      </c>
      <c r="CH29">
        <v>1</v>
      </c>
      <c r="CI29" t="s">
        <v>1277</v>
      </c>
      <c r="CJ29" t="s">
        <v>1277</v>
      </c>
      <c r="CK29">
        <v>1</v>
      </c>
      <c r="CL29">
        <v>0</v>
      </c>
      <c r="CM29">
        <v>0</v>
      </c>
      <c r="CN29">
        <v>0</v>
      </c>
      <c r="CO29">
        <v>3</v>
      </c>
      <c r="CP29">
        <v>1</v>
      </c>
      <c r="CQ29">
        <v>2</v>
      </c>
      <c r="CR29">
        <v>0</v>
      </c>
      <c r="CS29">
        <v>0</v>
      </c>
      <c r="CT29">
        <v>0</v>
      </c>
      <c r="CU29">
        <v>1</v>
      </c>
      <c r="CV29">
        <v>0</v>
      </c>
      <c r="CW29" t="s">
        <v>1312</v>
      </c>
      <c r="CX29" t="s">
        <v>1310</v>
      </c>
      <c r="CY29">
        <v>0</v>
      </c>
      <c r="CZ29">
        <v>3</v>
      </c>
      <c r="DA29">
        <v>2</v>
      </c>
      <c r="DB29">
        <v>1</v>
      </c>
      <c r="DC29">
        <v>0</v>
      </c>
      <c r="DD29">
        <v>0</v>
      </c>
      <c r="DE29">
        <v>1</v>
      </c>
      <c r="DF29">
        <v>1</v>
      </c>
      <c r="DG29">
        <v>1</v>
      </c>
      <c r="DH29">
        <v>0</v>
      </c>
      <c r="DI29">
        <v>0</v>
      </c>
      <c r="DJ29">
        <v>1</v>
      </c>
      <c r="DK29">
        <v>1</v>
      </c>
      <c r="DL29">
        <v>1</v>
      </c>
      <c r="DM29">
        <v>0</v>
      </c>
      <c r="DN29">
        <v>1</v>
      </c>
      <c r="DO29">
        <v>0</v>
      </c>
    </row>
    <row r="30" spans="1:119">
      <c r="A30" s="363">
        <v>29</v>
      </c>
      <c r="B30" s="364">
        <v>40796</v>
      </c>
      <c r="C30">
        <v>7</v>
      </c>
      <c r="D30" t="s">
        <v>286</v>
      </c>
      <c r="E30" t="s">
        <v>287</v>
      </c>
      <c r="F30" t="s">
        <v>296</v>
      </c>
      <c r="G30" t="s">
        <v>217</v>
      </c>
      <c r="H30" t="s">
        <v>298</v>
      </c>
      <c r="I30" t="s">
        <v>1269</v>
      </c>
      <c r="J30">
        <v>0</v>
      </c>
      <c r="K30">
        <v>0</v>
      </c>
      <c r="L30">
        <v>0</v>
      </c>
      <c r="M30">
        <v>0</v>
      </c>
      <c r="N30">
        <v>1</v>
      </c>
      <c r="O30">
        <v>1</v>
      </c>
      <c r="P30">
        <v>1</v>
      </c>
      <c r="Q30">
        <v>0</v>
      </c>
      <c r="R30">
        <v>0</v>
      </c>
      <c r="S30" t="s">
        <v>1272</v>
      </c>
      <c r="T30">
        <v>2</v>
      </c>
      <c r="U30">
        <v>0</v>
      </c>
      <c r="V30">
        <v>0</v>
      </c>
      <c r="W30">
        <v>0</v>
      </c>
      <c r="X30">
        <v>0</v>
      </c>
      <c r="Y30">
        <v>3</v>
      </c>
      <c r="Z30">
        <v>1</v>
      </c>
      <c r="AA30">
        <v>0</v>
      </c>
      <c r="AB30">
        <v>0</v>
      </c>
      <c r="AC30">
        <v>0</v>
      </c>
      <c r="AD30">
        <v>0</v>
      </c>
      <c r="AE30">
        <v>0</v>
      </c>
      <c r="AF30">
        <v>1</v>
      </c>
      <c r="AG30" t="s">
        <v>1280</v>
      </c>
      <c r="AH30" t="s">
        <v>1281</v>
      </c>
      <c r="AI30">
        <v>0</v>
      </c>
      <c r="AJ30">
        <v>0</v>
      </c>
      <c r="AK30">
        <v>0</v>
      </c>
      <c r="AL30">
        <v>0</v>
      </c>
      <c r="AM30">
        <v>0</v>
      </c>
      <c r="AN30">
        <v>0</v>
      </c>
      <c r="AO30">
        <v>0</v>
      </c>
      <c r="AP30">
        <v>0</v>
      </c>
      <c r="AQ30">
        <v>0</v>
      </c>
      <c r="AR30">
        <v>0</v>
      </c>
      <c r="AS30">
        <v>0</v>
      </c>
      <c r="AT30">
        <v>0</v>
      </c>
      <c r="AU30">
        <v>0</v>
      </c>
      <c r="AV30">
        <v>0</v>
      </c>
      <c r="AW30">
        <v>0</v>
      </c>
      <c r="AX30">
        <v>0</v>
      </c>
      <c r="AY30">
        <v>0</v>
      </c>
      <c r="AZ30">
        <v>0</v>
      </c>
      <c r="BA30">
        <v>0</v>
      </c>
      <c r="BB30">
        <v>5</v>
      </c>
      <c r="BC30">
        <v>4</v>
      </c>
      <c r="BD30">
        <v>3</v>
      </c>
      <c r="BE30">
        <v>0</v>
      </c>
      <c r="BF30">
        <v>0</v>
      </c>
      <c r="BG30">
        <v>0</v>
      </c>
      <c r="BH30">
        <v>2</v>
      </c>
      <c r="BI30">
        <v>0</v>
      </c>
      <c r="BJ30">
        <v>1</v>
      </c>
      <c r="BK30">
        <v>0</v>
      </c>
      <c r="BL30">
        <v>0</v>
      </c>
      <c r="BM30">
        <v>0</v>
      </c>
      <c r="BN30">
        <v>0</v>
      </c>
      <c r="BO30">
        <v>0</v>
      </c>
      <c r="BP30">
        <v>0</v>
      </c>
      <c r="BQ30" t="s">
        <v>1305</v>
      </c>
      <c r="BS30">
        <v>0</v>
      </c>
      <c r="BT30">
        <v>0</v>
      </c>
      <c r="BU30">
        <v>2</v>
      </c>
      <c r="BV30">
        <v>0</v>
      </c>
      <c r="BW30">
        <v>1</v>
      </c>
      <c r="BX30">
        <v>3</v>
      </c>
      <c r="BY30">
        <v>0</v>
      </c>
      <c r="BZ30">
        <v>0</v>
      </c>
      <c r="CA30">
        <v>0</v>
      </c>
      <c r="CB30">
        <v>0</v>
      </c>
      <c r="CC30">
        <v>0</v>
      </c>
      <c r="CD30">
        <v>0</v>
      </c>
      <c r="CE30">
        <v>1</v>
      </c>
      <c r="CF30">
        <v>1</v>
      </c>
      <c r="CG30" t="s">
        <v>1307</v>
      </c>
      <c r="CH30">
        <v>1</v>
      </c>
      <c r="CI30" t="s">
        <v>1281</v>
      </c>
      <c r="CJ30" t="s">
        <v>1279</v>
      </c>
      <c r="CK30">
        <v>1</v>
      </c>
      <c r="CL30">
        <v>0</v>
      </c>
      <c r="CM30">
        <v>0</v>
      </c>
      <c r="CN30">
        <v>0</v>
      </c>
      <c r="CO30">
        <v>3</v>
      </c>
      <c r="CP30">
        <v>0</v>
      </c>
      <c r="CQ30">
        <v>2</v>
      </c>
      <c r="CR30">
        <v>1</v>
      </c>
      <c r="CS30">
        <v>0</v>
      </c>
      <c r="CT30">
        <v>0</v>
      </c>
      <c r="CU30">
        <v>1</v>
      </c>
      <c r="CV30">
        <v>1</v>
      </c>
      <c r="CW30" t="s">
        <v>1312</v>
      </c>
      <c r="CX30" t="s">
        <v>1311</v>
      </c>
      <c r="CY30">
        <v>0</v>
      </c>
      <c r="CZ30">
        <v>3</v>
      </c>
      <c r="DA30">
        <v>2</v>
      </c>
      <c r="DB30">
        <v>0</v>
      </c>
      <c r="DC30">
        <v>1</v>
      </c>
      <c r="DD30">
        <v>0</v>
      </c>
      <c r="DE30">
        <v>1</v>
      </c>
      <c r="DF30">
        <v>0</v>
      </c>
      <c r="DG30">
        <v>1</v>
      </c>
      <c r="DH30">
        <v>0</v>
      </c>
      <c r="DI30">
        <v>0</v>
      </c>
      <c r="DJ30">
        <v>1</v>
      </c>
      <c r="DK30">
        <v>1</v>
      </c>
      <c r="DL30">
        <v>1</v>
      </c>
      <c r="DM30">
        <v>0</v>
      </c>
      <c r="DN30">
        <v>1</v>
      </c>
      <c r="DO30">
        <v>0</v>
      </c>
    </row>
    <row r="31" spans="1:119">
      <c r="A31" s="363">
        <v>30</v>
      </c>
      <c r="B31" s="364">
        <v>40796</v>
      </c>
      <c r="C31">
        <v>6</v>
      </c>
      <c r="D31" t="s">
        <v>301</v>
      </c>
      <c r="E31" t="s">
        <v>302</v>
      </c>
      <c r="F31" t="s">
        <v>303</v>
      </c>
      <c r="G31" t="s">
        <v>217</v>
      </c>
      <c r="H31" t="s">
        <v>304</v>
      </c>
      <c r="I31" t="s">
        <v>1269</v>
      </c>
      <c r="J31">
        <v>1</v>
      </c>
      <c r="K31">
        <v>0</v>
      </c>
      <c r="L31">
        <v>0</v>
      </c>
      <c r="M31">
        <v>1</v>
      </c>
      <c r="N31">
        <v>1</v>
      </c>
      <c r="O31">
        <v>1</v>
      </c>
      <c r="P31">
        <v>1</v>
      </c>
      <c r="Q31">
        <v>0</v>
      </c>
      <c r="R31">
        <v>0</v>
      </c>
      <c r="S31" t="s">
        <v>1274</v>
      </c>
      <c r="T31">
        <v>3</v>
      </c>
      <c r="U31">
        <v>2</v>
      </c>
      <c r="V31">
        <v>0</v>
      </c>
      <c r="W31">
        <v>0</v>
      </c>
      <c r="X31">
        <v>1</v>
      </c>
      <c r="Y31">
        <v>3</v>
      </c>
      <c r="Z31">
        <v>0</v>
      </c>
      <c r="AA31">
        <v>0</v>
      </c>
      <c r="AB31">
        <v>0</v>
      </c>
      <c r="AC31">
        <v>0</v>
      </c>
      <c r="AD31">
        <v>0</v>
      </c>
      <c r="AE31">
        <v>0</v>
      </c>
      <c r="AF31">
        <v>0</v>
      </c>
      <c r="AG31" t="s">
        <v>1281</v>
      </c>
      <c r="AH31" t="s">
        <v>1277</v>
      </c>
      <c r="AI31">
        <v>0</v>
      </c>
      <c r="AJ31">
        <v>0</v>
      </c>
      <c r="AK31">
        <v>0</v>
      </c>
      <c r="AL31">
        <v>0</v>
      </c>
      <c r="AM31">
        <v>0</v>
      </c>
      <c r="AN31">
        <v>0</v>
      </c>
      <c r="AO31">
        <v>0</v>
      </c>
      <c r="AP31">
        <v>0</v>
      </c>
      <c r="AQ31">
        <v>0</v>
      </c>
      <c r="AR31">
        <v>1</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t="s">
        <v>1305</v>
      </c>
      <c r="BS31">
        <v>1</v>
      </c>
      <c r="BT31">
        <v>0</v>
      </c>
      <c r="BU31">
        <v>0</v>
      </c>
      <c r="BV31">
        <v>0</v>
      </c>
      <c r="BW31">
        <v>0</v>
      </c>
      <c r="BX31">
        <v>0</v>
      </c>
      <c r="BY31">
        <v>0</v>
      </c>
      <c r="BZ31">
        <v>2</v>
      </c>
      <c r="CA31">
        <v>0</v>
      </c>
      <c r="CB31">
        <v>0</v>
      </c>
      <c r="CC31">
        <v>0</v>
      </c>
      <c r="CD31">
        <v>3</v>
      </c>
      <c r="CE31">
        <v>1</v>
      </c>
      <c r="CF31">
        <v>1</v>
      </c>
      <c r="CG31" t="s">
        <v>1308</v>
      </c>
      <c r="CH31">
        <v>1</v>
      </c>
      <c r="CI31" t="s">
        <v>1281</v>
      </c>
      <c r="CJ31" t="s">
        <v>1278</v>
      </c>
      <c r="CK31">
        <v>1</v>
      </c>
      <c r="CL31">
        <v>0</v>
      </c>
      <c r="CM31">
        <v>0</v>
      </c>
      <c r="CN31">
        <v>0</v>
      </c>
      <c r="CO31">
        <v>0</v>
      </c>
      <c r="CP31">
        <v>0</v>
      </c>
      <c r="CQ31">
        <v>0</v>
      </c>
      <c r="CR31">
        <v>0</v>
      </c>
      <c r="CS31">
        <v>0</v>
      </c>
      <c r="CT31">
        <v>0</v>
      </c>
      <c r="CU31">
        <v>1</v>
      </c>
      <c r="CV31">
        <v>1</v>
      </c>
      <c r="CW31" t="s">
        <v>1312</v>
      </c>
      <c r="CX31" t="s">
        <v>1313</v>
      </c>
      <c r="CY31">
        <v>0</v>
      </c>
      <c r="CZ31">
        <v>3</v>
      </c>
      <c r="DA31">
        <v>2</v>
      </c>
      <c r="DB31">
        <v>0</v>
      </c>
      <c r="DC31">
        <v>0</v>
      </c>
      <c r="DD31">
        <v>1</v>
      </c>
      <c r="DE31">
        <v>0</v>
      </c>
      <c r="DF31">
        <v>0</v>
      </c>
      <c r="DG31">
        <v>1</v>
      </c>
      <c r="DH31">
        <v>0</v>
      </c>
      <c r="DI31">
        <v>0</v>
      </c>
      <c r="DJ31">
        <v>1</v>
      </c>
      <c r="DK31">
        <v>1</v>
      </c>
      <c r="DL31">
        <v>1</v>
      </c>
      <c r="DM31">
        <v>0</v>
      </c>
      <c r="DN31">
        <v>1</v>
      </c>
      <c r="DO31">
        <v>0</v>
      </c>
    </row>
    <row r="32" spans="1:119">
      <c r="A32" s="363">
        <v>31</v>
      </c>
      <c r="B32" s="364">
        <v>40795</v>
      </c>
      <c r="C32">
        <v>6</v>
      </c>
      <c r="D32" t="s">
        <v>301</v>
      </c>
      <c r="E32" t="s">
        <v>302</v>
      </c>
      <c r="F32" t="s">
        <v>305</v>
      </c>
      <c r="G32" t="s">
        <v>217</v>
      </c>
      <c r="H32" t="s">
        <v>306</v>
      </c>
      <c r="I32" t="s">
        <v>1270</v>
      </c>
      <c r="J32">
        <v>1</v>
      </c>
      <c r="K32">
        <v>0</v>
      </c>
      <c r="L32">
        <v>0</v>
      </c>
      <c r="M32">
        <v>0</v>
      </c>
      <c r="N32">
        <v>1</v>
      </c>
      <c r="O32">
        <v>0</v>
      </c>
      <c r="P32">
        <v>1</v>
      </c>
      <c r="Q32">
        <v>0</v>
      </c>
      <c r="R32">
        <v>0</v>
      </c>
      <c r="S32" t="s">
        <v>1273</v>
      </c>
      <c r="T32">
        <v>0</v>
      </c>
      <c r="U32">
        <v>0</v>
      </c>
      <c r="V32">
        <v>0</v>
      </c>
      <c r="W32">
        <v>0</v>
      </c>
      <c r="X32">
        <v>0</v>
      </c>
      <c r="Y32">
        <v>3</v>
      </c>
      <c r="Z32">
        <v>2</v>
      </c>
      <c r="AA32">
        <v>0</v>
      </c>
      <c r="AB32">
        <v>0</v>
      </c>
      <c r="AC32">
        <v>0</v>
      </c>
      <c r="AD32">
        <v>0</v>
      </c>
      <c r="AE32">
        <v>1</v>
      </c>
      <c r="AF32">
        <v>1</v>
      </c>
      <c r="AG32" t="s">
        <v>1281</v>
      </c>
      <c r="AH32" t="s">
        <v>1277</v>
      </c>
      <c r="AI32">
        <v>1</v>
      </c>
      <c r="AJ32">
        <v>0</v>
      </c>
      <c r="AK32">
        <v>0</v>
      </c>
      <c r="AL32">
        <v>0</v>
      </c>
      <c r="AM32">
        <v>0</v>
      </c>
      <c r="AN32">
        <v>0</v>
      </c>
      <c r="AO32">
        <v>0</v>
      </c>
      <c r="AP32">
        <v>0</v>
      </c>
      <c r="AQ32">
        <v>0</v>
      </c>
      <c r="AR32">
        <v>0</v>
      </c>
      <c r="AS32">
        <v>3</v>
      </c>
      <c r="AT32">
        <v>0</v>
      </c>
      <c r="AU32">
        <v>0</v>
      </c>
      <c r="AV32">
        <v>0</v>
      </c>
      <c r="AW32">
        <v>0</v>
      </c>
      <c r="AX32">
        <v>0</v>
      </c>
      <c r="AY32">
        <v>0</v>
      </c>
      <c r="AZ32">
        <v>0</v>
      </c>
      <c r="BA32">
        <v>0</v>
      </c>
      <c r="BB32">
        <v>2</v>
      </c>
      <c r="BC32">
        <v>0</v>
      </c>
      <c r="BD32">
        <v>0</v>
      </c>
      <c r="BE32">
        <v>0</v>
      </c>
      <c r="BF32">
        <v>0</v>
      </c>
      <c r="BG32">
        <v>0</v>
      </c>
      <c r="BH32">
        <v>5</v>
      </c>
      <c r="BI32">
        <v>0</v>
      </c>
      <c r="BJ32">
        <v>4</v>
      </c>
      <c r="BK32">
        <v>0</v>
      </c>
      <c r="BL32">
        <v>0</v>
      </c>
      <c r="BM32">
        <v>0</v>
      </c>
      <c r="BN32">
        <v>0</v>
      </c>
      <c r="BO32">
        <v>1</v>
      </c>
      <c r="BP32">
        <v>3</v>
      </c>
      <c r="BQ32" t="s">
        <v>1305</v>
      </c>
      <c r="BR32">
        <v>1</v>
      </c>
      <c r="BS32">
        <v>0</v>
      </c>
      <c r="BT32">
        <v>0</v>
      </c>
      <c r="BU32">
        <v>0</v>
      </c>
      <c r="BV32">
        <v>0</v>
      </c>
      <c r="BW32">
        <v>0</v>
      </c>
      <c r="BX32">
        <v>2</v>
      </c>
      <c r="BY32">
        <v>3</v>
      </c>
      <c r="BZ32">
        <v>0</v>
      </c>
      <c r="CA32">
        <v>1</v>
      </c>
      <c r="CB32">
        <v>0</v>
      </c>
      <c r="CC32">
        <v>0</v>
      </c>
      <c r="CD32">
        <v>0</v>
      </c>
      <c r="CE32">
        <v>0</v>
      </c>
      <c r="CF32">
        <v>1</v>
      </c>
      <c r="CG32" t="s">
        <v>1308</v>
      </c>
      <c r="CH32">
        <v>1</v>
      </c>
      <c r="CI32" t="s">
        <v>1281</v>
      </c>
      <c r="CJ32" t="s">
        <v>1277</v>
      </c>
      <c r="CK32">
        <v>1</v>
      </c>
      <c r="CL32">
        <v>0</v>
      </c>
      <c r="CM32">
        <v>0</v>
      </c>
      <c r="CN32">
        <v>0</v>
      </c>
      <c r="CO32">
        <v>0</v>
      </c>
      <c r="CP32">
        <v>0</v>
      </c>
      <c r="CQ32">
        <v>0</v>
      </c>
      <c r="CR32">
        <v>0</v>
      </c>
      <c r="CS32">
        <v>0</v>
      </c>
      <c r="CT32">
        <v>0</v>
      </c>
      <c r="CU32">
        <v>1</v>
      </c>
      <c r="CV32">
        <v>0</v>
      </c>
      <c r="CW32" t="s">
        <v>1312</v>
      </c>
      <c r="CX32" t="s">
        <v>1315</v>
      </c>
      <c r="CY32">
        <v>0</v>
      </c>
      <c r="CZ32">
        <v>2</v>
      </c>
      <c r="DA32">
        <v>3</v>
      </c>
      <c r="DB32">
        <v>0</v>
      </c>
      <c r="DC32">
        <v>0</v>
      </c>
      <c r="DD32">
        <v>1</v>
      </c>
      <c r="DE32">
        <v>1</v>
      </c>
      <c r="DF32">
        <v>1</v>
      </c>
      <c r="DG32">
        <v>0</v>
      </c>
      <c r="DH32">
        <v>0</v>
      </c>
      <c r="DI32">
        <v>0</v>
      </c>
      <c r="DJ32">
        <v>1</v>
      </c>
      <c r="DK32">
        <v>1</v>
      </c>
      <c r="DL32">
        <v>1</v>
      </c>
      <c r="DM32">
        <v>0</v>
      </c>
      <c r="DN32">
        <v>0</v>
      </c>
      <c r="DO32">
        <v>0</v>
      </c>
    </row>
    <row r="33" spans="1:119">
      <c r="A33" s="363">
        <v>32</v>
      </c>
      <c r="B33" s="364">
        <v>40796</v>
      </c>
      <c r="C33">
        <v>6</v>
      </c>
      <c r="D33" t="s">
        <v>301</v>
      </c>
      <c r="E33" t="s">
        <v>302</v>
      </c>
      <c r="F33" t="s">
        <v>308</v>
      </c>
      <c r="G33" t="s">
        <v>217</v>
      </c>
      <c r="H33" t="s">
        <v>309</v>
      </c>
      <c r="I33" t="s">
        <v>1266</v>
      </c>
      <c r="J33">
        <v>0</v>
      </c>
      <c r="K33">
        <v>0</v>
      </c>
      <c r="L33">
        <v>0</v>
      </c>
      <c r="M33">
        <v>0</v>
      </c>
      <c r="N33">
        <v>1</v>
      </c>
      <c r="O33">
        <v>1</v>
      </c>
      <c r="P33">
        <v>1</v>
      </c>
      <c r="Q33">
        <v>1</v>
      </c>
      <c r="R33">
        <v>0</v>
      </c>
      <c r="S33" t="s">
        <v>1271</v>
      </c>
      <c r="T33">
        <v>3</v>
      </c>
      <c r="U33">
        <v>0</v>
      </c>
      <c r="V33">
        <v>1</v>
      </c>
      <c r="W33">
        <v>0</v>
      </c>
      <c r="X33">
        <v>0</v>
      </c>
      <c r="Y33">
        <v>2</v>
      </c>
      <c r="Z33">
        <v>0</v>
      </c>
      <c r="AA33">
        <v>0</v>
      </c>
      <c r="AB33">
        <v>0</v>
      </c>
      <c r="AC33">
        <v>0</v>
      </c>
      <c r="AD33">
        <v>0</v>
      </c>
      <c r="AE33">
        <v>0</v>
      </c>
      <c r="AF33">
        <v>1</v>
      </c>
      <c r="AG33" t="s">
        <v>1281</v>
      </c>
      <c r="AH33" t="s">
        <v>1280</v>
      </c>
      <c r="AI33">
        <v>1</v>
      </c>
      <c r="AJ33">
        <v>0</v>
      </c>
      <c r="AK33">
        <v>1</v>
      </c>
      <c r="AL33">
        <v>0</v>
      </c>
      <c r="AM33">
        <v>0</v>
      </c>
      <c r="AN33">
        <v>0</v>
      </c>
      <c r="AO33">
        <v>0</v>
      </c>
      <c r="AP33">
        <v>0</v>
      </c>
      <c r="AQ33">
        <v>0</v>
      </c>
      <c r="AR33">
        <v>0</v>
      </c>
      <c r="AS33">
        <v>0</v>
      </c>
      <c r="AT33">
        <v>0</v>
      </c>
      <c r="AU33">
        <v>3</v>
      </c>
      <c r="AV33">
        <v>2</v>
      </c>
      <c r="AW33">
        <v>0</v>
      </c>
      <c r="AX33">
        <v>0</v>
      </c>
      <c r="AY33">
        <v>0</v>
      </c>
      <c r="AZ33">
        <v>0</v>
      </c>
      <c r="BA33">
        <v>1</v>
      </c>
      <c r="BB33">
        <v>5</v>
      </c>
      <c r="BC33">
        <v>4</v>
      </c>
      <c r="BD33">
        <v>0</v>
      </c>
      <c r="BE33">
        <v>0</v>
      </c>
      <c r="BF33">
        <v>0</v>
      </c>
      <c r="BG33">
        <v>1</v>
      </c>
      <c r="BH33">
        <v>3</v>
      </c>
      <c r="BI33">
        <v>0</v>
      </c>
      <c r="BJ33">
        <v>0</v>
      </c>
      <c r="BK33">
        <v>2</v>
      </c>
      <c r="BL33">
        <v>0</v>
      </c>
      <c r="BM33">
        <v>0</v>
      </c>
      <c r="BN33">
        <v>0</v>
      </c>
      <c r="BO33">
        <v>0</v>
      </c>
      <c r="BP33">
        <v>0</v>
      </c>
      <c r="BQ33" t="s">
        <v>1304</v>
      </c>
      <c r="BR33">
        <v>1</v>
      </c>
      <c r="BS33">
        <v>0</v>
      </c>
      <c r="BT33">
        <v>0</v>
      </c>
      <c r="BU33">
        <v>3</v>
      </c>
      <c r="BV33">
        <v>0</v>
      </c>
      <c r="BW33">
        <v>0</v>
      </c>
      <c r="BX33">
        <v>1</v>
      </c>
      <c r="BY33">
        <v>2</v>
      </c>
      <c r="BZ33">
        <v>0</v>
      </c>
      <c r="CA33">
        <v>0</v>
      </c>
      <c r="CB33">
        <v>0</v>
      </c>
      <c r="CC33">
        <v>0</v>
      </c>
      <c r="CD33">
        <v>0</v>
      </c>
      <c r="CE33">
        <v>0</v>
      </c>
      <c r="CF33">
        <v>0</v>
      </c>
      <c r="CG33" t="s">
        <v>1308</v>
      </c>
      <c r="CH33">
        <v>1</v>
      </c>
      <c r="CI33" t="s">
        <v>1281</v>
      </c>
      <c r="CJ33" t="s">
        <v>1280</v>
      </c>
      <c r="CK33">
        <v>1</v>
      </c>
      <c r="CL33">
        <v>0</v>
      </c>
      <c r="CM33">
        <v>0</v>
      </c>
      <c r="CN33">
        <v>2</v>
      </c>
      <c r="CO33">
        <v>3</v>
      </c>
      <c r="CP33">
        <v>0</v>
      </c>
      <c r="CQ33">
        <v>1</v>
      </c>
      <c r="CR33">
        <v>0</v>
      </c>
      <c r="CS33">
        <v>0</v>
      </c>
      <c r="CT33">
        <v>0</v>
      </c>
      <c r="CU33">
        <v>1</v>
      </c>
      <c r="CV33">
        <v>0</v>
      </c>
      <c r="CW33" t="s">
        <v>1304</v>
      </c>
      <c r="CX33" t="s">
        <v>1314</v>
      </c>
      <c r="CY33">
        <v>0</v>
      </c>
      <c r="CZ33">
        <v>3</v>
      </c>
      <c r="DA33">
        <v>2</v>
      </c>
      <c r="DB33">
        <v>1</v>
      </c>
      <c r="DC33">
        <v>0</v>
      </c>
      <c r="DD33">
        <v>0</v>
      </c>
      <c r="DE33">
        <v>0</v>
      </c>
      <c r="DF33">
        <v>1</v>
      </c>
      <c r="DG33">
        <v>1</v>
      </c>
      <c r="DH33">
        <v>0</v>
      </c>
      <c r="DI33">
        <v>0</v>
      </c>
      <c r="DJ33">
        <v>1</v>
      </c>
      <c r="DK33">
        <v>1</v>
      </c>
      <c r="DL33">
        <v>0</v>
      </c>
      <c r="DM33">
        <v>1</v>
      </c>
      <c r="DN33">
        <v>1</v>
      </c>
      <c r="DO33">
        <v>0</v>
      </c>
    </row>
    <row r="34" spans="1:119">
      <c r="A34" s="363">
        <v>33</v>
      </c>
      <c r="B34" s="364">
        <v>40796</v>
      </c>
      <c r="C34">
        <v>6</v>
      </c>
      <c r="D34" t="s">
        <v>301</v>
      </c>
      <c r="E34" t="s">
        <v>302</v>
      </c>
      <c r="F34" t="s">
        <v>308</v>
      </c>
      <c r="G34" t="s">
        <v>217</v>
      </c>
      <c r="H34" t="s">
        <v>309</v>
      </c>
      <c r="I34" t="s">
        <v>1268</v>
      </c>
      <c r="J34">
        <v>1</v>
      </c>
      <c r="K34">
        <v>0</v>
      </c>
      <c r="L34">
        <v>0</v>
      </c>
      <c r="M34">
        <v>0</v>
      </c>
      <c r="N34">
        <v>1</v>
      </c>
      <c r="O34">
        <v>1</v>
      </c>
      <c r="P34">
        <v>1</v>
      </c>
      <c r="Q34">
        <v>1</v>
      </c>
      <c r="R34">
        <v>0</v>
      </c>
      <c r="S34" t="s">
        <v>1271</v>
      </c>
      <c r="T34">
        <v>1</v>
      </c>
      <c r="U34">
        <v>0</v>
      </c>
      <c r="V34">
        <v>3</v>
      </c>
      <c r="W34">
        <v>0</v>
      </c>
      <c r="X34">
        <v>0</v>
      </c>
      <c r="Y34">
        <v>2</v>
      </c>
      <c r="Z34">
        <v>0</v>
      </c>
      <c r="AA34">
        <v>0</v>
      </c>
      <c r="AB34">
        <v>0</v>
      </c>
      <c r="AC34">
        <v>0</v>
      </c>
      <c r="AD34">
        <v>0</v>
      </c>
      <c r="AE34">
        <v>0</v>
      </c>
      <c r="AF34">
        <v>1</v>
      </c>
      <c r="AG34" t="s">
        <v>1281</v>
      </c>
      <c r="AH34" t="s">
        <v>1277</v>
      </c>
      <c r="AI34">
        <v>1</v>
      </c>
      <c r="AJ34">
        <v>0</v>
      </c>
      <c r="AK34">
        <v>1</v>
      </c>
      <c r="AL34">
        <v>1</v>
      </c>
      <c r="AM34">
        <v>0</v>
      </c>
      <c r="AN34">
        <v>0</v>
      </c>
      <c r="AO34">
        <v>0</v>
      </c>
      <c r="AP34">
        <v>0</v>
      </c>
      <c r="AQ34">
        <v>0</v>
      </c>
      <c r="AR34">
        <v>0</v>
      </c>
      <c r="AS34">
        <v>0</v>
      </c>
      <c r="AT34">
        <v>0</v>
      </c>
      <c r="AU34">
        <v>0</v>
      </c>
      <c r="AV34">
        <v>0</v>
      </c>
      <c r="AW34">
        <v>0</v>
      </c>
      <c r="AX34">
        <v>0</v>
      </c>
      <c r="AY34">
        <v>0</v>
      </c>
      <c r="AZ34">
        <v>0</v>
      </c>
      <c r="BA34">
        <v>0</v>
      </c>
      <c r="BB34">
        <v>5</v>
      </c>
      <c r="BC34">
        <v>4</v>
      </c>
      <c r="BD34">
        <v>0</v>
      </c>
      <c r="BE34">
        <v>0</v>
      </c>
      <c r="BF34">
        <v>0</v>
      </c>
      <c r="BG34">
        <v>0</v>
      </c>
      <c r="BH34">
        <v>0</v>
      </c>
      <c r="BI34">
        <v>0</v>
      </c>
      <c r="BJ34">
        <v>3</v>
      </c>
      <c r="BK34">
        <v>2</v>
      </c>
      <c r="BL34">
        <v>0</v>
      </c>
      <c r="BM34">
        <v>0</v>
      </c>
      <c r="BN34">
        <v>0</v>
      </c>
      <c r="BO34">
        <v>1</v>
      </c>
      <c r="BP34">
        <v>0</v>
      </c>
      <c r="BQ34" t="s">
        <v>1305</v>
      </c>
      <c r="BS34">
        <v>0</v>
      </c>
      <c r="BT34">
        <v>0</v>
      </c>
      <c r="BU34">
        <v>3</v>
      </c>
      <c r="BV34">
        <v>0</v>
      </c>
      <c r="BW34">
        <v>0</v>
      </c>
      <c r="BX34">
        <v>1</v>
      </c>
      <c r="BY34">
        <v>2</v>
      </c>
      <c r="BZ34">
        <v>0</v>
      </c>
      <c r="CA34">
        <v>0</v>
      </c>
      <c r="CB34">
        <v>0</v>
      </c>
      <c r="CC34">
        <v>0</v>
      </c>
      <c r="CD34">
        <v>0</v>
      </c>
      <c r="CE34">
        <v>0</v>
      </c>
      <c r="CF34">
        <v>1</v>
      </c>
      <c r="CG34" t="s">
        <v>1308</v>
      </c>
      <c r="CH34">
        <v>1</v>
      </c>
      <c r="CI34" t="s">
        <v>1277</v>
      </c>
      <c r="CJ34" t="s">
        <v>1277</v>
      </c>
      <c r="CK34">
        <v>1</v>
      </c>
      <c r="CL34">
        <v>0</v>
      </c>
      <c r="CM34">
        <v>0</v>
      </c>
      <c r="CN34">
        <v>3</v>
      </c>
      <c r="CO34">
        <v>2</v>
      </c>
      <c r="CP34">
        <v>0</v>
      </c>
      <c r="CQ34">
        <v>1</v>
      </c>
      <c r="CR34">
        <v>0</v>
      </c>
      <c r="CS34">
        <v>0</v>
      </c>
      <c r="CT34">
        <v>0</v>
      </c>
      <c r="CU34">
        <v>1</v>
      </c>
      <c r="CV34">
        <v>0</v>
      </c>
      <c r="CW34" t="s">
        <v>1302</v>
      </c>
      <c r="CX34" t="s">
        <v>1314</v>
      </c>
      <c r="CY34">
        <v>0</v>
      </c>
      <c r="CZ34">
        <v>1</v>
      </c>
      <c r="DA34">
        <v>2</v>
      </c>
      <c r="DB34">
        <v>3</v>
      </c>
      <c r="DC34">
        <v>0</v>
      </c>
      <c r="DD34">
        <v>0</v>
      </c>
      <c r="DE34">
        <v>0</v>
      </c>
      <c r="DF34">
        <v>1</v>
      </c>
      <c r="DG34">
        <v>1</v>
      </c>
      <c r="DH34">
        <v>0</v>
      </c>
      <c r="DI34">
        <v>0</v>
      </c>
      <c r="DJ34">
        <v>1</v>
      </c>
      <c r="DK34">
        <v>1</v>
      </c>
      <c r="DL34">
        <v>1</v>
      </c>
      <c r="DM34">
        <v>1</v>
      </c>
      <c r="DN34">
        <v>1</v>
      </c>
      <c r="DO34">
        <v>0</v>
      </c>
    </row>
    <row r="35" spans="1:119">
      <c r="A35" s="363">
        <v>34</v>
      </c>
      <c r="B35" s="364">
        <v>40796</v>
      </c>
      <c r="C35">
        <v>6</v>
      </c>
      <c r="D35" t="s">
        <v>301</v>
      </c>
      <c r="E35" t="s">
        <v>302</v>
      </c>
      <c r="F35" t="s">
        <v>311</v>
      </c>
      <c r="G35" t="s">
        <v>217</v>
      </c>
      <c r="H35" t="s">
        <v>312</v>
      </c>
      <c r="I35" t="s">
        <v>1270</v>
      </c>
      <c r="J35">
        <v>1</v>
      </c>
      <c r="K35">
        <v>0</v>
      </c>
      <c r="L35">
        <v>1</v>
      </c>
      <c r="M35">
        <v>0</v>
      </c>
      <c r="N35">
        <v>1</v>
      </c>
      <c r="O35">
        <v>1</v>
      </c>
      <c r="P35">
        <v>1</v>
      </c>
      <c r="Q35">
        <v>1</v>
      </c>
      <c r="R35">
        <v>1</v>
      </c>
      <c r="S35" t="s">
        <v>1274</v>
      </c>
      <c r="T35">
        <v>1</v>
      </c>
      <c r="U35">
        <v>0</v>
      </c>
      <c r="V35">
        <v>3</v>
      </c>
      <c r="W35">
        <v>0</v>
      </c>
      <c r="X35">
        <v>0</v>
      </c>
      <c r="Y35">
        <v>2</v>
      </c>
      <c r="Z35">
        <v>0</v>
      </c>
      <c r="AA35">
        <v>0</v>
      </c>
      <c r="AB35">
        <v>0</v>
      </c>
      <c r="AC35">
        <v>0</v>
      </c>
      <c r="AD35">
        <v>0</v>
      </c>
      <c r="AE35">
        <v>0</v>
      </c>
      <c r="AF35">
        <v>1</v>
      </c>
      <c r="AG35" t="s">
        <v>1281</v>
      </c>
      <c r="AH35" t="s">
        <v>1278</v>
      </c>
      <c r="AI35">
        <v>1</v>
      </c>
      <c r="AJ35">
        <v>0</v>
      </c>
      <c r="AK35">
        <v>0</v>
      </c>
      <c r="AL35">
        <v>0</v>
      </c>
      <c r="AM35">
        <v>0</v>
      </c>
      <c r="AN35">
        <v>0</v>
      </c>
      <c r="AO35">
        <v>0</v>
      </c>
      <c r="AP35">
        <v>0</v>
      </c>
      <c r="AQ35">
        <v>0</v>
      </c>
      <c r="AR35">
        <v>0</v>
      </c>
      <c r="AS35">
        <v>1</v>
      </c>
      <c r="AT35">
        <v>0</v>
      </c>
      <c r="AU35">
        <v>3</v>
      </c>
      <c r="AV35">
        <v>2</v>
      </c>
      <c r="AW35">
        <v>0</v>
      </c>
      <c r="AX35">
        <v>0</v>
      </c>
      <c r="AY35">
        <v>0</v>
      </c>
      <c r="AZ35">
        <v>0</v>
      </c>
      <c r="BA35">
        <v>0</v>
      </c>
      <c r="BB35">
        <v>3</v>
      </c>
      <c r="BC35">
        <v>2</v>
      </c>
      <c r="BD35">
        <v>0</v>
      </c>
      <c r="BE35">
        <v>0</v>
      </c>
      <c r="BF35">
        <v>0</v>
      </c>
      <c r="BG35">
        <v>0</v>
      </c>
      <c r="BH35">
        <v>5</v>
      </c>
      <c r="BI35">
        <v>0</v>
      </c>
      <c r="BJ35">
        <v>0</v>
      </c>
      <c r="BK35">
        <v>4</v>
      </c>
      <c r="BL35">
        <v>0</v>
      </c>
      <c r="BM35">
        <v>0</v>
      </c>
      <c r="BN35">
        <v>0</v>
      </c>
      <c r="BO35">
        <v>0</v>
      </c>
      <c r="BP35">
        <v>0</v>
      </c>
      <c r="BQ35" t="s">
        <v>1302</v>
      </c>
      <c r="BR35">
        <v>1</v>
      </c>
      <c r="BS35">
        <v>0</v>
      </c>
      <c r="BT35">
        <v>0</v>
      </c>
      <c r="BU35">
        <v>3</v>
      </c>
      <c r="BV35">
        <v>0</v>
      </c>
      <c r="BW35">
        <v>0</v>
      </c>
      <c r="BX35">
        <v>2</v>
      </c>
      <c r="BY35">
        <v>1</v>
      </c>
      <c r="BZ35">
        <v>0</v>
      </c>
      <c r="CA35">
        <v>0</v>
      </c>
      <c r="CB35">
        <v>0</v>
      </c>
      <c r="CC35">
        <v>0</v>
      </c>
      <c r="CD35">
        <v>0</v>
      </c>
      <c r="CE35">
        <v>0</v>
      </c>
      <c r="CF35">
        <v>1</v>
      </c>
      <c r="CG35" t="s">
        <v>1308</v>
      </c>
      <c r="CH35">
        <v>1</v>
      </c>
      <c r="CI35" t="s">
        <v>1281</v>
      </c>
      <c r="CJ35" t="s">
        <v>1279</v>
      </c>
      <c r="CK35">
        <v>1</v>
      </c>
      <c r="CL35">
        <v>2</v>
      </c>
      <c r="CM35">
        <v>0</v>
      </c>
      <c r="CN35">
        <v>3</v>
      </c>
      <c r="CO35">
        <v>1</v>
      </c>
      <c r="CP35">
        <v>0</v>
      </c>
      <c r="CQ35">
        <v>0</v>
      </c>
      <c r="CR35">
        <v>0</v>
      </c>
      <c r="CS35">
        <v>0</v>
      </c>
      <c r="CT35">
        <v>0</v>
      </c>
      <c r="CU35">
        <v>1</v>
      </c>
      <c r="CV35">
        <v>0</v>
      </c>
      <c r="CW35" t="s">
        <v>1302</v>
      </c>
      <c r="CX35" t="s">
        <v>1314</v>
      </c>
      <c r="CY35">
        <v>0</v>
      </c>
      <c r="CZ35">
        <v>3</v>
      </c>
      <c r="DA35">
        <v>1</v>
      </c>
      <c r="DB35">
        <v>2</v>
      </c>
      <c r="DC35">
        <v>0</v>
      </c>
      <c r="DD35">
        <v>0</v>
      </c>
      <c r="DE35">
        <v>1</v>
      </c>
      <c r="DF35">
        <v>1</v>
      </c>
      <c r="DG35">
        <v>1</v>
      </c>
      <c r="DH35">
        <v>0</v>
      </c>
      <c r="DI35">
        <v>0</v>
      </c>
      <c r="DJ35">
        <v>1</v>
      </c>
      <c r="DK35">
        <v>1</v>
      </c>
      <c r="DL35">
        <v>1</v>
      </c>
      <c r="DM35">
        <v>0</v>
      </c>
      <c r="DN35">
        <v>1</v>
      </c>
      <c r="DO35">
        <v>0</v>
      </c>
    </row>
    <row r="36" spans="1:119">
      <c r="A36" s="363">
        <v>35</v>
      </c>
      <c r="B36" s="364">
        <v>40796</v>
      </c>
      <c r="C36">
        <v>6</v>
      </c>
      <c r="D36" t="s">
        <v>301</v>
      </c>
      <c r="E36" t="s">
        <v>302</v>
      </c>
      <c r="F36" t="s">
        <v>313</v>
      </c>
      <c r="G36" t="s">
        <v>217</v>
      </c>
      <c r="H36" t="s">
        <v>314</v>
      </c>
      <c r="I36" t="s">
        <v>1267</v>
      </c>
      <c r="J36">
        <v>1</v>
      </c>
      <c r="K36">
        <v>1</v>
      </c>
      <c r="L36">
        <v>0</v>
      </c>
      <c r="M36">
        <v>0</v>
      </c>
      <c r="N36">
        <v>1</v>
      </c>
      <c r="O36">
        <v>1</v>
      </c>
      <c r="P36">
        <v>0</v>
      </c>
      <c r="Q36">
        <v>1</v>
      </c>
      <c r="R36">
        <v>0</v>
      </c>
      <c r="S36" t="s">
        <v>1274</v>
      </c>
      <c r="T36">
        <v>1</v>
      </c>
      <c r="U36">
        <v>0</v>
      </c>
      <c r="V36">
        <v>3</v>
      </c>
      <c r="W36">
        <v>0</v>
      </c>
      <c r="X36">
        <v>0</v>
      </c>
      <c r="Y36">
        <v>2</v>
      </c>
      <c r="Z36">
        <v>0</v>
      </c>
      <c r="AA36">
        <v>0</v>
      </c>
      <c r="AB36">
        <v>0</v>
      </c>
      <c r="AC36">
        <v>0</v>
      </c>
      <c r="AD36">
        <v>0</v>
      </c>
      <c r="AE36">
        <v>0</v>
      </c>
      <c r="AF36">
        <v>0</v>
      </c>
      <c r="AG36" t="s">
        <v>1281</v>
      </c>
      <c r="AH36" t="s">
        <v>1278</v>
      </c>
      <c r="AI36">
        <v>1</v>
      </c>
      <c r="AJ36">
        <v>0</v>
      </c>
      <c r="AK36">
        <v>1</v>
      </c>
      <c r="AL36">
        <v>0</v>
      </c>
      <c r="AM36">
        <v>0</v>
      </c>
      <c r="AN36">
        <v>0</v>
      </c>
      <c r="AO36">
        <v>0</v>
      </c>
      <c r="AP36">
        <v>0</v>
      </c>
      <c r="AQ36">
        <v>0</v>
      </c>
      <c r="AR36">
        <v>0</v>
      </c>
      <c r="AS36">
        <v>3</v>
      </c>
      <c r="AT36">
        <v>0</v>
      </c>
      <c r="AU36">
        <v>2</v>
      </c>
      <c r="AV36">
        <v>0</v>
      </c>
      <c r="AW36">
        <v>0</v>
      </c>
      <c r="AX36">
        <v>0</v>
      </c>
      <c r="AY36">
        <v>0</v>
      </c>
      <c r="AZ36">
        <v>0</v>
      </c>
      <c r="BA36">
        <v>0</v>
      </c>
      <c r="BB36">
        <v>5</v>
      </c>
      <c r="BC36">
        <v>4</v>
      </c>
      <c r="BD36">
        <v>0</v>
      </c>
      <c r="BE36">
        <v>0</v>
      </c>
      <c r="BF36">
        <v>0</v>
      </c>
      <c r="BG36">
        <v>0</v>
      </c>
      <c r="BH36">
        <v>0</v>
      </c>
      <c r="BI36">
        <v>0</v>
      </c>
      <c r="BJ36">
        <v>0</v>
      </c>
      <c r="BK36">
        <v>3</v>
      </c>
      <c r="BL36">
        <v>0</v>
      </c>
      <c r="BM36">
        <v>0</v>
      </c>
      <c r="BN36">
        <v>0</v>
      </c>
      <c r="BO36">
        <v>0</v>
      </c>
      <c r="BP36">
        <v>0</v>
      </c>
      <c r="BQ36" t="s">
        <v>1304</v>
      </c>
      <c r="BR36">
        <v>1</v>
      </c>
      <c r="BS36">
        <v>0</v>
      </c>
      <c r="BT36">
        <v>0</v>
      </c>
      <c r="BU36">
        <v>3</v>
      </c>
      <c r="BV36">
        <v>0</v>
      </c>
      <c r="BW36">
        <v>0</v>
      </c>
      <c r="BX36">
        <v>2</v>
      </c>
      <c r="BY36">
        <v>1</v>
      </c>
      <c r="BZ36">
        <v>0</v>
      </c>
      <c r="CA36">
        <v>0</v>
      </c>
      <c r="CB36">
        <v>0</v>
      </c>
      <c r="CC36">
        <v>0</v>
      </c>
      <c r="CD36">
        <v>0</v>
      </c>
      <c r="CE36">
        <v>0</v>
      </c>
      <c r="CF36">
        <v>1</v>
      </c>
      <c r="CG36" t="s">
        <v>1308</v>
      </c>
      <c r="CH36">
        <v>1</v>
      </c>
      <c r="CI36" t="s">
        <v>1281</v>
      </c>
      <c r="CJ36" t="s">
        <v>1278</v>
      </c>
      <c r="CK36">
        <v>1</v>
      </c>
      <c r="CL36">
        <v>0</v>
      </c>
      <c r="CM36">
        <v>0</v>
      </c>
      <c r="CN36">
        <v>3</v>
      </c>
      <c r="CO36">
        <v>2</v>
      </c>
      <c r="CP36">
        <v>0</v>
      </c>
      <c r="CQ36">
        <v>1</v>
      </c>
      <c r="CR36">
        <v>0</v>
      </c>
      <c r="CS36">
        <v>0</v>
      </c>
      <c r="CT36">
        <v>0</v>
      </c>
      <c r="CU36">
        <v>1</v>
      </c>
      <c r="CV36">
        <v>0</v>
      </c>
      <c r="CW36" t="s">
        <v>1302</v>
      </c>
      <c r="CX36" t="s">
        <v>1313</v>
      </c>
      <c r="CY36">
        <v>0</v>
      </c>
      <c r="CZ36">
        <v>3</v>
      </c>
      <c r="DA36">
        <v>2</v>
      </c>
      <c r="DB36">
        <v>1</v>
      </c>
      <c r="DC36">
        <v>0</v>
      </c>
      <c r="DD36">
        <v>0</v>
      </c>
      <c r="DE36">
        <v>0</v>
      </c>
      <c r="DF36">
        <v>1</v>
      </c>
      <c r="DG36">
        <v>1</v>
      </c>
      <c r="DH36">
        <v>0</v>
      </c>
      <c r="DI36">
        <v>0</v>
      </c>
      <c r="DJ36">
        <v>1</v>
      </c>
      <c r="DK36">
        <v>1</v>
      </c>
      <c r="DL36">
        <v>1</v>
      </c>
      <c r="DM36">
        <v>1</v>
      </c>
      <c r="DN36">
        <v>1</v>
      </c>
      <c r="DO36">
        <v>0</v>
      </c>
    </row>
    <row r="37" spans="1:119">
      <c r="A37" s="363">
        <v>36</v>
      </c>
      <c r="B37" s="364">
        <v>40796</v>
      </c>
      <c r="C37">
        <v>6</v>
      </c>
      <c r="D37" t="s">
        <v>301</v>
      </c>
      <c r="E37" t="s">
        <v>302</v>
      </c>
      <c r="F37" t="s">
        <v>313</v>
      </c>
      <c r="G37" t="s">
        <v>217</v>
      </c>
      <c r="H37" t="s">
        <v>315</v>
      </c>
      <c r="I37" t="s">
        <v>1268</v>
      </c>
      <c r="J37">
        <v>1</v>
      </c>
      <c r="K37">
        <v>1</v>
      </c>
      <c r="L37">
        <v>1</v>
      </c>
      <c r="M37">
        <v>1</v>
      </c>
      <c r="N37">
        <v>1</v>
      </c>
      <c r="O37">
        <v>1</v>
      </c>
      <c r="P37">
        <v>1</v>
      </c>
      <c r="Q37">
        <v>0</v>
      </c>
      <c r="R37">
        <v>0</v>
      </c>
      <c r="S37" t="s">
        <v>1271</v>
      </c>
      <c r="T37">
        <v>0</v>
      </c>
      <c r="U37">
        <v>0</v>
      </c>
      <c r="V37">
        <v>0</v>
      </c>
      <c r="W37">
        <v>0</v>
      </c>
      <c r="X37">
        <v>0</v>
      </c>
      <c r="Y37">
        <v>3</v>
      </c>
      <c r="Z37">
        <v>0</v>
      </c>
      <c r="AA37">
        <v>0</v>
      </c>
      <c r="AB37">
        <v>0</v>
      </c>
      <c r="AC37">
        <v>0</v>
      </c>
      <c r="AD37">
        <v>0</v>
      </c>
      <c r="AE37">
        <v>0</v>
      </c>
      <c r="AF37">
        <v>0</v>
      </c>
      <c r="AG37" t="s">
        <v>1281</v>
      </c>
      <c r="AH37" t="s">
        <v>1278</v>
      </c>
      <c r="AI37">
        <v>1</v>
      </c>
      <c r="AJ37">
        <v>0</v>
      </c>
      <c r="AK37">
        <v>1</v>
      </c>
      <c r="AL37">
        <v>0</v>
      </c>
      <c r="AM37">
        <v>0</v>
      </c>
      <c r="AN37">
        <v>0</v>
      </c>
      <c r="AO37">
        <v>1</v>
      </c>
      <c r="AP37">
        <v>0</v>
      </c>
      <c r="AQ37">
        <v>0</v>
      </c>
      <c r="AR37">
        <v>0</v>
      </c>
      <c r="AS37">
        <v>3</v>
      </c>
      <c r="AT37">
        <v>0</v>
      </c>
      <c r="AU37">
        <v>0</v>
      </c>
      <c r="AV37">
        <v>2</v>
      </c>
      <c r="AW37">
        <v>0</v>
      </c>
      <c r="AX37">
        <v>3</v>
      </c>
      <c r="AY37">
        <v>0</v>
      </c>
      <c r="AZ37">
        <v>0</v>
      </c>
      <c r="BA37">
        <v>0</v>
      </c>
      <c r="BB37">
        <v>5</v>
      </c>
      <c r="BC37">
        <v>4</v>
      </c>
      <c r="BD37">
        <v>0</v>
      </c>
      <c r="BE37">
        <v>0</v>
      </c>
      <c r="BF37">
        <v>0</v>
      </c>
      <c r="BG37">
        <v>0</v>
      </c>
      <c r="BH37">
        <v>0</v>
      </c>
      <c r="BI37">
        <v>0</v>
      </c>
      <c r="BJ37">
        <v>2</v>
      </c>
      <c r="BK37">
        <v>3</v>
      </c>
      <c r="BL37">
        <v>0</v>
      </c>
      <c r="BM37">
        <v>0</v>
      </c>
      <c r="BN37">
        <v>0</v>
      </c>
      <c r="BO37">
        <v>0</v>
      </c>
      <c r="BP37">
        <v>0</v>
      </c>
      <c r="BQ37" t="s">
        <v>1305</v>
      </c>
      <c r="BS37">
        <v>0</v>
      </c>
      <c r="BT37">
        <v>0</v>
      </c>
      <c r="BU37">
        <v>3</v>
      </c>
      <c r="BV37">
        <v>0</v>
      </c>
      <c r="BW37">
        <v>0</v>
      </c>
      <c r="BX37">
        <v>2</v>
      </c>
      <c r="BY37">
        <v>1</v>
      </c>
      <c r="BZ37">
        <v>0</v>
      </c>
      <c r="CA37">
        <v>0</v>
      </c>
      <c r="CB37">
        <v>0</v>
      </c>
      <c r="CC37">
        <v>0</v>
      </c>
      <c r="CD37">
        <v>0</v>
      </c>
      <c r="CE37">
        <v>0</v>
      </c>
      <c r="CF37">
        <v>1</v>
      </c>
      <c r="CG37" t="s">
        <v>1308</v>
      </c>
      <c r="CH37">
        <v>1</v>
      </c>
      <c r="CI37" t="s">
        <v>1281</v>
      </c>
      <c r="CJ37" t="s">
        <v>1277</v>
      </c>
      <c r="CK37">
        <v>1</v>
      </c>
      <c r="CL37">
        <v>0</v>
      </c>
      <c r="CM37">
        <v>0</v>
      </c>
      <c r="CN37">
        <v>3</v>
      </c>
      <c r="CO37">
        <v>2</v>
      </c>
      <c r="CP37">
        <v>0</v>
      </c>
      <c r="CQ37">
        <v>0</v>
      </c>
      <c r="CR37">
        <v>0</v>
      </c>
      <c r="CS37">
        <v>0</v>
      </c>
      <c r="CT37">
        <v>1</v>
      </c>
      <c r="CU37">
        <v>1</v>
      </c>
      <c r="CV37">
        <v>0</v>
      </c>
      <c r="CW37" t="s">
        <v>1302</v>
      </c>
      <c r="CX37" t="s">
        <v>1315</v>
      </c>
      <c r="CY37">
        <v>0</v>
      </c>
      <c r="CZ37">
        <v>1</v>
      </c>
      <c r="DA37">
        <v>0</v>
      </c>
      <c r="DB37">
        <v>3</v>
      </c>
      <c r="DC37">
        <v>0</v>
      </c>
      <c r="DD37">
        <v>2</v>
      </c>
      <c r="DE37">
        <v>1</v>
      </c>
      <c r="DF37">
        <v>1</v>
      </c>
      <c r="DG37">
        <v>1</v>
      </c>
      <c r="DH37">
        <v>0</v>
      </c>
      <c r="DI37">
        <v>0</v>
      </c>
      <c r="DJ37">
        <v>1</v>
      </c>
      <c r="DK37">
        <v>1</v>
      </c>
      <c r="DL37">
        <v>1</v>
      </c>
      <c r="DM37">
        <v>1</v>
      </c>
      <c r="DN37">
        <v>1</v>
      </c>
      <c r="DO37">
        <v>0</v>
      </c>
    </row>
    <row r="38" spans="1:119">
      <c r="A38" s="363">
        <v>37</v>
      </c>
      <c r="B38" s="364">
        <v>40796</v>
      </c>
      <c r="C38">
        <v>5</v>
      </c>
      <c r="D38" t="s">
        <v>301</v>
      </c>
      <c r="E38" t="s">
        <v>317</v>
      </c>
      <c r="F38" t="s">
        <v>311</v>
      </c>
      <c r="G38" t="s">
        <v>217</v>
      </c>
      <c r="H38" t="s">
        <v>318</v>
      </c>
      <c r="I38" t="s">
        <v>1266</v>
      </c>
      <c r="J38">
        <v>1</v>
      </c>
      <c r="K38">
        <v>1</v>
      </c>
      <c r="L38">
        <v>1</v>
      </c>
      <c r="M38">
        <v>0</v>
      </c>
      <c r="N38">
        <v>0</v>
      </c>
      <c r="O38">
        <v>0</v>
      </c>
      <c r="P38">
        <v>1</v>
      </c>
      <c r="Q38">
        <v>1</v>
      </c>
      <c r="R38">
        <v>0</v>
      </c>
      <c r="S38" t="s">
        <v>1271</v>
      </c>
      <c r="T38">
        <v>1</v>
      </c>
      <c r="U38">
        <v>0</v>
      </c>
      <c r="V38">
        <v>2</v>
      </c>
      <c r="W38">
        <v>0</v>
      </c>
      <c r="X38">
        <v>0</v>
      </c>
      <c r="Y38">
        <v>3</v>
      </c>
      <c r="Z38">
        <v>0</v>
      </c>
      <c r="AA38">
        <v>0</v>
      </c>
      <c r="AB38">
        <v>0</v>
      </c>
      <c r="AC38">
        <v>0</v>
      </c>
      <c r="AD38">
        <v>0</v>
      </c>
      <c r="AE38">
        <v>0</v>
      </c>
      <c r="AG38" t="s">
        <v>1281</v>
      </c>
      <c r="AH38" t="s">
        <v>1280</v>
      </c>
      <c r="AI38">
        <v>0</v>
      </c>
      <c r="AJ38">
        <v>0</v>
      </c>
      <c r="AK38">
        <v>1</v>
      </c>
      <c r="AL38">
        <v>1</v>
      </c>
      <c r="AM38">
        <v>1</v>
      </c>
      <c r="AN38">
        <v>0</v>
      </c>
      <c r="AO38">
        <v>0</v>
      </c>
      <c r="AP38">
        <v>1</v>
      </c>
      <c r="AQ38">
        <v>1</v>
      </c>
      <c r="AR38">
        <v>0</v>
      </c>
      <c r="AS38">
        <v>0</v>
      </c>
      <c r="AT38">
        <v>0</v>
      </c>
      <c r="AU38">
        <v>2</v>
      </c>
      <c r="AV38">
        <v>3</v>
      </c>
      <c r="AW38">
        <v>0</v>
      </c>
      <c r="AX38">
        <v>0</v>
      </c>
      <c r="AY38">
        <v>0</v>
      </c>
      <c r="AZ38">
        <v>1</v>
      </c>
      <c r="BA38">
        <v>0</v>
      </c>
      <c r="BB38">
        <v>3</v>
      </c>
      <c r="BC38">
        <v>0</v>
      </c>
      <c r="BD38">
        <v>0</v>
      </c>
      <c r="BE38">
        <v>0</v>
      </c>
      <c r="BF38">
        <v>0</v>
      </c>
      <c r="BG38">
        <v>0</v>
      </c>
      <c r="BH38">
        <v>5</v>
      </c>
      <c r="BI38">
        <v>4</v>
      </c>
      <c r="BJ38">
        <v>0</v>
      </c>
      <c r="BK38">
        <v>0</v>
      </c>
      <c r="BL38">
        <v>0</v>
      </c>
      <c r="BM38">
        <v>0</v>
      </c>
      <c r="BN38">
        <v>2</v>
      </c>
      <c r="BO38">
        <v>1</v>
      </c>
      <c r="BP38">
        <v>0</v>
      </c>
      <c r="BQ38" t="s">
        <v>1303</v>
      </c>
      <c r="BR38">
        <v>0</v>
      </c>
      <c r="BS38">
        <v>0</v>
      </c>
      <c r="BT38">
        <v>0</v>
      </c>
      <c r="BU38">
        <v>2</v>
      </c>
      <c r="BV38">
        <v>0</v>
      </c>
      <c r="BW38">
        <v>1</v>
      </c>
      <c r="BX38">
        <v>3</v>
      </c>
      <c r="BY38">
        <v>0</v>
      </c>
      <c r="BZ38">
        <v>0</v>
      </c>
      <c r="CA38">
        <v>0</v>
      </c>
      <c r="CB38">
        <v>0</v>
      </c>
      <c r="CC38">
        <v>0</v>
      </c>
      <c r="CD38">
        <v>0</v>
      </c>
      <c r="CE38">
        <v>0</v>
      </c>
      <c r="CF38">
        <v>0</v>
      </c>
      <c r="CG38" t="s">
        <v>1308</v>
      </c>
      <c r="CH38">
        <v>1</v>
      </c>
      <c r="CI38" t="s">
        <v>1281</v>
      </c>
      <c r="CJ38" t="s">
        <v>1280</v>
      </c>
      <c r="CK38">
        <v>1</v>
      </c>
      <c r="CL38">
        <v>0</v>
      </c>
      <c r="CM38">
        <v>0</v>
      </c>
      <c r="CN38">
        <v>3</v>
      </c>
      <c r="CO38">
        <v>2</v>
      </c>
      <c r="CP38">
        <v>0</v>
      </c>
      <c r="CQ38">
        <v>3</v>
      </c>
      <c r="CR38">
        <v>0</v>
      </c>
      <c r="CS38">
        <v>0</v>
      </c>
      <c r="CT38">
        <v>0</v>
      </c>
      <c r="CU38">
        <v>1</v>
      </c>
      <c r="CV38">
        <v>0</v>
      </c>
      <c r="CW38" t="s">
        <v>1302</v>
      </c>
      <c r="CX38" t="s">
        <v>1314</v>
      </c>
      <c r="CY38">
        <v>0</v>
      </c>
      <c r="CZ38">
        <v>3</v>
      </c>
      <c r="DA38">
        <v>2</v>
      </c>
      <c r="DB38">
        <v>0</v>
      </c>
      <c r="DC38">
        <v>0</v>
      </c>
      <c r="DD38">
        <v>1</v>
      </c>
      <c r="DE38">
        <v>0</v>
      </c>
      <c r="DF38">
        <v>1</v>
      </c>
      <c r="DG38">
        <v>0</v>
      </c>
      <c r="DH38">
        <v>0</v>
      </c>
      <c r="DI38">
        <v>0</v>
      </c>
      <c r="DJ38">
        <v>1</v>
      </c>
      <c r="DK38">
        <v>1</v>
      </c>
      <c r="DL38">
        <v>1</v>
      </c>
      <c r="DM38">
        <v>1</v>
      </c>
      <c r="DN38">
        <v>1</v>
      </c>
      <c r="DO38">
        <v>0</v>
      </c>
    </row>
    <row r="39" spans="1:119">
      <c r="A39" s="363">
        <v>38</v>
      </c>
      <c r="B39" s="364">
        <v>40797</v>
      </c>
      <c r="C39">
        <v>5</v>
      </c>
      <c r="D39" t="s">
        <v>301</v>
      </c>
      <c r="E39" t="s">
        <v>317</v>
      </c>
      <c r="F39" t="s">
        <v>319</v>
      </c>
      <c r="G39" t="s">
        <v>217</v>
      </c>
      <c r="H39" t="s">
        <v>320</v>
      </c>
      <c r="I39" t="s">
        <v>1268</v>
      </c>
      <c r="J39">
        <v>0</v>
      </c>
      <c r="K39">
        <v>0</v>
      </c>
      <c r="L39">
        <v>1</v>
      </c>
      <c r="M39">
        <v>0</v>
      </c>
      <c r="N39">
        <v>1</v>
      </c>
      <c r="O39">
        <v>1</v>
      </c>
      <c r="P39">
        <v>1</v>
      </c>
      <c r="Q39">
        <v>1</v>
      </c>
      <c r="R39">
        <v>0</v>
      </c>
      <c r="S39" t="s">
        <v>1272</v>
      </c>
      <c r="T39">
        <v>1</v>
      </c>
      <c r="U39">
        <v>0</v>
      </c>
      <c r="V39">
        <v>2</v>
      </c>
      <c r="W39">
        <v>0</v>
      </c>
      <c r="X39">
        <v>0</v>
      </c>
      <c r="Y39">
        <v>3</v>
      </c>
      <c r="Z39">
        <v>0</v>
      </c>
      <c r="AA39">
        <v>0</v>
      </c>
      <c r="AB39">
        <v>0</v>
      </c>
      <c r="AC39">
        <v>0</v>
      </c>
      <c r="AD39">
        <v>0</v>
      </c>
      <c r="AE39">
        <v>0</v>
      </c>
      <c r="AF39">
        <v>1</v>
      </c>
      <c r="AG39" t="s">
        <v>1281</v>
      </c>
      <c r="AH39" t="s">
        <v>1281</v>
      </c>
      <c r="AI39">
        <v>0</v>
      </c>
      <c r="AJ39">
        <v>0</v>
      </c>
      <c r="AK39">
        <v>1</v>
      </c>
      <c r="AL39">
        <v>1</v>
      </c>
      <c r="AM39">
        <v>0</v>
      </c>
      <c r="AN39">
        <v>0</v>
      </c>
      <c r="AO39">
        <v>0</v>
      </c>
      <c r="AP39">
        <v>0</v>
      </c>
      <c r="AQ39">
        <v>0</v>
      </c>
      <c r="AR39">
        <v>0</v>
      </c>
      <c r="AS39">
        <v>0</v>
      </c>
      <c r="AT39">
        <v>0</v>
      </c>
      <c r="AU39">
        <v>0</v>
      </c>
      <c r="AV39">
        <v>3</v>
      </c>
      <c r="AW39">
        <v>0</v>
      </c>
      <c r="AX39">
        <v>2</v>
      </c>
      <c r="AY39">
        <v>0</v>
      </c>
      <c r="AZ39">
        <v>1</v>
      </c>
      <c r="BA39">
        <v>0</v>
      </c>
      <c r="BB39">
        <v>5</v>
      </c>
      <c r="BC39">
        <v>4</v>
      </c>
      <c r="BD39">
        <v>0</v>
      </c>
      <c r="BE39">
        <v>0</v>
      </c>
      <c r="BF39">
        <v>0</v>
      </c>
      <c r="BG39">
        <v>0</v>
      </c>
      <c r="BH39">
        <v>3</v>
      </c>
      <c r="BI39">
        <v>0</v>
      </c>
      <c r="BJ39">
        <v>2</v>
      </c>
      <c r="BK39">
        <v>0</v>
      </c>
      <c r="BL39">
        <v>0</v>
      </c>
      <c r="BM39">
        <v>0</v>
      </c>
      <c r="BN39">
        <v>1</v>
      </c>
      <c r="BO39">
        <v>0</v>
      </c>
      <c r="BP39">
        <v>0</v>
      </c>
      <c r="BQ39" t="s">
        <v>1305</v>
      </c>
      <c r="BS39">
        <v>0</v>
      </c>
      <c r="BT39">
        <v>0</v>
      </c>
      <c r="BU39">
        <v>2</v>
      </c>
      <c r="BV39">
        <v>0</v>
      </c>
      <c r="BW39">
        <v>0</v>
      </c>
      <c r="BX39">
        <v>3</v>
      </c>
      <c r="BY39">
        <v>0</v>
      </c>
      <c r="BZ39">
        <v>0</v>
      </c>
      <c r="CA39">
        <v>0</v>
      </c>
      <c r="CB39">
        <v>1</v>
      </c>
      <c r="CC39">
        <v>0</v>
      </c>
      <c r="CD39">
        <v>0</v>
      </c>
      <c r="CE39">
        <v>0</v>
      </c>
      <c r="CF39">
        <v>0</v>
      </c>
      <c r="CG39" t="s">
        <v>1308</v>
      </c>
      <c r="CH39">
        <v>0</v>
      </c>
      <c r="CI39" t="s">
        <v>1281</v>
      </c>
      <c r="CJ39" t="s">
        <v>1281</v>
      </c>
      <c r="CK39">
        <v>1</v>
      </c>
      <c r="CL39">
        <v>0</v>
      </c>
      <c r="CM39">
        <v>0</v>
      </c>
      <c r="CN39">
        <v>0</v>
      </c>
      <c r="CO39">
        <v>3</v>
      </c>
      <c r="CP39">
        <v>2</v>
      </c>
      <c r="CQ39">
        <v>0</v>
      </c>
      <c r="CR39">
        <v>0</v>
      </c>
      <c r="CS39">
        <v>0</v>
      </c>
      <c r="CT39">
        <v>1</v>
      </c>
      <c r="CU39">
        <v>1</v>
      </c>
      <c r="CV39">
        <v>1</v>
      </c>
      <c r="CW39" t="s">
        <v>1312</v>
      </c>
      <c r="CX39" t="s">
        <v>1313</v>
      </c>
      <c r="CY39">
        <v>0</v>
      </c>
      <c r="CZ39">
        <v>2</v>
      </c>
      <c r="DA39">
        <v>3</v>
      </c>
      <c r="DB39">
        <v>1</v>
      </c>
      <c r="DC39">
        <v>0</v>
      </c>
      <c r="DD39">
        <v>0</v>
      </c>
      <c r="DE39">
        <v>0</v>
      </c>
      <c r="DF39">
        <v>1</v>
      </c>
      <c r="DG39">
        <v>0</v>
      </c>
      <c r="DH39">
        <v>0</v>
      </c>
      <c r="DI39">
        <v>0</v>
      </c>
      <c r="DJ39">
        <v>1</v>
      </c>
      <c r="DK39">
        <v>1</v>
      </c>
      <c r="DL39">
        <v>1</v>
      </c>
      <c r="DM39">
        <v>0</v>
      </c>
      <c r="DN39">
        <v>0</v>
      </c>
      <c r="DO39">
        <v>0</v>
      </c>
    </row>
    <row r="40" spans="1:119">
      <c r="A40" s="363">
        <v>39</v>
      </c>
      <c r="B40" s="364">
        <v>40797</v>
      </c>
      <c r="C40">
        <v>5</v>
      </c>
      <c r="D40" t="s">
        <v>301</v>
      </c>
      <c r="E40" t="s">
        <v>317</v>
      </c>
      <c r="F40" t="s">
        <v>319</v>
      </c>
      <c r="G40" t="s">
        <v>217</v>
      </c>
      <c r="H40" t="s">
        <v>321</v>
      </c>
      <c r="I40" t="s">
        <v>1269</v>
      </c>
      <c r="J40">
        <v>1</v>
      </c>
      <c r="K40">
        <v>0</v>
      </c>
      <c r="L40">
        <v>0</v>
      </c>
      <c r="M40">
        <v>0</v>
      </c>
      <c r="N40">
        <v>0</v>
      </c>
      <c r="O40">
        <v>1</v>
      </c>
      <c r="P40">
        <v>1</v>
      </c>
      <c r="Q40">
        <v>1</v>
      </c>
      <c r="R40">
        <v>0</v>
      </c>
      <c r="S40" t="s">
        <v>1272</v>
      </c>
      <c r="T40">
        <v>0</v>
      </c>
      <c r="U40">
        <v>2</v>
      </c>
      <c r="V40">
        <v>0</v>
      </c>
      <c r="W40">
        <v>0</v>
      </c>
      <c r="X40">
        <v>1</v>
      </c>
      <c r="Y40">
        <v>3</v>
      </c>
      <c r="Z40">
        <v>0</v>
      </c>
      <c r="AA40">
        <v>0</v>
      </c>
      <c r="AB40">
        <v>0</v>
      </c>
      <c r="AC40">
        <v>0</v>
      </c>
      <c r="AD40">
        <v>0</v>
      </c>
      <c r="AE40">
        <v>0</v>
      </c>
      <c r="AF40">
        <v>0</v>
      </c>
      <c r="AG40" t="s">
        <v>1281</v>
      </c>
      <c r="AH40" t="s">
        <v>1281</v>
      </c>
      <c r="AI40">
        <v>1</v>
      </c>
      <c r="AJ40">
        <v>0</v>
      </c>
      <c r="AK40">
        <v>0</v>
      </c>
      <c r="AL40">
        <v>0</v>
      </c>
      <c r="AM40">
        <v>0</v>
      </c>
      <c r="AN40">
        <v>0</v>
      </c>
      <c r="AO40">
        <v>1</v>
      </c>
      <c r="AP40">
        <v>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t="s">
        <v>1305</v>
      </c>
      <c r="BS40">
        <v>0</v>
      </c>
      <c r="BT40">
        <v>1</v>
      </c>
      <c r="BU40">
        <v>2</v>
      </c>
      <c r="BV40">
        <v>0</v>
      </c>
      <c r="BW40">
        <v>0</v>
      </c>
      <c r="BX40">
        <v>3</v>
      </c>
      <c r="BY40">
        <v>0</v>
      </c>
      <c r="BZ40">
        <v>0</v>
      </c>
      <c r="CA40">
        <v>0</v>
      </c>
      <c r="CB40">
        <v>0</v>
      </c>
      <c r="CC40">
        <v>0</v>
      </c>
      <c r="CD40">
        <v>0</v>
      </c>
      <c r="CE40">
        <v>0</v>
      </c>
      <c r="CF40">
        <v>0</v>
      </c>
      <c r="CG40" t="s">
        <v>1308</v>
      </c>
      <c r="CH40">
        <v>0</v>
      </c>
      <c r="CI40" t="s">
        <v>1281</v>
      </c>
      <c r="CJ40" t="s">
        <v>1281</v>
      </c>
      <c r="CK40">
        <v>0</v>
      </c>
      <c r="CL40">
        <v>0</v>
      </c>
      <c r="CM40">
        <v>0</v>
      </c>
      <c r="CN40">
        <v>0</v>
      </c>
      <c r="CO40">
        <v>3</v>
      </c>
      <c r="CP40">
        <v>2</v>
      </c>
      <c r="CQ40">
        <v>0</v>
      </c>
      <c r="CR40">
        <v>0</v>
      </c>
      <c r="CS40">
        <v>0</v>
      </c>
      <c r="CT40">
        <v>1</v>
      </c>
      <c r="CU40">
        <v>1</v>
      </c>
      <c r="CV40">
        <v>0</v>
      </c>
      <c r="CW40" t="s">
        <v>1312</v>
      </c>
      <c r="CX40" t="s">
        <v>1311</v>
      </c>
      <c r="CY40">
        <v>0</v>
      </c>
      <c r="CZ40">
        <v>2</v>
      </c>
      <c r="DA40">
        <v>3</v>
      </c>
      <c r="DB40">
        <v>0</v>
      </c>
      <c r="DC40">
        <v>0</v>
      </c>
      <c r="DD40">
        <v>1</v>
      </c>
      <c r="DE40">
        <v>0</v>
      </c>
      <c r="DF40">
        <v>1</v>
      </c>
      <c r="DG40">
        <v>0</v>
      </c>
      <c r="DH40">
        <v>0</v>
      </c>
      <c r="DI40">
        <v>0</v>
      </c>
      <c r="DJ40">
        <v>1</v>
      </c>
      <c r="DK40">
        <v>1</v>
      </c>
      <c r="DL40">
        <v>0</v>
      </c>
      <c r="DM40">
        <v>0</v>
      </c>
      <c r="DN40">
        <v>0</v>
      </c>
      <c r="DO40">
        <v>0</v>
      </c>
    </row>
    <row r="41" spans="1:119">
      <c r="A41" s="363">
        <v>40</v>
      </c>
      <c r="B41" s="364">
        <v>40797</v>
      </c>
      <c r="C41">
        <v>5</v>
      </c>
      <c r="D41" t="s">
        <v>301</v>
      </c>
      <c r="E41" t="s">
        <v>317</v>
      </c>
      <c r="F41" t="s">
        <v>322</v>
      </c>
      <c r="G41" t="s">
        <v>217</v>
      </c>
      <c r="H41" t="s">
        <v>323</v>
      </c>
      <c r="I41" t="s">
        <v>1267</v>
      </c>
      <c r="J41">
        <v>1</v>
      </c>
      <c r="K41">
        <v>0</v>
      </c>
      <c r="L41">
        <v>0</v>
      </c>
      <c r="M41">
        <v>0</v>
      </c>
      <c r="N41">
        <v>0</v>
      </c>
      <c r="O41">
        <v>1</v>
      </c>
      <c r="P41">
        <v>0</v>
      </c>
      <c r="Q41">
        <v>0</v>
      </c>
      <c r="R41">
        <v>0</v>
      </c>
      <c r="S41" t="s">
        <v>1273</v>
      </c>
      <c r="T41">
        <v>1</v>
      </c>
      <c r="U41">
        <v>0</v>
      </c>
      <c r="V41">
        <v>2</v>
      </c>
      <c r="W41">
        <v>0</v>
      </c>
      <c r="X41">
        <v>0</v>
      </c>
      <c r="Y41">
        <v>3</v>
      </c>
      <c r="Z41">
        <v>0</v>
      </c>
      <c r="AA41">
        <v>0</v>
      </c>
      <c r="AB41">
        <v>0</v>
      </c>
      <c r="AC41">
        <v>0</v>
      </c>
      <c r="AD41">
        <v>0</v>
      </c>
      <c r="AE41">
        <v>0</v>
      </c>
      <c r="AF41">
        <v>0</v>
      </c>
      <c r="AG41" t="s">
        <v>1281</v>
      </c>
      <c r="AH41" t="s">
        <v>1277</v>
      </c>
      <c r="AI41">
        <v>0</v>
      </c>
      <c r="AJ41">
        <v>0</v>
      </c>
      <c r="AK41">
        <v>1</v>
      </c>
      <c r="AL41">
        <v>1</v>
      </c>
      <c r="AM41">
        <v>0</v>
      </c>
      <c r="AN41">
        <v>0</v>
      </c>
      <c r="AO41">
        <v>1</v>
      </c>
      <c r="AP41">
        <v>0</v>
      </c>
      <c r="AQ41">
        <v>1</v>
      </c>
      <c r="AR41">
        <v>0</v>
      </c>
      <c r="AS41">
        <v>0</v>
      </c>
      <c r="AT41">
        <v>0</v>
      </c>
      <c r="AU41">
        <v>3</v>
      </c>
      <c r="AV41">
        <v>2</v>
      </c>
      <c r="AW41">
        <v>0</v>
      </c>
      <c r="AX41">
        <v>0</v>
      </c>
      <c r="AY41">
        <v>0</v>
      </c>
      <c r="AZ41">
        <v>0</v>
      </c>
      <c r="BA41">
        <v>0</v>
      </c>
      <c r="BB41">
        <v>4</v>
      </c>
      <c r="BC41">
        <v>5</v>
      </c>
      <c r="BD41">
        <v>0</v>
      </c>
      <c r="BE41">
        <v>0</v>
      </c>
      <c r="BF41">
        <v>0</v>
      </c>
      <c r="BG41">
        <v>1</v>
      </c>
      <c r="BH41">
        <v>0</v>
      </c>
      <c r="BI41">
        <v>0</v>
      </c>
      <c r="BJ41">
        <v>3</v>
      </c>
      <c r="BK41">
        <v>0</v>
      </c>
      <c r="BL41">
        <v>0</v>
      </c>
      <c r="BM41">
        <v>0</v>
      </c>
      <c r="BN41">
        <v>2</v>
      </c>
      <c r="BO41">
        <v>0</v>
      </c>
      <c r="BP41">
        <v>0</v>
      </c>
      <c r="BQ41" t="s">
        <v>1303</v>
      </c>
      <c r="BR41">
        <v>0</v>
      </c>
      <c r="BS41">
        <v>0</v>
      </c>
      <c r="BT41">
        <v>0</v>
      </c>
      <c r="BU41">
        <v>2</v>
      </c>
      <c r="BV41">
        <v>0</v>
      </c>
      <c r="BW41">
        <v>0</v>
      </c>
      <c r="BX41">
        <v>3</v>
      </c>
      <c r="BY41">
        <v>0</v>
      </c>
      <c r="BZ41">
        <v>0</v>
      </c>
      <c r="CA41">
        <v>0</v>
      </c>
      <c r="CB41">
        <v>0</v>
      </c>
      <c r="CC41">
        <v>0</v>
      </c>
      <c r="CD41">
        <v>1</v>
      </c>
      <c r="CE41">
        <v>0</v>
      </c>
      <c r="CF41">
        <v>0</v>
      </c>
      <c r="CG41" t="s">
        <v>1308</v>
      </c>
      <c r="CH41">
        <v>1</v>
      </c>
      <c r="CI41" t="s">
        <v>1281</v>
      </c>
      <c r="CJ41" t="s">
        <v>1277</v>
      </c>
      <c r="CK41">
        <v>1</v>
      </c>
      <c r="CL41">
        <v>0</v>
      </c>
      <c r="CM41">
        <v>0</v>
      </c>
      <c r="CN41">
        <v>3</v>
      </c>
      <c r="CO41">
        <v>2</v>
      </c>
      <c r="CP41">
        <v>0</v>
      </c>
      <c r="CQ41">
        <v>1</v>
      </c>
      <c r="CR41">
        <v>0</v>
      </c>
      <c r="CS41">
        <v>0</v>
      </c>
      <c r="CT41">
        <v>0</v>
      </c>
      <c r="CU41">
        <v>1</v>
      </c>
      <c r="CV41">
        <v>1</v>
      </c>
      <c r="CW41" t="s">
        <v>1302</v>
      </c>
      <c r="CX41" t="s">
        <v>1311</v>
      </c>
      <c r="CY41">
        <v>0</v>
      </c>
      <c r="CZ41">
        <v>3</v>
      </c>
      <c r="DA41">
        <v>2</v>
      </c>
      <c r="DB41">
        <v>0</v>
      </c>
      <c r="DC41">
        <v>0</v>
      </c>
      <c r="DD41">
        <v>1</v>
      </c>
      <c r="DE41">
        <v>0</v>
      </c>
      <c r="DF41">
        <v>1</v>
      </c>
      <c r="DG41">
        <v>0</v>
      </c>
      <c r="DH41">
        <v>0</v>
      </c>
      <c r="DI41">
        <v>0</v>
      </c>
      <c r="DJ41">
        <v>1</v>
      </c>
      <c r="DK41">
        <v>1</v>
      </c>
      <c r="DL41">
        <v>1</v>
      </c>
      <c r="DM41">
        <v>1</v>
      </c>
      <c r="DN41">
        <v>0</v>
      </c>
      <c r="DO41">
        <v>0</v>
      </c>
    </row>
    <row r="42" spans="1:119">
      <c r="A42" s="363">
        <v>41</v>
      </c>
      <c r="B42" s="364">
        <v>40795</v>
      </c>
      <c r="C42">
        <v>5</v>
      </c>
      <c r="D42" t="s">
        <v>301</v>
      </c>
      <c r="E42" t="s">
        <v>317</v>
      </c>
      <c r="F42" t="s">
        <v>322</v>
      </c>
      <c r="G42" t="s">
        <v>217</v>
      </c>
      <c r="H42" t="s">
        <v>324</v>
      </c>
      <c r="I42" t="s">
        <v>1270</v>
      </c>
      <c r="J42">
        <v>1</v>
      </c>
      <c r="K42">
        <v>1</v>
      </c>
      <c r="L42">
        <v>1</v>
      </c>
      <c r="M42">
        <v>0</v>
      </c>
      <c r="N42">
        <v>0</v>
      </c>
      <c r="O42">
        <v>1</v>
      </c>
      <c r="P42">
        <v>0</v>
      </c>
      <c r="Q42">
        <v>1</v>
      </c>
      <c r="R42">
        <v>0</v>
      </c>
      <c r="S42" t="s">
        <v>1271</v>
      </c>
      <c r="T42">
        <v>0</v>
      </c>
      <c r="U42">
        <v>0</v>
      </c>
      <c r="V42">
        <v>2</v>
      </c>
      <c r="W42">
        <v>0</v>
      </c>
      <c r="X42">
        <v>0</v>
      </c>
      <c r="Y42">
        <v>3</v>
      </c>
      <c r="Z42">
        <v>0</v>
      </c>
      <c r="AA42">
        <v>0</v>
      </c>
      <c r="AB42">
        <v>0</v>
      </c>
      <c r="AC42">
        <v>1</v>
      </c>
      <c r="AD42">
        <v>0</v>
      </c>
      <c r="AE42">
        <v>0</v>
      </c>
      <c r="AG42" t="s">
        <v>1281</v>
      </c>
      <c r="AH42" t="s">
        <v>1277</v>
      </c>
      <c r="AI42">
        <v>0</v>
      </c>
      <c r="AJ42">
        <v>0</v>
      </c>
      <c r="AK42">
        <v>1</v>
      </c>
      <c r="AL42">
        <v>1</v>
      </c>
      <c r="AM42">
        <v>0</v>
      </c>
      <c r="AN42">
        <v>1</v>
      </c>
      <c r="AO42">
        <v>1</v>
      </c>
      <c r="AP42">
        <v>0</v>
      </c>
      <c r="AQ42">
        <v>1</v>
      </c>
      <c r="AR42">
        <v>0</v>
      </c>
      <c r="AS42">
        <v>1</v>
      </c>
      <c r="AT42">
        <v>0</v>
      </c>
      <c r="AU42">
        <v>0</v>
      </c>
      <c r="AV42">
        <v>3</v>
      </c>
      <c r="AW42">
        <v>0</v>
      </c>
      <c r="AX42">
        <v>0</v>
      </c>
      <c r="AY42">
        <v>0</v>
      </c>
      <c r="AZ42">
        <v>2</v>
      </c>
      <c r="BA42">
        <v>0</v>
      </c>
      <c r="BB42">
        <v>2</v>
      </c>
      <c r="BC42">
        <v>0</v>
      </c>
      <c r="BD42">
        <v>0</v>
      </c>
      <c r="BE42">
        <v>0</v>
      </c>
      <c r="BF42">
        <v>0</v>
      </c>
      <c r="BG42">
        <v>0</v>
      </c>
      <c r="BH42">
        <v>5</v>
      </c>
      <c r="BI42">
        <v>0</v>
      </c>
      <c r="BJ42">
        <v>1</v>
      </c>
      <c r="BK42">
        <v>4</v>
      </c>
      <c r="BL42">
        <v>0</v>
      </c>
      <c r="BM42">
        <v>0</v>
      </c>
      <c r="BN42">
        <v>3</v>
      </c>
      <c r="BO42">
        <v>0</v>
      </c>
      <c r="BP42">
        <v>0</v>
      </c>
      <c r="BQ42" t="s">
        <v>1303</v>
      </c>
      <c r="BR42">
        <v>0</v>
      </c>
      <c r="BS42">
        <v>0</v>
      </c>
      <c r="BT42">
        <v>0</v>
      </c>
      <c r="BU42">
        <v>2</v>
      </c>
      <c r="BV42">
        <v>0</v>
      </c>
      <c r="BW42">
        <v>3</v>
      </c>
      <c r="BX42">
        <v>0</v>
      </c>
      <c r="BY42">
        <v>1</v>
      </c>
      <c r="BZ42">
        <v>0</v>
      </c>
      <c r="CA42">
        <v>0</v>
      </c>
      <c r="CB42">
        <v>0</v>
      </c>
      <c r="CC42">
        <v>0</v>
      </c>
      <c r="CD42">
        <v>0</v>
      </c>
      <c r="CE42">
        <v>0</v>
      </c>
      <c r="CF42">
        <v>1</v>
      </c>
      <c r="CG42" t="s">
        <v>1308</v>
      </c>
      <c r="CH42">
        <v>1</v>
      </c>
      <c r="CI42" t="s">
        <v>1281</v>
      </c>
      <c r="CJ42" t="s">
        <v>1277</v>
      </c>
      <c r="CK42">
        <v>1</v>
      </c>
      <c r="CL42">
        <v>0</v>
      </c>
      <c r="CM42">
        <v>0</v>
      </c>
      <c r="CN42">
        <v>0</v>
      </c>
      <c r="CO42">
        <v>3</v>
      </c>
      <c r="CP42">
        <v>0</v>
      </c>
      <c r="CQ42">
        <v>0</v>
      </c>
      <c r="CR42">
        <v>2</v>
      </c>
      <c r="CS42">
        <v>1</v>
      </c>
      <c r="CT42">
        <v>0</v>
      </c>
      <c r="CU42">
        <v>1</v>
      </c>
      <c r="CV42">
        <v>0</v>
      </c>
      <c r="CW42" t="s">
        <v>1312</v>
      </c>
      <c r="CX42" t="s">
        <v>1315</v>
      </c>
      <c r="CY42">
        <v>0</v>
      </c>
      <c r="CZ42">
        <v>1</v>
      </c>
      <c r="DA42">
        <v>3</v>
      </c>
      <c r="DB42">
        <v>2</v>
      </c>
      <c r="DC42">
        <v>0</v>
      </c>
      <c r="DD42">
        <v>0</v>
      </c>
      <c r="DE42">
        <v>0</v>
      </c>
      <c r="DF42">
        <v>1</v>
      </c>
      <c r="DG42">
        <v>0</v>
      </c>
      <c r="DH42">
        <v>0</v>
      </c>
      <c r="DI42">
        <v>0</v>
      </c>
      <c r="DJ42">
        <v>1</v>
      </c>
      <c r="DK42">
        <v>1</v>
      </c>
      <c r="DL42">
        <v>1</v>
      </c>
      <c r="DM42">
        <v>1</v>
      </c>
      <c r="DN42">
        <v>1</v>
      </c>
      <c r="DO42">
        <v>0</v>
      </c>
    </row>
    <row r="43" spans="1:119">
      <c r="A43" s="363">
        <v>42</v>
      </c>
      <c r="B43" s="364">
        <v>40795</v>
      </c>
      <c r="C43">
        <v>4</v>
      </c>
      <c r="D43" t="s">
        <v>301</v>
      </c>
      <c r="E43" t="s">
        <v>325</v>
      </c>
      <c r="F43" t="s">
        <v>326</v>
      </c>
      <c r="G43" t="s">
        <v>217</v>
      </c>
      <c r="H43" t="s">
        <v>327</v>
      </c>
      <c r="I43" t="s">
        <v>1266</v>
      </c>
      <c r="J43">
        <v>0</v>
      </c>
      <c r="K43">
        <v>1</v>
      </c>
      <c r="L43">
        <v>0</v>
      </c>
      <c r="M43">
        <v>0</v>
      </c>
      <c r="N43">
        <v>1</v>
      </c>
      <c r="O43">
        <v>1</v>
      </c>
      <c r="P43">
        <v>0</v>
      </c>
      <c r="Q43">
        <v>0</v>
      </c>
      <c r="R43">
        <v>0</v>
      </c>
      <c r="S43" t="s">
        <v>1273</v>
      </c>
      <c r="T43">
        <v>2</v>
      </c>
      <c r="U43">
        <v>0</v>
      </c>
      <c r="V43">
        <v>3</v>
      </c>
      <c r="W43">
        <v>0</v>
      </c>
      <c r="X43">
        <v>1</v>
      </c>
      <c r="Y43">
        <v>0</v>
      </c>
      <c r="Z43">
        <v>0</v>
      </c>
      <c r="AA43">
        <v>0</v>
      </c>
      <c r="AB43">
        <v>0</v>
      </c>
      <c r="AC43">
        <v>0</v>
      </c>
      <c r="AD43">
        <v>0</v>
      </c>
      <c r="AE43">
        <v>0</v>
      </c>
      <c r="AF43">
        <v>0</v>
      </c>
      <c r="AG43" t="s">
        <v>1279</v>
      </c>
      <c r="AH43" t="s">
        <v>1280</v>
      </c>
      <c r="AI43">
        <v>0</v>
      </c>
      <c r="AJ43">
        <v>0</v>
      </c>
      <c r="AK43">
        <v>0</v>
      </c>
      <c r="AL43">
        <v>0</v>
      </c>
      <c r="AM43">
        <v>0</v>
      </c>
      <c r="AN43">
        <v>0</v>
      </c>
      <c r="AO43">
        <v>0</v>
      </c>
      <c r="AP43">
        <v>0</v>
      </c>
      <c r="AQ43">
        <v>0</v>
      </c>
      <c r="AR43">
        <v>1</v>
      </c>
      <c r="AS43">
        <v>3</v>
      </c>
      <c r="AT43">
        <v>0</v>
      </c>
      <c r="AU43">
        <v>2</v>
      </c>
      <c r="AV43">
        <v>1</v>
      </c>
      <c r="AW43">
        <v>0</v>
      </c>
      <c r="AX43">
        <v>0</v>
      </c>
      <c r="AY43">
        <v>0</v>
      </c>
      <c r="AZ43">
        <v>0</v>
      </c>
      <c r="BA43">
        <v>0</v>
      </c>
      <c r="BB43">
        <v>0</v>
      </c>
      <c r="BC43">
        <v>0</v>
      </c>
      <c r="BD43">
        <v>0</v>
      </c>
      <c r="BE43">
        <v>0</v>
      </c>
      <c r="BF43">
        <v>0</v>
      </c>
      <c r="BG43">
        <v>0</v>
      </c>
      <c r="BH43">
        <v>0</v>
      </c>
      <c r="BI43">
        <v>0</v>
      </c>
      <c r="BJ43">
        <v>5</v>
      </c>
      <c r="BK43">
        <v>3</v>
      </c>
      <c r="BL43">
        <v>4</v>
      </c>
      <c r="BM43">
        <v>2</v>
      </c>
      <c r="BN43">
        <v>0</v>
      </c>
      <c r="BO43">
        <v>0</v>
      </c>
      <c r="BP43">
        <v>0</v>
      </c>
      <c r="BQ43" t="s">
        <v>1303</v>
      </c>
      <c r="BR43">
        <v>1</v>
      </c>
      <c r="BS43">
        <v>0</v>
      </c>
      <c r="BT43">
        <v>1</v>
      </c>
      <c r="BU43">
        <v>2</v>
      </c>
      <c r="BV43">
        <v>0</v>
      </c>
      <c r="BW43">
        <v>0</v>
      </c>
      <c r="BX43">
        <v>3</v>
      </c>
      <c r="BY43">
        <v>0</v>
      </c>
      <c r="BZ43">
        <v>0</v>
      </c>
      <c r="CA43">
        <v>0</v>
      </c>
      <c r="CB43">
        <v>0</v>
      </c>
      <c r="CC43">
        <v>0</v>
      </c>
      <c r="CD43">
        <v>0</v>
      </c>
      <c r="CE43">
        <v>1</v>
      </c>
      <c r="CF43">
        <v>1</v>
      </c>
      <c r="CG43" t="s">
        <v>1308</v>
      </c>
      <c r="CH43">
        <v>1</v>
      </c>
      <c r="CI43" t="s">
        <v>1281</v>
      </c>
      <c r="CJ43" t="s">
        <v>1278</v>
      </c>
      <c r="CK43">
        <v>1</v>
      </c>
      <c r="CL43">
        <v>1</v>
      </c>
      <c r="CM43">
        <v>2</v>
      </c>
      <c r="CN43">
        <v>3</v>
      </c>
      <c r="CO43">
        <v>0</v>
      </c>
      <c r="CP43">
        <v>0</v>
      </c>
      <c r="CQ43">
        <v>0</v>
      </c>
      <c r="CR43">
        <v>0</v>
      </c>
      <c r="CS43">
        <v>0</v>
      </c>
      <c r="CT43">
        <v>0</v>
      </c>
      <c r="CU43">
        <v>1</v>
      </c>
      <c r="CV43">
        <v>0</v>
      </c>
      <c r="CW43" t="s">
        <v>1303</v>
      </c>
      <c r="CX43" t="s">
        <v>1314</v>
      </c>
      <c r="CY43">
        <v>0</v>
      </c>
      <c r="CZ43">
        <v>3</v>
      </c>
      <c r="DA43">
        <v>2</v>
      </c>
      <c r="DB43">
        <v>1</v>
      </c>
      <c r="DC43">
        <v>0</v>
      </c>
      <c r="DD43">
        <v>0</v>
      </c>
      <c r="DE43">
        <v>1</v>
      </c>
      <c r="DF43">
        <v>1</v>
      </c>
      <c r="DG43">
        <v>0</v>
      </c>
      <c r="DH43">
        <v>0</v>
      </c>
      <c r="DI43">
        <v>0</v>
      </c>
      <c r="DJ43">
        <v>1</v>
      </c>
      <c r="DK43">
        <v>1</v>
      </c>
      <c r="DL43">
        <v>0</v>
      </c>
      <c r="DM43">
        <v>0</v>
      </c>
      <c r="DN43">
        <v>1</v>
      </c>
      <c r="DO43">
        <v>0</v>
      </c>
    </row>
    <row r="44" spans="1:119">
      <c r="A44" s="363">
        <v>43</v>
      </c>
      <c r="B44" s="364">
        <v>40795</v>
      </c>
      <c r="C44">
        <v>4</v>
      </c>
      <c r="D44" t="s">
        <v>301</v>
      </c>
      <c r="E44" t="s">
        <v>325</v>
      </c>
      <c r="F44" t="s">
        <v>326</v>
      </c>
      <c r="G44" t="s">
        <v>217</v>
      </c>
      <c r="H44" t="s">
        <v>328</v>
      </c>
      <c r="I44" t="s">
        <v>1267</v>
      </c>
      <c r="J44">
        <v>0</v>
      </c>
      <c r="K44">
        <v>0</v>
      </c>
      <c r="L44">
        <v>1</v>
      </c>
      <c r="M44">
        <v>0</v>
      </c>
      <c r="N44">
        <v>1</v>
      </c>
      <c r="O44">
        <v>1</v>
      </c>
      <c r="P44">
        <v>0</v>
      </c>
      <c r="Q44">
        <v>0</v>
      </c>
      <c r="R44">
        <v>0</v>
      </c>
      <c r="S44" t="s">
        <v>1274</v>
      </c>
      <c r="T44">
        <v>0</v>
      </c>
      <c r="U44">
        <v>0</v>
      </c>
      <c r="V44">
        <v>0</v>
      </c>
      <c r="W44">
        <v>0</v>
      </c>
      <c r="X44">
        <v>1</v>
      </c>
      <c r="Y44">
        <v>2</v>
      </c>
      <c r="Z44">
        <v>0</v>
      </c>
      <c r="AA44">
        <v>0</v>
      </c>
      <c r="AB44">
        <v>0</v>
      </c>
      <c r="AC44">
        <v>0</v>
      </c>
      <c r="AD44">
        <v>0</v>
      </c>
      <c r="AE44">
        <v>3</v>
      </c>
      <c r="AF44">
        <v>0</v>
      </c>
      <c r="AG44" t="s">
        <v>1281</v>
      </c>
      <c r="AH44" t="s">
        <v>1278</v>
      </c>
      <c r="AI44">
        <v>1</v>
      </c>
      <c r="AJ44">
        <v>0</v>
      </c>
      <c r="AK44">
        <v>0</v>
      </c>
      <c r="AL44">
        <v>0</v>
      </c>
      <c r="AM44">
        <v>0</v>
      </c>
      <c r="AN44">
        <v>0</v>
      </c>
      <c r="AO44">
        <v>0</v>
      </c>
      <c r="AP44">
        <v>0</v>
      </c>
      <c r="AQ44">
        <v>0</v>
      </c>
      <c r="AR44">
        <v>0</v>
      </c>
      <c r="AS44">
        <v>3</v>
      </c>
      <c r="AT44">
        <v>0</v>
      </c>
      <c r="AU44">
        <v>0</v>
      </c>
      <c r="AV44">
        <v>2</v>
      </c>
      <c r="AW44">
        <v>0</v>
      </c>
      <c r="AX44">
        <v>0</v>
      </c>
      <c r="AY44">
        <v>0</v>
      </c>
      <c r="AZ44">
        <v>0</v>
      </c>
      <c r="BA44">
        <v>0</v>
      </c>
      <c r="BB44">
        <v>3</v>
      </c>
      <c r="BC44">
        <v>2</v>
      </c>
      <c r="BD44">
        <v>0</v>
      </c>
      <c r="BE44">
        <v>0</v>
      </c>
      <c r="BF44">
        <v>0</v>
      </c>
      <c r="BG44">
        <v>0</v>
      </c>
      <c r="BH44">
        <v>0</v>
      </c>
      <c r="BI44">
        <v>0</v>
      </c>
      <c r="BJ44">
        <v>5</v>
      </c>
      <c r="BK44">
        <v>4</v>
      </c>
      <c r="BL44">
        <v>0</v>
      </c>
      <c r="BM44">
        <v>0</v>
      </c>
      <c r="BN44">
        <v>0</v>
      </c>
      <c r="BO44">
        <v>0</v>
      </c>
      <c r="BP44">
        <v>0</v>
      </c>
      <c r="BQ44" t="s">
        <v>1303</v>
      </c>
      <c r="BR44">
        <v>1</v>
      </c>
      <c r="BS44">
        <v>0</v>
      </c>
      <c r="BT44">
        <v>0</v>
      </c>
      <c r="BU44">
        <v>2</v>
      </c>
      <c r="BV44">
        <v>0</v>
      </c>
      <c r="BW44">
        <v>0</v>
      </c>
      <c r="BX44">
        <v>3</v>
      </c>
      <c r="BY44">
        <v>0</v>
      </c>
      <c r="BZ44">
        <v>0</v>
      </c>
      <c r="CA44">
        <v>0</v>
      </c>
      <c r="CB44">
        <v>1</v>
      </c>
      <c r="CC44">
        <v>0</v>
      </c>
      <c r="CD44">
        <v>0</v>
      </c>
      <c r="CE44">
        <v>0</v>
      </c>
      <c r="CF44">
        <v>0</v>
      </c>
      <c r="CG44" t="s">
        <v>1308</v>
      </c>
      <c r="CH44">
        <v>1</v>
      </c>
      <c r="CI44" t="s">
        <v>1281</v>
      </c>
      <c r="CJ44" t="s">
        <v>1277</v>
      </c>
      <c r="CK44">
        <v>1</v>
      </c>
      <c r="CL44">
        <v>3</v>
      </c>
      <c r="CM44">
        <v>0</v>
      </c>
      <c r="CN44">
        <v>2</v>
      </c>
      <c r="CO44">
        <v>1</v>
      </c>
      <c r="CP44">
        <v>0</v>
      </c>
      <c r="CQ44">
        <v>0</v>
      </c>
      <c r="CR44">
        <v>0</v>
      </c>
      <c r="CS44">
        <v>0</v>
      </c>
      <c r="CT44">
        <v>0</v>
      </c>
      <c r="CU44">
        <v>1</v>
      </c>
      <c r="CV44">
        <v>1</v>
      </c>
      <c r="CW44" t="s">
        <v>1303</v>
      </c>
      <c r="CX44" t="s">
        <v>1315</v>
      </c>
      <c r="CY44">
        <v>0</v>
      </c>
      <c r="CZ44">
        <v>3</v>
      </c>
      <c r="DA44">
        <v>2</v>
      </c>
      <c r="DB44">
        <v>1</v>
      </c>
      <c r="DC44">
        <v>0</v>
      </c>
      <c r="DD44">
        <v>0</v>
      </c>
      <c r="DE44">
        <v>1</v>
      </c>
      <c r="DF44">
        <v>0</v>
      </c>
      <c r="DG44">
        <v>1</v>
      </c>
      <c r="DH44">
        <v>0</v>
      </c>
      <c r="DI44">
        <v>0</v>
      </c>
      <c r="DJ44">
        <v>1</v>
      </c>
      <c r="DK44">
        <v>1</v>
      </c>
      <c r="DL44">
        <v>1</v>
      </c>
      <c r="DM44">
        <v>1</v>
      </c>
      <c r="DN44">
        <v>1</v>
      </c>
      <c r="DO44">
        <v>0</v>
      </c>
    </row>
    <row r="45" spans="1:119">
      <c r="A45" s="363">
        <v>44</v>
      </c>
      <c r="B45" s="364">
        <v>40796</v>
      </c>
      <c r="C45">
        <v>4</v>
      </c>
      <c r="D45" t="s">
        <v>301</v>
      </c>
      <c r="E45" t="s">
        <v>325</v>
      </c>
      <c r="F45" t="s">
        <v>329</v>
      </c>
      <c r="G45" t="s">
        <v>217</v>
      </c>
      <c r="H45" t="s">
        <v>330</v>
      </c>
      <c r="I45" t="s">
        <v>1268</v>
      </c>
      <c r="J45">
        <v>1</v>
      </c>
      <c r="K45">
        <v>0</v>
      </c>
      <c r="L45">
        <v>0</v>
      </c>
      <c r="M45">
        <v>0</v>
      </c>
      <c r="N45">
        <v>1</v>
      </c>
      <c r="O45">
        <v>1</v>
      </c>
      <c r="P45">
        <v>1</v>
      </c>
      <c r="Q45">
        <v>0</v>
      </c>
      <c r="R45">
        <v>0</v>
      </c>
      <c r="S45" t="s">
        <v>1274</v>
      </c>
      <c r="T45">
        <v>0</v>
      </c>
      <c r="U45">
        <v>0</v>
      </c>
      <c r="V45">
        <v>0</v>
      </c>
      <c r="W45">
        <v>0</v>
      </c>
      <c r="X45">
        <v>3</v>
      </c>
      <c r="Y45">
        <v>1</v>
      </c>
      <c r="Z45">
        <v>0</v>
      </c>
      <c r="AA45">
        <v>0</v>
      </c>
      <c r="AB45">
        <v>0</v>
      </c>
      <c r="AC45">
        <v>0</v>
      </c>
      <c r="AD45">
        <v>0</v>
      </c>
      <c r="AE45">
        <v>2</v>
      </c>
      <c r="AF45">
        <v>1</v>
      </c>
      <c r="AG45" t="s">
        <v>1281</v>
      </c>
      <c r="AH45" t="s">
        <v>1278</v>
      </c>
      <c r="AI45">
        <v>0</v>
      </c>
      <c r="AJ45">
        <v>0</v>
      </c>
      <c r="AK45">
        <v>1</v>
      </c>
      <c r="AL45">
        <v>0</v>
      </c>
      <c r="AM45">
        <v>0</v>
      </c>
      <c r="AN45">
        <v>0</v>
      </c>
      <c r="AO45">
        <v>0</v>
      </c>
      <c r="AP45">
        <v>0</v>
      </c>
      <c r="AQ45">
        <v>0</v>
      </c>
      <c r="AR45">
        <v>0</v>
      </c>
      <c r="AS45">
        <v>0</v>
      </c>
      <c r="AT45">
        <v>0</v>
      </c>
      <c r="AU45">
        <v>0</v>
      </c>
      <c r="AV45">
        <v>3</v>
      </c>
      <c r="AW45">
        <v>0</v>
      </c>
      <c r="AX45">
        <v>0</v>
      </c>
      <c r="AY45">
        <v>0</v>
      </c>
      <c r="AZ45">
        <v>0</v>
      </c>
      <c r="BA45">
        <v>0</v>
      </c>
      <c r="BB45">
        <v>0</v>
      </c>
      <c r="BC45">
        <v>0</v>
      </c>
      <c r="BD45">
        <v>0</v>
      </c>
      <c r="BE45">
        <v>0</v>
      </c>
      <c r="BF45">
        <v>0</v>
      </c>
      <c r="BG45">
        <v>0</v>
      </c>
      <c r="BH45">
        <v>0</v>
      </c>
      <c r="BI45">
        <v>0</v>
      </c>
      <c r="BJ45">
        <v>5</v>
      </c>
      <c r="BK45">
        <v>4</v>
      </c>
      <c r="BL45">
        <v>0</v>
      </c>
      <c r="BM45">
        <v>0</v>
      </c>
      <c r="BN45">
        <v>0</v>
      </c>
      <c r="BO45">
        <v>0</v>
      </c>
      <c r="BP45">
        <v>0</v>
      </c>
      <c r="BQ45" t="s">
        <v>1302</v>
      </c>
      <c r="BR45">
        <v>1</v>
      </c>
      <c r="BS45">
        <v>0</v>
      </c>
      <c r="BT45">
        <v>1</v>
      </c>
      <c r="BU45">
        <v>0</v>
      </c>
      <c r="BV45">
        <v>0</v>
      </c>
      <c r="BW45">
        <v>0</v>
      </c>
      <c r="BX45">
        <v>3</v>
      </c>
      <c r="BY45">
        <v>2</v>
      </c>
      <c r="BZ45">
        <v>0</v>
      </c>
      <c r="CA45">
        <v>0</v>
      </c>
      <c r="CB45">
        <v>0</v>
      </c>
      <c r="CC45">
        <v>0</v>
      </c>
      <c r="CD45">
        <v>0</v>
      </c>
      <c r="CE45">
        <v>0</v>
      </c>
      <c r="CF45">
        <v>1</v>
      </c>
      <c r="CG45" t="s">
        <v>1308</v>
      </c>
      <c r="CH45">
        <v>1</v>
      </c>
      <c r="CI45" t="s">
        <v>1281</v>
      </c>
      <c r="CJ45" t="s">
        <v>1278</v>
      </c>
      <c r="CK45">
        <v>1</v>
      </c>
      <c r="CL45">
        <v>0</v>
      </c>
      <c r="CM45">
        <v>0</v>
      </c>
      <c r="CN45">
        <v>0</v>
      </c>
      <c r="CO45">
        <v>3</v>
      </c>
      <c r="CP45">
        <v>1</v>
      </c>
      <c r="CQ45">
        <v>2</v>
      </c>
      <c r="CR45">
        <v>0</v>
      </c>
      <c r="CS45">
        <v>0</v>
      </c>
      <c r="CT45">
        <v>0</v>
      </c>
      <c r="CU45">
        <v>1</v>
      </c>
      <c r="CV45">
        <v>1</v>
      </c>
      <c r="CW45" t="s">
        <v>1312</v>
      </c>
      <c r="CX45" t="s">
        <v>1313</v>
      </c>
      <c r="CY45">
        <v>0</v>
      </c>
      <c r="CZ45">
        <v>3</v>
      </c>
      <c r="DA45">
        <v>2</v>
      </c>
      <c r="DB45">
        <v>0</v>
      </c>
      <c r="DC45">
        <v>0</v>
      </c>
      <c r="DD45">
        <v>1</v>
      </c>
      <c r="DE45">
        <v>1</v>
      </c>
      <c r="DF45">
        <v>0</v>
      </c>
      <c r="DG45">
        <v>1</v>
      </c>
      <c r="DH45">
        <v>0</v>
      </c>
      <c r="DI45">
        <v>0</v>
      </c>
      <c r="DJ45">
        <v>1</v>
      </c>
      <c r="DK45">
        <v>1</v>
      </c>
      <c r="DL45">
        <v>0</v>
      </c>
      <c r="DM45">
        <v>0</v>
      </c>
      <c r="DN45">
        <v>1</v>
      </c>
      <c r="DO45">
        <v>0</v>
      </c>
    </row>
    <row r="46" spans="1:119">
      <c r="A46" s="363">
        <v>45</v>
      </c>
      <c r="B46" s="364">
        <v>40796</v>
      </c>
      <c r="C46">
        <v>4</v>
      </c>
      <c r="D46" t="s">
        <v>301</v>
      </c>
      <c r="E46" t="s">
        <v>325</v>
      </c>
      <c r="F46" t="s">
        <v>329</v>
      </c>
      <c r="G46" t="s">
        <v>217</v>
      </c>
      <c r="H46" t="s">
        <v>331</v>
      </c>
      <c r="I46" t="s">
        <v>1269</v>
      </c>
      <c r="J46">
        <v>0</v>
      </c>
      <c r="K46">
        <v>1</v>
      </c>
      <c r="L46">
        <v>0</v>
      </c>
      <c r="M46">
        <v>0</v>
      </c>
      <c r="N46">
        <v>1</v>
      </c>
      <c r="O46">
        <v>0</v>
      </c>
      <c r="P46">
        <v>1</v>
      </c>
      <c r="Q46">
        <v>0</v>
      </c>
      <c r="R46">
        <v>0</v>
      </c>
      <c r="S46" t="s">
        <v>1272</v>
      </c>
      <c r="T46">
        <v>3</v>
      </c>
      <c r="U46">
        <v>0</v>
      </c>
      <c r="V46">
        <v>0</v>
      </c>
      <c r="W46">
        <v>0</v>
      </c>
      <c r="X46">
        <v>0</v>
      </c>
      <c r="Y46">
        <v>0</v>
      </c>
      <c r="Z46">
        <v>0</v>
      </c>
      <c r="AA46">
        <v>0</v>
      </c>
      <c r="AB46">
        <v>0</v>
      </c>
      <c r="AC46">
        <v>0</v>
      </c>
      <c r="AD46">
        <v>0</v>
      </c>
      <c r="AE46">
        <v>2</v>
      </c>
      <c r="AF46">
        <v>0</v>
      </c>
      <c r="AG46" t="s">
        <v>1281</v>
      </c>
      <c r="AH46" t="s">
        <v>1281</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4</v>
      </c>
      <c r="BK46">
        <v>3</v>
      </c>
      <c r="BL46">
        <v>0</v>
      </c>
      <c r="BM46">
        <v>0</v>
      </c>
      <c r="BN46">
        <v>5</v>
      </c>
      <c r="BO46">
        <v>0</v>
      </c>
      <c r="BP46">
        <v>0</v>
      </c>
      <c r="BQ46" t="s">
        <v>1303</v>
      </c>
      <c r="BS46">
        <v>3</v>
      </c>
      <c r="BT46">
        <v>2</v>
      </c>
      <c r="BU46">
        <v>0</v>
      </c>
      <c r="BV46">
        <v>0</v>
      </c>
      <c r="BW46">
        <v>0</v>
      </c>
      <c r="BX46">
        <v>0</v>
      </c>
      <c r="BY46">
        <v>0</v>
      </c>
      <c r="BZ46">
        <v>0</v>
      </c>
      <c r="CA46">
        <v>0</v>
      </c>
      <c r="CB46">
        <v>1</v>
      </c>
      <c r="CC46">
        <v>0</v>
      </c>
      <c r="CD46">
        <v>0</v>
      </c>
      <c r="CE46">
        <v>1</v>
      </c>
      <c r="CF46">
        <v>0</v>
      </c>
      <c r="CG46" t="s">
        <v>1308</v>
      </c>
      <c r="CH46">
        <v>0</v>
      </c>
      <c r="CI46" t="s">
        <v>1281</v>
      </c>
      <c r="CJ46" t="s">
        <v>1281</v>
      </c>
      <c r="CK46">
        <v>1</v>
      </c>
      <c r="CL46">
        <v>3</v>
      </c>
      <c r="CM46">
        <v>0</v>
      </c>
      <c r="CN46">
        <v>0</v>
      </c>
      <c r="CO46">
        <v>2</v>
      </c>
      <c r="CP46">
        <v>0</v>
      </c>
      <c r="CQ46">
        <v>0</v>
      </c>
      <c r="CR46">
        <v>0</v>
      </c>
      <c r="CS46">
        <v>0</v>
      </c>
      <c r="CT46">
        <v>1</v>
      </c>
      <c r="CU46">
        <v>1</v>
      </c>
      <c r="CV46">
        <v>1</v>
      </c>
      <c r="CW46" t="s">
        <v>1312</v>
      </c>
      <c r="CX46" t="s">
        <v>1314</v>
      </c>
      <c r="CY46">
        <v>0</v>
      </c>
      <c r="CZ46">
        <v>0</v>
      </c>
      <c r="DA46">
        <v>3</v>
      </c>
      <c r="DB46">
        <v>2</v>
      </c>
      <c r="DC46">
        <v>0</v>
      </c>
      <c r="DD46">
        <v>1</v>
      </c>
      <c r="DE46">
        <v>0</v>
      </c>
      <c r="DF46">
        <v>0</v>
      </c>
      <c r="DG46">
        <v>1</v>
      </c>
      <c r="DH46">
        <v>0</v>
      </c>
      <c r="DI46">
        <v>0</v>
      </c>
      <c r="DJ46">
        <v>1</v>
      </c>
      <c r="DK46">
        <v>1</v>
      </c>
      <c r="DL46">
        <v>0</v>
      </c>
      <c r="DM46">
        <v>0</v>
      </c>
      <c r="DN46">
        <v>0</v>
      </c>
      <c r="DO46">
        <v>0</v>
      </c>
    </row>
    <row r="47" spans="1:119">
      <c r="A47" s="363">
        <v>46</v>
      </c>
      <c r="B47" s="364">
        <v>40795</v>
      </c>
      <c r="C47">
        <v>4</v>
      </c>
      <c r="D47" t="s">
        <v>301</v>
      </c>
      <c r="E47" t="s">
        <v>325</v>
      </c>
      <c r="F47" t="s">
        <v>332</v>
      </c>
      <c r="G47" t="s">
        <v>255</v>
      </c>
      <c r="H47" t="s">
        <v>333</v>
      </c>
      <c r="I47" t="s">
        <v>1270</v>
      </c>
      <c r="J47">
        <v>0</v>
      </c>
      <c r="K47">
        <v>0</v>
      </c>
      <c r="L47">
        <v>1</v>
      </c>
      <c r="M47">
        <v>0</v>
      </c>
      <c r="N47">
        <v>1</v>
      </c>
      <c r="O47">
        <v>1</v>
      </c>
      <c r="P47">
        <v>1</v>
      </c>
      <c r="Q47">
        <v>0</v>
      </c>
      <c r="R47">
        <v>0</v>
      </c>
      <c r="S47" t="s">
        <v>1272</v>
      </c>
      <c r="T47">
        <v>0</v>
      </c>
      <c r="U47">
        <v>0</v>
      </c>
      <c r="V47">
        <v>0</v>
      </c>
      <c r="W47">
        <v>0</v>
      </c>
      <c r="X47">
        <v>2</v>
      </c>
      <c r="Y47">
        <v>3</v>
      </c>
      <c r="Z47">
        <v>1</v>
      </c>
      <c r="AA47">
        <v>0</v>
      </c>
      <c r="AB47">
        <v>0</v>
      </c>
      <c r="AC47">
        <v>0</v>
      </c>
      <c r="AD47">
        <v>0</v>
      </c>
      <c r="AE47">
        <v>0</v>
      </c>
      <c r="AF47">
        <v>1</v>
      </c>
      <c r="AG47" t="s">
        <v>1281</v>
      </c>
      <c r="AH47" t="s">
        <v>1278</v>
      </c>
      <c r="AI47">
        <v>0</v>
      </c>
      <c r="AJ47">
        <v>0</v>
      </c>
      <c r="AK47">
        <v>0</v>
      </c>
      <c r="AL47">
        <v>0</v>
      </c>
      <c r="AM47">
        <v>0</v>
      </c>
      <c r="AN47">
        <v>0</v>
      </c>
      <c r="AO47">
        <v>0</v>
      </c>
      <c r="AP47">
        <v>0</v>
      </c>
      <c r="AQ47">
        <v>0</v>
      </c>
      <c r="AR47">
        <v>0</v>
      </c>
      <c r="AS47">
        <v>3</v>
      </c>
      <c r="AT47">
        <v>0</v>
      </c>
      <c r="AU47">
        <v>0</v>
      </c>
      <c r="AV47">
        <v>0</v>
      </c>
      <c r="AW47">
        <v>2</v>
      </c>
      <c r="AX47">
        <v>1</v>
      </c>
      <c r="AY47">
        <v>0</v>
      </c>
      <c r="AZ47">
        <v>0</v>
      </c>
      <c r="BA47">
        <v>0</v>
      </c>
      <c r="BB47">
        <v>0</v>
      </c>
      <c r="BC47">
        <v>0</v>
      </c>
      <c r="BD47">
        <v>0</v>
      </c>
      <c r="BE47">
        <v>0</v>
      </c>
      <c r="BF47">
        <v>0</v>
      </c>
      <c r="BG47">
        <v>0</v>
      </c>
      <c r="BH47">
        <v>0</v>
      </c>
      <c r="BI47">
        <v>0</v>
      </c>
      <c r="BJ47">
        <v>5</v>
      </c>
      <c r="BK47">
        <v>4</v>
      </c>
      <c r="BL47">
        <v>0</v>
      </c>
      <c r="BM47">
        <v>0</v>
      </c>
      <c r="BN47">
        <v>0</v>
      </c>
      <c r="BO47">
        <v>0</v>
      </c>
      <c r="BP47">
        <v>0</v>
      </c>
      <c r="BQ47" t="s">
        <v>1303</v>
      </c>
      <c r="BR47">
        <v>1</v>
      </c>
      <c r="BS47">
        <v>0</v>
      </c>
      <c r="BT47">
        <v>0</v>
      </c>
      <c r="BU47">
        <v>2</v>
      </c>
      <c r="BV47">
        <v>0</v>
      </c>
      <c r="BW47">
        <v>0</v>
      </c>
      <c r="BX47">
        <v>3</v>
      </c>
      <c r="BY47">
        <v>1</v>
      </c>
      <c r="BZ47">
        <v>0</v>
      </c>
      <c r="CA47">
        <v>0</v>
      </c>
      <c r="CB47">
        <v>0</v>
      </c>
      <c r="CC47">
        <v>0</v>
      </c>
      <c r="CD47">
        <v>0</v>
      </c>
      <c r="CE47">
        <v>1</v>
      </c>
      <c r="CF47">
        <v>1</v>
      </c>
      <c r="CG47" t="s">
        <v>1308</v>
      </c>
      <c r="CH47">
        <v>1</v>
      </c>
      <c r="CI47" t="s">
        <v>1281</v>
      </c>
      <c r="CJ47" t="s">
        <v>1277</v>
      </c>
      <c r="CK47">
        <v>1</v>
      </c>
      <c r="CL47">
        <v>0</v>
      </c>
      <c r="CM47">
        <v>0</v>
      </c>
      <c r="CN47">
        <v>0</v>
      </c>
      <c r="CO47">
        <v>3</v>
      </c>
      <c r="CP47">
        <v>1</v>
      </c>
      <c r="CQ47">
        <v>2</v>
      </c>
      <c r="CR47">
        <v>0</v>
      </c>
      <c r="CS47">
        <v>0</v>
      </c>
      <c r="CT47">
        <v>0</v>
      </c>
      <c r="CU47">
        <v>1</v>
      </c>
      <c r="CV47">
        <v>1</v>
      </c>
      <c r="CW47" t="s">
        <v>1312</v>
      </c>
      <c r="CX47" t="s">
        <v>1314</v>
      </c>
      <c r="CY47">
        <v>0</v>
      </c>
      <c r="CZ47">
        <v>2</v>
      </c>
      <c r="DA47">
        <v>3</v>
      </c>
      <c r="DB47">
        <v>1</v>
      </c>
      <c r="DC47">
        <v>0</v>
      </c>
      <c r="DD47">
        <v>0</v>
      </c>
      <c r="DE47">
        <v>0</v>
      </c>
      <c r="DF47">
        <v>1</v>
      </c>
      <c r="DG47">
        <v>1</v>
      </c>
      <c r="DH47">
        <v>0</v>
      </c>
      <c r="DI47">
        <v>0</v>
      </c>
      <c r="DJ47">
        <v>1</v>
      </c>
      <c r="DK47">
        <v>1</v>
      </c>
      <c r="DL47">
        <v>0</v>
      </c>
      <c r="DM47">
        <v>0</v>
      </c>
      <c r="DN47">
        <v>1</v>
      </c>
      <c r="DO47">
        <v>0</v>
      </c>
    </row>
    <row r="48" spans="1:119">
      <c r="A48" s="363">
        <v>47</v>
      </c>
      <c r="B48" s="364">
        <v>40795</v>
      </c>
      <c r="C48">
        <v>3</v>
      </c>
      <c r="D48" t="s">
        <v>301</v>
      </c>
      <c r="E48" t="s">
        <v>334</v>
      </c>
      <c r="F48" t="s">
        <v>335</v>
      </c>
      <c r="G48" t="s">
        <v>217</v>
      </c>
      <c r="H48" t="s">
        <v>336</v>
      </c>
      <c r="I48" t="s">
        <v>1267</v>
      </c>
      <c r="J48">
        <v>1</v>
      </c>
      <c r="K48">
        <v>1</v>
      </c>
      <c r="L48">
        <v>1</v>
      </c>
      <c r="M48">
        <v>0</v>
      </c>
      <c r="N48">
        <v>1</v>
      </c>
      <c r="O48">
        <v>1</v>
      </c>
      <c r="P48">
        <v>1</v>
      </c>
      <c r="Q48">
        <v>0</v>
      </c>
      <c r="R48">
        <v>1</v>
      </c>
      <c r="S48" t="s">
        <v>1271</v>
      </c>
      <c r="T48">
        <v>1</v>
      </c>
      <c r="U48">
        <v>0</v>
      </c>
      <c r="V48">
        <v>2</v>
      </c>
      <c r="W48">
        <v>0</v>
      </c>
      <c r="X48">
        <v>0</v>
      </c>
      <c r="Y48">
        <v>3</v>
      </c>
      <c r="Z48">
        <v>0</v>
      </c>
      <c r="AA48">
        <v>0</v>
      </c>
      <c r="AB48">
        <v>0</v>
      </c>
      <c r="AC48">
        <v>0</v>
      </c>
      <c r="AD48">
        <v>0</v>
      </c>
      <c r="AE48">
        <v>0</v>
      </c>
      <c r="AF48">
        <v>0</v>
      </c>
      <c r="AG48" t="s">
        <v>1281</v>
      </c>
      <c r="AH48" t="s">
        <v>1277</v>
      </c>
      <c r="AI48">
        <v>0</v>
      </c>
      <c r="AJ48">
        <v>0</v>
      </c>
      <c r="AK48">
        <v>1</v>
      </c>
      <c r="AL48">
        <v>0</v>
      </c>
      <c r="AM48">
        <v>0</v>
      </c>
      <c r="AN48">
        <v>0</v>
      </c>
      <c r="AO48">
        <v>1</v>
      </c>
      <c r="AP48">
        <v>0</v>
      </c>
      <c r="AQ48">
        <v>0</v>
      </c>
      <c r="AR48">
        <v>0</v>
      </c>
      <c r="AS48">
        <v>0</v>
      </c>
      <c r="AT48">
        <v>0</v>
      </c>
      <c r="AU48">
        <v>3</v>
      </c>
      <c r="AV48">
        <v>2</v>
      </c>
      <c r="AW48">
        <v>0</v>
      </c>
      <c r="AX48">
        <v>1</v>
      </c>
      <c r="AY48">
        <v>0</v>
      </c>
      <c r="AZ48">
        <v>0</v>
      </c>
      <c r="BA48">
        <v>0</v>
      </c>
      <c r="BB48">
        <v>5</v>
      </c>
      <c r="BC48">
        <v>4</v>
      </c>
      <c r="BD48">
        <v>0</v>
      </c>
      <c r="BE48">
        <v>0</v>
      </c>
      <c r="BF48">
        <v>0</v>
      </c>
      <c r="BG48">
        <v>0</v>
      </c>
      <c r="BH48">
        <v>2</v>
      </c>
      <c r="BI48">
        <v>0</v>
      </c>
      <c r="BJ48">
        <v>1</v>
      </c>
      <c r="BK48">
        <v>3</v>
      </c>
      <c r="BL48">
        <v>0</v>
      </c>
      <c r="BM48">
        <v>0</v>
      </c>
      <c r="BN48">
        <v>0</v>
      </c>
      <c r="BO48">
        <v>0</v>
      </c>
      <c r="BP48">
        <v>0</v>
      </c>
      <c r="BQ48" t="s">
        <v>1303</v>
      </c>
      <c r="BR48">
        <v>1</v>
      </c>
      <c r="BS48">
        <v>0</v>
      </c>
      <c r="BT48">
        <v>2</v>
      </c>
      <c r="BU48">
        <v>0</v>
      </c>
      <c r="BV48">
        <v>0</v>
      </c>
      <c r="BW48">
        <v>0</v>
      </c>
      <c r="BX48">
        <v>3</v>
      </c>
      <c r="BY48">
        <v>0</v>
      </c>
      <c r="BZ48">
        <v>1</v>
      </c>
      <c r="CA48">
        <v>0</v>
      </c>
      <c r="CB48">
        <v>0</v>
      </c>
      <c r="CC48">
        <v>0</v>
      </c>
      <c r="CD48">
        <v>0</v>
      </c>
      <c r="CE48">
        <v>0</v>
      </c>
      <c r="CF48">
        <v>1</v>
      </c>
      <c r="CG48" t="s">
        <v>1308</v>
      </c>
      <c r="CH48">
        <v>1</v>
      </c>
      <c r="CI48" t="s">
        <v>1281</v>
      </c>
      <c r="CJ48" t="s">
        <v>1278</v>
      </c>
      <c r="CK48">
        <v>1</v>
      </c>
      <c r="CL48">
        <v>3</v>
      </c>
      <c r="CM48">
        <v>0</v>
      </c>
      <c r="CN48">
        <v>2</v>
      </c>
      <c r="CO48">
        <v>0</v>
      </c>
      <c r="CP48">
        <v>0</v>
      </c>
      <c r="CQ48">
        <v>1</v>
      </c>
      <c r="CR48">
        <v>0</v>
      </c>
      <c r="CS48">
        <v>0</v>
      </c>
      <c r="CT48">
        <v>0</v>
      </c>
      <c r="CU48">
        <v>1</v>
      </c>
      <c r="CV48">
        <v>0</v>
      </c>
      <c r="CW48" t="s">
        <v>1304</v>
      </c>
      <c r="CX48" t="s">
        <v>1314</v>
      </c>
      <c r="CY48">
        <v>0</v>
      </c>
      <c r="CZ48">
        <v>3</v>
      </c>
      <c r="DA48">
        <v>2</v>
      </c>
      <c r="DB48">
        <v>0</v>
      </c>
      <c r="DC48">
        <v>0</v>
      </c>
      <c r="DD48">
        <v>1</v>
      </c>
      <c r="DE48">
        <v>1</v>
      </c>
      <c r="DF48">
        <v>1</v>
      </c>
      <c r="DG48">
        <v>0</v>
      </c>
      <c r="DH48">
        <v>0</v>
      </c>
      <c r="DI48">
        <v>0</v>
      </c>
      <c r="DJ48">
        <v>1</v>
      </c>
      <c r="DK48">
        <v>1</v>
      </c>
      <c r="DL48">
        <v>1</v>
      </c>
      <c r="DM48">
        <v>0</v>
      </c>
      <c r="DN48">
        <v>1</v>
      </c>
      <c r="DO48">
        <v>0</v>
      </c>
    </row>
    <row r="49" spans="1:119">
      <c r="A49" s="363">
        <v>48</v>
      </c>
      <c r="B49" s="364">
        <v>40796</v>
      </c>
      <c r="C49">
        <v>3</v>
      </c>
      <c r="D49" t="s">
        <v>301</v>
      </c>
      <c r="E49" t="s">
        <v>334</v>
      </c>
      <c r="F49" t="s">
        <v>337</v>
      </c>
      <c r="G49" t="s">
        <v>217</v>
      </c>
      <c r="H49" t="s">
        <v>338</v>
      </c>
      <c r="I49" t="s">
        <v>1270</v>
      </c>
      <c r="J49">
        <v>1</v>
      </c>
      <c r="K49">
        <v>1</v>
      </c>
      <c r="L49">
        <v>1</v>
      </c>
      <c r="M49">
        <v>0</v>
      </c>
      <c r="N49">
        <v>1</v>
      </c>
      <c r="O49">
        <v>1</v>
      </c>
      <c r="P49">
        <v>1</v>
      </c>
      <c r="Q49">
        <v>1</v>
      </c>
      <c r="R49">
        <v>1</v>
      </c>
      <c r="S49" t="s">
        <v>1271</v>
      </c>
      <c r="T49">
        <v>1</v>
      </c>
      <c r="U49">
        <v>0</v>
      </c>
      <c r="V49">
        <v>3</v>
      </c>
      <c r="W49">
        <v>0</v>
      </c>
      <c r="X49">
        <v>0</v>
      </c>
      <c r="Y49">
        <v>2</v>
      </c>
      <c r="Z49">
        <v>0</v>
      </c>
      <c r="AA49">
        <v>0</v>
      </c>
      <c r="AB49">
        <v>0</v>
      </c>
      <c r="AC49">
        <v>0</v>
      </c>
      <c r="AD49">
        <v>0</v>
      </c>
      <c r="AE49">
        <v>0</v>
      </c>
      <c r="AF49">
        <v>1</v>
      </c>
      <c r="AG49" t="s">
        <v>1281</v>
      </c>
      <c r="AH49" t="s">
        <v>1277</v>
      </c>
      <c r="AI49">
        <v>1</v>
      </c>
      <c r="AJ49">
        <v>1</v>
      </c>
      <c r="AK49">
        <v>1</v>
      </c>
      <c r="AL49">
        <v>0</v>
      </c>
      <c r="AM49">
        <v>0</v>
      </c>
      <c r="AN49">
        <v>0</v>
      </c>
      <c r="AO49">
        <v>1</v>
      </c>
      <c r="AP49">
        <v>1</v>
      </c>
      <c r="AQ49">
        <v>0</v>
      </c>
      <c r="AR49">
        <v>0</v>
      </c>
      <c r="AS49">
        <v>0</v>
      </c>
      <c r="AT49">
        <v>1</v>
      </c>
      <c r="AU49">
        <v>0</v>
      </c>
      <c r="AV49">
        <v>3</v>
      </c>
      <c r="AW49">
        <v>0</v>
      </c>
      <c r="AX49">
        <v>2</v>
      </c>
      <c r="AY49">
        <v>0</v>
      </c>
      <c r="AZ49">
        <v>0</v>
      </c>
      <c r="BA49">
        <v>0</v>
      </c>
      <c r="BB49">
        <v>5</v>
      </c>
      <c r="BC49">
        <v>1</v>
      </c>
      <c r="BD49">
        <v>4</v>
      </c>
      <c r="BE49">
        <v>0</v>
      </c>
      <c r="BF49">
        <v>0</v>
      </c>
      <c r="BG49">
        <v>0</v>
      </c>
      <c r="BH49">
        <v>0</v>
      </c>
      <c r="BI49">
        <v>0</v>
      </c>
      <c r="BJ49">
        <v>2</v>
      </c>
      <c r="BK49">
        <v>3</v>
      </c>
      <c r="BL49">
        <v>0</v>
      </c>
      <c r="BM49">
        <v>0</v>
      </c>
      <c r="BN49">
        <v>0</v>
      </c>
      <c r="BO49">
        <v>0</v>
      </c>
      <c r="BP49">
        <v>0</v>
      </c>
      <c r="BQ49" t="s">
        <v>1304</v>
      </c>
      <c r="BS49">
        <v>0</v>
      </c>
      <c r="BT49">
        <v>0</v>
      </c>
      <c r="BU49">
        <v>1</v>
      </c>
      <c r="BV49">
        <v>0</v>
      </c>
      <c r="BW49">
        <v>0</v>
      </c>
      <c r="BX49">
        <v>3</v>
      </c>
      <c r="BY49">
        <v>2</v>
      </c>
      <c r="BZ49">
        <v>0</v>
      </c>
      <c r="CA49">
        <v>0</v>
      </c>
      <c r="CB49">
        <v>0</v>
      </c>
      <c r="CC49">
        <v>0</v>
      </c>
      <c r="CD49">
        <v>0</v>
      </c>
      <c r="CE49">
        <v>0</v>
      </c>
      <c r="CF49">
        <v>1</v>
      </c>
      <c r="CG49" t="s">
        <v>1308</v>
      </c>
      <c r="CH49">
        <v>1</v>
      </c>
      <c r="CI49" t="s">
        <v>1277</v>
      </c>
      <c r="CJ49" t="s">
        <v>1277</v>
      </c>
      <c r="CK49">
        <v>1</v>
      </c>
      <c r="CL49">
        <v>0</v>
      </c>
      <c r="CM49">
        <v>0</v>
      </c>
      <c r="CN49">
        <v>0</v>
      </c>
      <c r="CO49">
        <v>3</v>
      </c>
      <c r="CP49">
        <v>0</v>
      </c>
      <c r="CQ49">
        <v>2</v>
      </c>
      <c r="CR49">
        <v>1</v>
      </c>
      <c r="CS49">
        <v>0</v>
      </c>
      <c r="CT49">
        <v>0</v>
      </c>
      <c r="CU49">
        <v>1</v>
      </c>
      <c r="CV49">
        <v>0</v>
      </c>
      <c r="CW49" t="s">
        <v>1304</v>
      </c>
      <c r="CX49" t="s">
        <v>1311</v>
      </c>
      <c r="CY49">
        <v>0</v>
      </c>
      <c r="CZ49">
        <v>0</v>
      </c>
      <c r="DA49">
        <v>3</v>
      </c>
      <c r="DB49">
        <v>0</v>
      </c>
      <c r="DC49">
        <v>1</v>
      </c>
      <c r="DD49">
        <v>2</v>
      </c>
      <c r="DE49">
        <v>0</v>
      </c>
      <c r="DF49">
        <v>0</v>
      </c>
      <c r="DG49">
        <v>0</v>
      </c>
      <c r="DH49">
        <v>0</v>
      </c>
      <c r="DI49">
        <v>0</v>
      </c>
      <c r="DJ49">
        <v>1</v>
      </c>
      <c r="DK49">
        <v>1</v>
      </c>
      <c r="DL49">
        <v>1</v>
      </c>
      <c r="DM49">
        <v>1</v>
      </c>
      <c r="DN49">
        <v>1</v>
      </c>
      <c r="DO49">
        <v>0</v>
      </c>
    </row>
    <row r="50" spans="1:119">
      <c r="A50" s="363">
        <v>49</v>
      </c>
      <c r="B50" s="364">
        <v>40796</v>
      </c>
      <c r="C50">
        <v>3</v>
      </c>
      <c r="D50" t="s">
        <v>301</v>
      </c>
      <c r="E50" t="s">
        <v>334</v>
      </c>
      <c r="F50" t="s">
        <v>339</v>
      </c>
      <c r="G50" t="s">
        <v>217</v>
      </c>
      <c r="H50" t="s">
        <v>340</v>
      </c>
      <c r="I50" t="s">
        <v>1269</v>
      </c>
      <c r="J50">
        <v>0</v>
      </c>
      <c r="K50">
        <v>0</v>
      </c>
      <c r="L50">
        <v>0</v>
      </c>
      <c r="M50">
        <v>0</v>
      </c>
      <c r="N50">
        <v>1</v>
      </c>
      <c r="O50">
        <v>1</v>
      </c>
      <c r="P50">
        <v>1</v>
      </c>
      <c r="Q50">
        <v>0</v>
      </c>
      <c r="R50">
        <v>0</v>
      </c>
      <c r="S50" t="s">
        <v>1271</v>
      </c>
      <c r="T50">
        <v>3</v>
      </c>
      <c r="U50">
        <v>0</v>
      </c>
      <c r="V50">
        <v>0</v>
      </c>
      <c r="W50">
        <v>0</v>
      </c>
      <c r="X50">
        <v>0</v>
      </c>
      <c r="Y50">
        <v>1</v>
      </c>
      <c r="Z50">
        <v>0</v>
      </c>
      <c r="AA50">
        <v>0</v>
      </c>
      <c r="AB50">
        <v>0</v>
      </c>
      <c r="AC50">
        <v>2</v>
      </c>
      <c r="AD50">
        <v>0</v>
      </c>
      <c r="AE50">
        <v>0</v>
      </c>
      <c r="AF50">
        <v>0</v>
      </c>
      <c r="AG50" t="s">
        <v>1281</v>
      </c>
      <c r="AH50" t="s">
        <v>1280</v>
      </c>
      <c r="AI50">
        <v>0</v>
      </c>
      <c r="AJ50">
        <v>0</v>
      </c>
      <c r="AK50">
        <v>1</v>
      </c>
      <c r="AL50">
        <v>0</v>
      </c>
      <c r="AM50">
        <v>0</v>
      </c>
      <c r="AN50">
        <v>0</v>
      </c>
      <c r="AO50">
        <v>1</v>
      </c>
      <c r="AP50">
        <v>0</v>
      </c>
      <c r="AQ50">
        <v>0</v>
      </c>
      <c r="AR50">
        <v>0</v>
      </c>
      <c r="AS50">
        <v>0</v>
      </c>
      <c r="AT50">
        <v>0</v>
      </c>
      <c r="AU50">
        <v>0</v>
      </c>
      <c r="AV50">
        <v>3</v>
      </c>
      <c r="AW50">
        <v>0</v>
      </c>
      <c r="AX50">
        <v>2</v>
      </c>
      <c r="AY50">
        <v>0</v>
      </c>
      <c r="AZ50">
        <v>0</v>
      </c>
      <c r="BA50">
        <v>0</v>
      </c>
      <c r="BB50">
        <v>5</v>
      </c>
      <c r="BC50">
        <v>4</v>
      </c>
      <c r="BD50">
        <v>4</v>
      </c>
      <c r="BE50">
        <v>0</v>
      </c>
      <c r="BF50">
        <v>0</v>
      </c>
      <c r="BG50">
        <v>0</v>
      </c>
      <c r="BH50">
        <v>3</v>
      </c>
      <c r="BI50">
        <v>0</v>
      </c>
      <c r="BJ50">
        <v>1</v>
      </c>
      <c r="BK50">
        <v>2</v>
      </c>
      <c r="BL50">
        <v>0</v>
      </c>
      <c r="BM50">
        <v>0</v>
      </c>
      <c r="BN50">
        <v>0</v>
      </c>
      <c r="BO50">
        <v>0</v>
      </c>
      <c r="BP50">
        <v>0</v>
      </c>
      <c r="BQ50" t="s">
        <v>1304</v>
      </c>
      <c r="BS50">
        <v>0</v>
      </c>
      <c r="BT50">
        <v>0</v>
      </c>
      <c r="BU50">
        <v>0</v>
      </c>
      <c r="BV50">
        <v>1</v>
      </c>
      <c r="BW50">
        <v>0</v>
      </c>
      <c r="BX50">
        <v>3</v>
      </c>
      <c r="BY50">
        <v>2</v>
      </c>
      <c r="BZ50">
        <v>0</v>
      </c>
      <c r="CA50">
        <v>0</v>
      </c>
      <c r="CB50">
        <v>0</v>
      </c>
      <c r="CC50">
        <v>0</v>
      </c>
      <c r="CD50">
        <v>0</v>
      </c>
      <c r="CE50">
        <v>0</v>
      </c>
      <c r="CF50">
        <v>1</v>
      </c>
      <c r="CG50" t="s">
        <v>1307</v>
      </c>
      <c r="CH50">
        <v>1</v>
      </c>
      <c r="CI50" t="s">
        <v>1277</v>
      </c>
      <c r="CJ50" t="s">
        <v>1277</v>
      </c>
      <c r="CK50">
        <v>1</v>
      </c>
      <c r="CL50">
        <v>0</v>
      </c>
      <c r="CM50">
        <v>0</v>
      </c>
      <c r="CN50">
        <v>0</v>
      </c>
      <c r="CO50">
        <v>3</v>
      </c>
      <c r="CP50">
        <v>0</v>
      </c>
      <c r="CQ50">
        <v>0</v>
      </c>
      <c r="CR50">
        <v>2</v>
      </c>
      <c r="CS50">
        <v>1</v>
      </c>
      <c r="CT50">
        <v>0</v>
      </c>
      <c r="CU50">
        <v>1</v>
      </c>
      <c r="CV50">
        <v>0</v>
      </c>
      <c r="CW50" t="s">
        <v>1312</v>
      </c>
      <c r="CX50" t="s">
        <v>1310</v>
      </c>
      <c r="CY50">
        <v>0</v>
      </c>
      <c r="CZ50">
        <v>3</v>
      </c>
      <c r="DA50">
        <v>2</v>
      </c>
      <c r="DB50">
        <v>0</v>
      </c>
      <c r="DC50">
        <v>0</v>
      </c>
      <c r="DD50">
        <v>1</v>
      </c>
      <c r="DE50">
        <v>1</v>
      </c>
      <c r="DF50">
        <v>1</v>
      </c>
      <c r="DG50">
        <v>0</v>
      </c>
      <c r="DH50">
        <v>0</v>
      </c>
      <c r="DI50">
        <v>0</v>
      </c>
      <c r="DJ50">
        <v>1</v>
      </c>
      <c r="DK50">
        <v>1</v>
      </c>
      <c r="DL50">
        <v>0</v>
      </c>
      <c r="DM50">
        <v>0</v>
      </c>
      <c r="DN50">
        <v>1</v>
      </c>
      <c r="DO50">
        <v>0</v>
      </c>
    </row>
    <row r="51" spans="1:119">
      <c r="A51" s="363">
        <v>50</v>
      </c>
      <c r="B51" s="364">
        <v>40795</v>
      </c>
      <c r="C51">
        <v>3</v>
      </c>
      <c r="D51" t="s">
        <v>301</v>
      </c>
      <c r="E51" t="s">
        <v>334</v>
      </c>
      <c r="F51" t="s">
        <v>341</v>
      </c>
      <c r="G51" t="s">
        <v>217</v>
      </c>
      <c r="H51" t="s">
        <v>342</v>
      </c>
      <c r="I51" t="s">
        <v>1268</v>
      </c>
      <c r="J51">
        <v>1</v>
      </c>
      <c r="K51">
        <v>1</v>
      </c>
      <c r="L51">
        <v>0</v>
      </c>
      <c r="M51">
        <v>1</v>
      </c>
      <c r="N51">
        <v>1</v>
      </c>
      <c r="O51">
        <v>1</v>
      </c>
      <c r="P51">
        <v>1</v>
      </c>
      <c r="Q51">
        <v>0</v>
      </c>
      <c r="R51">
        <v>1</v>
      </c>
      <c r="S51" t="s">
        <v>1271</v>
      </c>
      <c r="T51">
        <v>0</v>
      </c>
      <c r="U51">
        <v>0</v>
      </c>
      <c r="V51">
        <v>1</v>
      </c>
      <c r="W51">
        <v>0</v>
      </c>
      <c r="X51">
        <v>0</v>
      </c>
      <c r="Y51">
        <v>2</v>
      </c>
      <c r="Z51">
        <v>0</v>
      </c>
      <c r="AA51">
        <v>0</v>
      </c>
      <c r="AB51">
        <v>0</v>
      </c>
      <c r="AC51">
        <v>0</v>
      </c>
      <c r="AD51">
        <v>3</v>
      </c>
      <c r="AE51">
        <v>0</v>
      </c>
      <c r="AF51">
        <v>0</v>
      </c>
      <c r="AG51" t="s">
        <v>1281</v>
      </c>
      <c r="AH51" t="s">
        <v>1277</v>
      </c>
      <c r="AI51">
        <v>1</v>
      </c>
      <c r="AJ51">
        <v>0</v>
      </c>
      <c r="AK51">
        <v>0</v>
      </c>
      <c r="AL51">
        <v>0</v>
      </c>
      <c r="AM51">
        <v>0</v>
      </c>
      <c r="AN51">
        <v>0</v>
      </c>
      <c r="AO51">
        <v>0</v>
      </c>
      <c r="AP51">
        <v>0</v>
      </c>
      <c r="AQ51">
        <v>0</v>
      </c>
      <c r="AR51">
        <v>0</v>
      </c>
      <c r="AS51">
        <v>3</v>
      </c>
      <c r="AT51">
        <v>1</v>
      </c>
      <c r="AU51">
        <v>0</v>
      </c>
      <c r="AV51">
        <v>2</v>
      </c>
      <c r="AW51">
        <v>0</v>
      </c>
      <c r="AX51">
        <v>0</v>
      </c>
      <c r="AY51">
        <v>0</v>
      </c>
      <c r="AZ51">
        <v>0</v>
      </c>
      <c r="BA51">
        <v>0</v>
      </c>
      <c r="BB51">
        <v>3</v>
      </c>
      <c r="BC51">
        <v>5</v>
      </c>
      <c r="BD51">
        <v>0</v>
      </c>
      <c r="BE51">
        <v>0</v>
      </c>
      <c r="BF51">
        <v>0</v>
      </c>
      <c r="BG51">
        <v>0</v>
      </c>
      <c r="BH51">
        <v>1</v>
      </c>
      <c r="BI51">
        <v>0</v>
      </c>
      <c r="BJ51">
        <v>4</v>
      </c>
      <c r="BK51">
        <v>2</v>
      </c>
      <c r="BL51">
        <v>0</v>
      </c>
      <c r="BM51">
        <v>0</v>
      </c>
      <c r="BN51">
        <v>0</v>
      </c>
      <c r="BO51">
        <v>0</v>
      </c>
      <c r="BP51">
        <v>0</v>
      </c>
      <c r="BQ51" t="s">
        <v>1303</v>
      </c>
      <c r="BS51">
        <v>0</v>
      </c>
      <c r="BT51">
        <v>0</v>
      </c>
      <c r="BU51">
        <v>2</v>
      </c>
      <c r="BV51">
        <v>0</v>
      </c>
      <c r="BW51">
        <v>0</v>
      </c>
      <c r="BX51">
        <v>1</v>
      </c>
      <c r="BY51">
        <v>0</v>
      </c>
      <c r="BZ51">
        <v>0</v>
      </c>
      <c r="CA51">
        <v>0</v>
      </c>
      <c r="CB51">
        <v>0</v>
      </c>
      <c r="CC51">
        <v>0</v>
      </c>
      <c r="CD51">
        <v>3</v>
      </c>
      <c r="CE51">
        <v>0</v>
      </c>
      <c r="CF51">
        <v>1</v>
      </c>
      <c r="CG51" t="s">
        <v>1307</v>
      </c>
      <c r="CH51">
        <v>1</v>
      </c>
      <c r="CI51" t="s">
        <v>1281</v>
      </c>
      <c r="CJ51" t="s">
        <v>1277</v>
      </c>
      <c r="CK51">
        <v>1</v>
      </c>
      <c r="CL51">
        <v>0</v>
      </c>
      <c r="CM51">
        <v>0</v>
      </c>
      <c r="CN51">
        <v>0</v>
      </c>
      <c r="CO51">
        <v>3</v>
      </c>
      <c r="CP51">
        <v>0</v>
      </c>
      <c r="CQ51">
        <v>1</v>
      </c>
      <c r="CR51">
        <v>2</v>
      </c>
      <c r="CS51">
        <v>0</v>
      </c>
      <c r="CT51">
        <v>0</v>
      </c>
      <c r="CU51">
        <v>1</v>
      </c>
      <c r="CV51">
        <v>0</v>
      </c>
      <c r="CW51" t="s">
        <v>1312</v>
      </c>
      <c r="CX51" t="s">
        <v>1313</v>
      </c>
      <c r="CY51">
        <v>0</v>
      </c>
      <c r="CZ51">
        <v>2</v>
      </c>
      <c r="DA51">
        <v>3</v>
      </c>
      <c r="DB51">
        <v>1</v>
      </c>
      <c r="DC51">
        <v>0</v>
      </c>
      <c r="DD51">
        <v>0</v>
      </c>
      <c r="DE51">
        <v>1</v>
      </c>
      <c r="DF51">
        <v>1</v>
      </c>
      <c r="DG51">
        <v>0</v>
      </c>
      <c r="DH51">
        <v>0</v>
      </c>
      <c r="DI51">
        <v>0</v>
      </c>
      <c r="DJ51">
        <v>1</v>
      </c>
      <c r="DK51">
        <v>1</v>
      </c>
      <c r="DL51">
        <v>1</v>
      </c>
      <c r="DM51">
        <v>0</v>
      </c>
      <c r="DN51">
        <v>1</v>
      </c>
      <c r="DO51">
        <v>0</v>
      </c>
    </row>
    <row r="52" spans="1:119">
      <c r="A52" s="363">
        <v>51</v>
      </c>
      <c r="B52" s="364">
        <v>40795</v>
      </c>
      <c r="C52">
        <v>3</v>
      </c>
      <c r="D52" t="s">
        <v>301</v>
      </c>
      <c r="E52" t="s">
        <v>334</v>
      </c>
      <c r="F52" t="s">
        <v>343</v>
      </c>
      <c r="G52" t="s">
        <v>217</v>
      </c>
      <c r="H52" t="s">
        <v>344</v>
      </c>
      <c r="I52" t="s">
        <v>1266</v>
      </c>
      <c r="J52">
        <v>1</v>
      </c>
      <c r="K52">
        <v>1</v>
      </c>
      <c r="L52">
        <v>1</v>
      </c>
      <c r="M52">
        <v>0</v>
      </c>
      <c r="N52">
        <v>1</v>
      </c>
      <c r="O52">
        <v>1</v>
      </c>
      <c r="P52">
        <v>1</v>
      </c>
      <c r="Q52">
        <v>0</v>
      </c>
      <c r="R52">
        <v>1</v>
      </c>
      <c r="S52" t="s">
        <v>1271</v>
      </c>
      <c r="T52">
        <v>0</v>
      </c>
      <c r="U52">
        <v>0</v>
      </c>
      <c r="V52">
        <v>2</v>
      </c>
      <c r="W52">
        <v>1</v>
      </c>
      <c r="X52">
        <v>0</v>
      </c>
      <c r="Y52">
        <v>3</v>
      </c>
      <c r="Z52">
        <v>0</v>
      </c>
      <c r="AA52">
        <v>0</v>
      </c>
      <c r="AB52">
        <v>0</v>
      </c>
      <c r="AC52">
        <v>0</v>
      </c>
      <c r="AD52">
        <v>0</v>
      </c>
      <c r="AE52">
        <v>0</v>
      </c>
      <c r="AF52">
        <v>1</v>
      </c>
      <c r="AG52" t="s">
        <v>1281</v>
      </c>
      <c r="AH52" t="s">
        <v>1277</v>
      </c>
      <c r="AI52">
        <v>1</v>
      </c>
      <c r="AJ52">
        <v>0</v>
      </c>
      <c r="AK52">
        <v>1</v>
      </c>
      <c r="AL52">
        <v>0</v>
      </c>
      <c r="AM52">
        <v>0</v>
      </c>
      <c r="AN52">
        <v>0</v>
      </c>
      <c r="AO52">
        <v>0</v>
      </c>
      <c r="AP52">
        <v>0</v>
      </c>
      <c r="AQ52">
        <v>0</v>
      </c>
      <c r="AR52">
        <v>0</v>
      </c>
      <c r="AS52">
        <v>3</v>
      </c>
      <c r="AT52">
        <v>0</v>
      </c>
      <c r="AU52">
        <v>2</v>
      </c>
      <c r="AV52">
        <v>0</v>
      </c>
      <c r="AW52">
        <v>0</v>
      </c>
      <c r="AX52">
        <v>0</v>
      </c>
      <c r="AY52">
        <v>0</v>
      </c>
      <c r="AZ52">
        <v>0</v>
      </c>
      <c r="BA52">
        <v>0</v>
      </c>
      <c r="BB52">
        <v>5</v>
      </c>
      <c r="BC52">
        <v>4</v>
      </c>
      <c r="BD52">
        <v>2</v>
      </c>
      <c r="BE52">
        <v>0</v>
      </c>
      <c r="BF52">
        <v>0</v>
      </c>
      <c r="BG52">
        <v>0</v>
      </c>
      <c r="BH52">
        <v>0</v>
      </c>
      <c r="BI52">
        <v>0</v>
      </c>
      <c r="BJ52">
        <v>0</v>
      </c>
      <c r="BK52">
        <v>3</v>
      </c>
      <c r="BL52">
        <v>0</v>
      </c>
      <c r="BM52">
        <v>0</v>
      </c>
      <c r="BN52">
        <v>0</v>
      </c>
      <c r="BO52">
        <v>1</v>
      </c>
      <c r="BP52">
        <v>0</v>
      </c>
      <c r="BQ52" t="s">
        <v>1303</v>
      </c>
      <c r="BR52">
        <v>1</v>
      </c>
      <c r="BS52">
        <v>0</v>
      </c>
      <c r="BT52">
        <v>0</v>
      </c>
      <c r="BU52">
        <v>0</v>
      </c>
      <c r="BV52">
        <v>0</v>
      </c>
      <c r="BW52">
        <v>2</v>
      </c>
      <c r="BX52">
        <v>3</v>
      </c>
      <c r="BY52">
        <v>0</v>
      </c>
      <c r="BZ52">
        <v>0</v>
      </c>
      <c r="CA52">
        <v>0</v>
      </c>
      <c r="CB52">
        <v>0</v>
      </c>
      <c r="CC52">
        <v>1</v>
      </c>
      <c r="CD52">
        <v>0</v>
      </c>
      <c r="CE52">
        <v>0</v>
      </c>
      <c r="CF52">
        <v>1</v>
      </c>
      <c r="CG52" t="s">
        <v>1308</v>
      </c>
      <c r="CH52">
        <v>1</v>
      </c>
      <c r="CI52" t="s">
        <v>1281</v>
      </c>
      <c r="CJ52" t="s">
        <v>1277</v>
      </c>
      <c r="CK52">
        <v>1</v>
      </c>
      <c r="CL52">
        <v>0</v>
      </c>
      <c r="CM52">
        <v>0</v>
      </c>
      <c r="CN52">
        <v>3</v>
      </c>
      <c r="CO52">
        <v>0</v>
      </c>
      <c r="CP52">
        <v>0</v>
      </c>
      <c r="CQ52">
        <v>2</v>
      </c>
      <c r="CR52">
        <v>1</v>
      </c>
      <c r="CS52">
        <v>0</v>
      </c>
      <c r="CT52">
        <v>0</v>
      </c>
      <c r="CU52">
        <v>1</v>
      </c>
      <c r="CV52">
        <v>0</v>
      </c>
      <c r="CW52" t="s">
        <v>1302</v>
      </c>
      <c r="CX52" t="s">
        <v>1315</v>
      </c>
      <c r="CY52">
        <v>0</v>
      </c>
      <c r="CZ52">
        <v>0</v>
      </c>
      <c r="DA52">
        <v>3</v>
      </c>
      <c r="DB52">
        <v>2</v>
      </c>
      <c r="DC52">
        <v>1</v>
      </c>
      <c r="DD52">
        <v>0</v>
      </c>
      <c r="DE52">
        <v>0</v>
      </c>
      <c r="DF52">
        <v>0</v>
      </c>
      <c r="DG52">
        <v>0</v>
      </c>
      <c r="DH52">
        <v>0</v>
      </c>
      <c r="DI52">
        <v>0</v>
      </c>
      <c r="DJ52">
        <v>1</v>
      </c>
      <c r="DK52">
        <v>1</v>
      </c>
      <c r="DL52">
        <v>1</v>
      </c>
      <c r="DM52">
        <v>1</v>
      </c>
      <c r="DN52">
        <v>1</v>
      </c>
      <c r="DO52">
        <v>0</v>
      </c>
    </row>
    <row r="53" spans="1:119">
      <c r="A53" s="363">
        <v>52</v>
      </c>
      <c r="B53" s="364">
        <v>40796</v>
      </c>
      <c r="C53">
        <v>3</v>
      </c>
      <c r="D53" t="s">
        <v>301</v>
      </c>
      <c r="E53" t="s">
        <v>334</v>
      </c>
      <c r="F53" t="s">
        <v>343</v>
      </c>
      <c r="G53" t="s">
        <v>255</v>
      </c>
      <c r="H53" t="s">
        <v>344</v>
      </c>
      <c r="I53" t="s">
        <v>1267</v>
      </c>
      <c r="J53">
        <v>0</v>
      </c>
      <c r="K53">
        <v>0</v>
      </c>
      <c r="L53">
        <v>0</v>
      </c>
      <c r="M53">
        <v>0</v>
      </c>
      <c r="N53">
        <v>1</v>
      </c>
      <c r="O53">
        <v>1</v>
      </c>
      <c r="P53">
        <v>0</v>
      </c>
      <c r="Q53">
        <v>0</v>
      </c>
      <c r="R53">
        <v>1</v>
      </c>
      <c r="S53" t="s">
        <v>1271</v>
      </c>
      <c r="T53">
        <v>1</v>
      </c>
      <c r="U53">
        <v>0</v>
      </c>
      <c r="V53">
        <v>3</v>
      </c>
      <c r="W53">
        <v>0</v>
      </c>
      <c r="X53">
        <v>0</v>
      </c>
      <c r="Y53">
        <v>2</v>
      </c>
      <c r="Z53">
        <v>0</v>
      </c>
      <c r="AA53">
        <v>0</v>
      </c>
      <c r="AB53">
        <v>0</v>
      </c>
      <c r="AC53">
        <v>0</v>
      </c>
      <c r="AD53">
        <v>0</v>
      </c>
      <c r="AE53">
        <v>0</v>
      </c>
      <c r="AF53">
        <v>1</v>
      </c>
      <c r="AG53" t="s">
        <v>1281</v>
      </c>
      <c r="AH53" t="s">
        <v>1280</v>
      </c>
      <c r="AI53">
        <v>0</v>
      </c>
      <c r="AJ53">
        <v>0</v>
      </c>
      <c r="AK53">
        <v>1</v>
      </c>
      <c r="AL53">
        <v>0</v>
      </c>
      <c r="AM53">
        <v>0</v>
      </c>
      <c r="AN53">
        <v>0</v>
      </c>
      <c r="AO53">
        <v>1</v>
      </c>
      <c r="AP53">
        <v>0</v>
      </c>
      <c r="AQ53">
        <v>0</v>
      </c>
      <c r="AR53">
        <v>0</v>
      </c>
      <c r="AS53">
        <v>0</v>
      </c>
      <c r="AT53">
        <v>0</v>
      </c>
      <c r="AU53">
        <v>3</v>
      </c>
      <c r="AV53">
        <v>2</v>
      </c>
      <c r="AW53">
        <v>0</v>
      </c>
      <c r="AX53">
        <v>1</v>
      </c>
      <c r="AY53">
        <v>0</v>
      </c>
      <c r="AZ53">
        <v>0</v>
      </c>
      <c r="BA53">
        <v>0</v>
      </c>
      <c r="BB53">
        <v>5</v>
      </c>
      <c r="BC53">
        <v>4</v>
      </c>
      <c r="BD53">
        <v>0</v>
      </c>
      <c r="BE53">
        <v>0</v>
      </c>
      <c r="BF53">
        <v>0</v>
      </c>
      <c r="BG53">
        <v>0</v>
      </c>
      <c r="BH53">
        <v>0</v>
      </c>
      <c r="BI53">
        <v>0</v>
      </c>
      <c r="BJ53">
        <v>0</v>
      </c>
      <c r="BK53">
        <v>3</v>
      </c>
      <c r="BL53">
        <v>0</v>
      </c>
      <c r="BM53">
        <v>0</v>
      </c>
      <c r="BN53">
        <v>0</v>
      </c>
      <c r="BO53">
        <v>0</v>
      </c>
      <c r="BP53">
        <v>0</v>
      </c>
      <c r="BQ53" t="s">
        <v>1304</v>
      </c>
      <c r="BR53">
        <v>1</v>
      </c>
      <c r="BS53">
        <v>1</v>
      </c>
      <c r="BT53">
        <v>0</v>
      </c>
      <c r="BU53">
        <v>2</v>
      </c>
      <c r="BV53">
        <v>0</v>
      </c>
      <c r="BW53">
        <v>0</v>
      </c>
      <c r="BX53">
        <v>3</v>
      </c>
      <c r="BY53">
        <v>0</v>
      </c>
      <c r="BZ53">
        <v>0</v>
      </c>
      <c r="CA53">
        <v>0</v>
      </c>
      <c r="CB53">
        <v>0</v>
      </c>
      <c r="CC53">
        <v>0</v>
      </c>
      <c r="CD53">
        <v>0</v>
      </c>
      <c r="CE53">
        <v>0</v>
      </c>
      <c r="CF53">
        <v>0</v>
      </c>
      <c r="CG53" t="s">
        <v>1308</v>
      </c>
      <c r="CH53">
        <v>1</v>
      </c>
      <c r="CI53" t="s">
        <v>1281</v>
      </c>
      <c r="CJ53" t="s">
        <v>1278</v>
      </c>
      <c r="CK53">
        <v>1</v>
      </c>
      <c r="CL53">
        <v>0</v>
      </c>
      <c r="CM53">
        <v>0</v>
      </c>
      <c r="CN53">
        <v>3</v>
      </c>
      <c r="CO53">
        <v>2</v>
      </c>
      <c r="CP53">
        <v>0</v>
      </c>
      <c r="CQ53">
        <v>1</v>
      </c>
      <c r="CR53">
        <v>0</v>
      </c>
      <c r="CS53">
        <v>0</v>
      </c>
      <c r="CT53">
        <v>0</v>
      </c>
      <c r="CU53">
        <v>1</v>
      </c>
      <c r="CV53">
        <v>0</v>
      </c>
      <c r="CW53" t="s">
        <v>1304</v>
      </c>
      <c r="CX53" t="s">
        <v>1311</v>
      </c>
      <c r="CY53">
        <v>0</v>
      </c>
      <c r="CZ53">
        <v>1</v>
      </c>
      <c r="DA53">
        <v>3</v>
      </c>
      <c r="DB53">
        <v>0</v>
      </c>
      <c r="DC53">
        <v>0</v>
      </c>
      <c r="DD53">
        <v>2</v>
      </c>
      <c r="DE53">
        <v>0</v>
      </c>
      <c r="DF53">
        <v>1</v>
      </c>
      <c r="DG53">
        <v>1</v>
      </c>
      <c r="DH53">
        <v>0</v>
      </c>
      <c r="DI53">
        <v>0</v>
      </c>
      <c r="DJ53">
        <v>0</v>
      </c>
      <c r="DK53">
        <v>0</v>
      </c>
      <c r="DL53">
        <v>0</v>
      </c>
      <c r="DM53">
        <v>0</v>
      </c>
      <c r="DN53">
        <v>1</v>
      </c>
      <c r="DO53">
        <v>0</v>
      </c>
    </row>
    <row r="54" spans="1:119">
      <c r="A54" s="363">
        <v>53</v>
      </c>
      <c r="B54" s="365">
        <v>40795</v>
      </c>
      <c r="C54">
        <v>1</v>
      </c>
      <c r="D54" t="s">
        <v>301</v>
      </c>
      <c r="E54" t="s">
        <v>345</v>
      </c>
      <c r="F54" t="s">
        <v>346</v>
      </c>
      <c r="G54" t="s">
        <v>217</v>
      </c>
      <c r="H54" t="s">
        <v>347</v>
      </c>
      <c r="I54" t="s">
        <v>1267</v>
      </c>
      <c r="J54">
        <v>1</v>
      </c>
      <c r="K54">
        <v>1</v>
      </c>
      <c r="L54">
        <v>1</v>
      </c>
      <c r="M54">
        <v>0</v>
      </c>
      <c r="N54">
        <v>1</v>
      </c>
      <c r="O54">
        <v>1</v>
      </c>
      <c r="P54">
        <v>1</v>
      </c>
      <c r="Q54">
        <v>1</v>
      </c>
      <c r="R54">
        <v>0</v>
      </c>
      <c r="S54" t="s">
        <v>1271</v>
      </c>
      <c r="T54">
        <v>0</v>
      </c>
      <c r="U54">
        <v>0</v>
      </c>
      <c r="V54">
        <v>2</v>
      </c>
      <c r="W54">
        <v>0</v>
      </c>
      <c r="X54">
        <v>0</v>
      </c>
      <c r="Y54">
        <v>3</v>
      </c>
      <c r="Z54">
        <v>0</v>
      </c>
      <c r="AA54">
        <v>0</v>
      </c>
      <c r="AB54">
        <v>0</v>
      </c>
      <c r="AC54">
        <v>1</v>
      </c>
      <c r="AD54">
        <v>0</v>
      </c>
      <c r="AE54">
        <v>0</v>
      </c>
      <c r="AF54">
        <v>0</v>
      </c>
      <c r="AG54" t="s">
        <v>1281</v>
      </c>
      <c r="AH54" t="s">
        <v>1280</v>
      </c>
      <c r="AI54">
        <v>0</v>
      </c>
      <c r="AJ54">
        <v>0</v>
      </c>
      <c r="AK54">
        <v>1</v>
      </c>
      <c r="AL54">
        <v>0</v>
      </c>
      <c r="AM54">
        <v>0</v>
      </c>
      <c r="AN54">
        <v>0</v>
      </c>
      <c r="AO54">
        <v>0</v>
      </c>
      <c r="AP54">
        <v>0</v>
      </c>
      <c r="AQ54">
        <v>1</v>
      </c>
      <c r="AR54">
        <v>0</v>
      </c>
      <c r="AS54">
        <v>1</v>
      </c>
      <c r="AT54">
        <v>0</v>
      </c>
      <c r="AU54">
        <v>3</v>
      </c>
      <c r="AV54">
        <v>2</v>
      </c>
      <c r="AW54">
        <v>0</v>
      </c>
      <c r="AX54">
        <v>0</v>
      </c>
      <c r="AY54">
        <v>0</v>
      </c>
      <c r="AZ54">
        <v>0</v>
      </c>
      <c r="BA54">
        <v>0</v>
      </c>
      <c r="BB54">
        <v>5</v>
      </c>
      <c r="BC54">
        <v>0</v>
      </c>
      <c r="BD54">
        <v>0</v>
      </c>
      <c r="BE54">
        <v>0</v>
      </c>
      <c r="BF54">
        <v>1</v>
      </c>
      <c r="BG54">
        <v>2</v>
      </c>
      <c r="BH54">
        <v>4</v>
      </c>
      <c r="BI54">
        <v>0</v>
      </c>
      <c r="BJ54">
        <v>3</v>
      </c>
      <c r="BK54">
        <v>0</v>
      </c>
      <c r="BL54">
        <v>0</v>
      </c>
      <c r="BM54">
        <v>0</v>
      </c>
      <c r="BN54">
        <v>0</v>
      </c>
      <c r="BO54">
        <v>0</v>
      </c>
      <c r="BP54">
        <v>0</v>
      </c>
      <c r="BQ54" t="s">
        <v>1303</v>
      </c>
      <c r="BR54">
        <v>1</v>
      </c>
      <c r="BS54">
        <v>0</v>
      </c>
      <c r="BT54">
        <v>0</v>
      </c>
      <c r="BU54">
        <v>0</v>
      </c>
      <c r="BV54">
        <v>0</v>
      </c>
      <c r="BW54">
        <v>1</v>
      </c>
      <c r="BX54">
        <v>3</v>
      </c>
      <c r="BY54">
        <v>2</v>
      </c>
      <c r="BZ54">
        <v>0</v>
      </c>
      <c r="CA54">
        <v>0</v>
      </c>
      <c r="CB54">
        <v>0</v>
      </c>
      <c r="CC54">
        <v>0</v>
      </c>
      <c r="CD54">
        <v>0</v>
      </c>
      <c r="CE54">
        <v>0</v>
      </c>
      <c r="CF54">
        <v>1</v>
      </c>
      <c r="CG54" t="s">
        <v>1308</v>
      </c>
      <c r="CH54">
        <v>1</v>
      </c>
      <c r="CI54" t="s">
        <v>1281</v>
      </c>
      <c r="CJ54" t="s">
        <v>1280</v>
      </c>
      <c r="CK54">
        <v>1</v>
      </c>
      <c r="CL54">
        <v>0</v>
      </c>
      <c r="CM54">
        <v>2</v>
      </c>
      <c r="CN54">
        <v>0</v>
      </c>
      <c r="CO54">
        <v>3</v>
      </c>
      <c r="CP54">
        <v>0</v>
      </c>
      <c r="CQ54">
        <v>0</v>
      </c>
      <c r="CR54">
        <v>1</v>
      </c>
      <c r="CS54">
        <v>0</v>
      </c>
      <c r="CT54">
        <v>0</v>
      </c>
      <c r="CU54">
        <v>1</v>
      </c>
      <c r="CV54">
        <v>0</v>
      </c>
      <c r="CW54" t="s">
        <v>1303</v>
      </c>
      <c r="CX54" t="s">
        <v>1313</v>
      </c>
      <c r="CY54">
        <v>0</v>
      </c>
      <c r="CZ54">
        <v>2</v>
      </c>
      <c r="DA54">
        <v>3</v>
      </c>
      <c r="DB54">
        <v>0</v>
      </c>
      <c r="DC54">
        <v>1</v>
      </c>
      <c r="DD54">
        <v>0</v>
      </c>
      <c r="DE54">
        <v>1</v>
      </c>
      <c r="DF54">
        <v>1</v>
      </c>
      <c r="DG54">
        <v>1</v>
      </c>
      <c r="DH54">
        <v>0</v>
      </c>
      <c r="DI54">
        <v>0</v>
      </c>
      <c r="DJ54">
        <v>1</v>
      </c>
      <c r="DK54">
        <v>1</v>
      </c>
      <c r="DL54">
        <v>1</v>
      </c>
      <c r="DM54">
        <v>1</v>
      </c>
      <c r="DN54">
        <v>1</v>
      </c>
      <c r="DO54">
        <v>0</v>
      </c>
    </row>
    <row r="55" spans="1:119">
      <c r="A55" s="363">
        <v>54</v>
      </c>
      <c r="B55" s="364">
        <v>40797</v>
      </c>
      <c r="C55">
        <v>2</v>
      </c>
      <c r="D55" t="s">
        <v>301</v>
      </c>
      <c r="E55" t="s">
        <v>345</v>
      </c>
      <c r="F55" t="s">
        <v>348</v>
      </c>
      <c r="G55" t="s">
        <v>217</v>
      </c>
      <c r="H55" t="s">
        <v>349</v>
      </c>
      <c r="I55" t="s">
        <v>1267</v>
      </c>
      <c r="J55">
        <v>1</v>
      </c>
      <c r="K55">
        <v>1</v>
      </c>
      <c r="L55">
        <v>1</v>
      </c>
      <c r="M55">
        <v>0</v>
      </c>
      <c r="N55">
        <v>1</v>
      </c>
      <c r="O55">
        <v>1</v>
      </c>
      <c r="P55">
        <v>1</v>
      </c>
      <c r="Q55">
        <v>0</v>
      </c>
      <c r="R55">
        <v>0</v>
      </c>
      <c r="S55" t="s">
        <v>1271</v>
      </c>
      <c r="T55">
        <v>0</v>
      </c>
      <c r="U55">
        <v>0</v>
      </c>
      <c r="V55">
        <v>2</v>
      </c>
      <c r="W55">
        <v>0</v>
      </c>
      <c r="X55">
        <v>0</v>
      </c>
      <c r="Y55">
        <v>3</v>
      </c>
      <c r="Z55">
        <v>0</v>
      </c>
      <c r="AA55">
        <v>0</v>
      </c>
      <c r="AB55">
        <v>0</v>
      </c>
      <c r="AC55">
        <v>1</v>
      </c>
      <c r="AD55">
        <v>0</v>
      </c>
      <c r="AE55">
        <v>0</v>
      </c>
      <c r="AF55">
        <v>1</v>
      </c>
      <c r="AG55" t="s">
        <v>1280</v>
      </c>
      <c r="AH55" t="s">
        <v>1277</v>
      </c>
      <c r="AI55">
        <v>1</v>
      </c>
      <c r="AJ55">
        <v>0</v>
      </c>
      <c r="AK55">
        <v>1</v>
      </c>
      <c r="AL55">
        <v>1</v>
      </c>
      <c r="AM55">
        <v>0</v>
      </c>
      <c r="AN55">
        <v>0</v>
      </c>
      <c r="AO55">
        <v>1</v>
      </c>
      <c r="AP55">
        <v>1</v>
      </c>
      <c r="AQ55">
        <v>1</v>
      </c>
      <c r="AR55">
        <v>0</v>
      </c>
      <c r="AS55">
        <v>3</v>
      </c>
      <c r="AT55">
        <v>0</v>
      </c>
      <c r="AU55">
        <v>2</v>
      </c>
      <c r="AV55">
        <v>1</v>
      </c>
      <c r="AW55">
        <v>0</v>
      </c>
      <c r="AX55">
        <v>0</v>
      </c>
      <c r="AY55">
        <v>0</v>
      </c>
      <c r="AZ55">
        <v>0</v>
      </c>
      <c r="BA55">
        <v>0</v>
      </c>
      <c r="BB55">
        <v>5</v>
      </c>
      <c r="BC55">
        <v>0</v>
      </c>
      <c r="BD55">
        <v>0</v>
      </c>
      <c r="BE55">
        <v>0</v>
      </c>
      <c r="BF55">
        <v>0</v>
      </c>
      <c r="BG55">
        <v>0</v>
      </c>
      <c r="BH55">
        <v>4</v>
      </c>
      <c r="BI55">
        <v>3</v>
      </c>
      <c r="BJ55">
        <v>1</v>
      </c>
      <c r="BK55">
        <v>0</v>
      </c>
      <c r="BL55">
        <v>0</v>
      </c>
      <c r="BM55">
        <v>2</v>
      </c>
      <c r="BN55">
        <v>1</v>
      </c>
      <c r="BO55">
        <v>0</v>
      </c>
      <c r="BP55">
        <v>0</v>
      </c>
      <c r="BQ55" t="s">
        <v>1303</v>
      </c>
      <c r="BR55">
        <v>1</v>
      </c>
      <c r="BS55">
        <v>0</v>
      </c>
      <c r="BT55">
        <v>0</v>
      </c>
      <c r="BU55">
        <v>3</v>
      </c>
      <c r="BV55">
        <v>0</v>
      </c>
      <c r="BW55">
        <v>0</v>
      </c>
      <c r="BX55">
        <v>2</v>
      </c>
      <c r="BY55">
        <v>1</v>
      </c>
      <c r="BZ55">
        <v>0</v>
      </c>
      <c r="CA55">
        <v>0</v>
      </c>
      <c r="CB55">
        <v>0</v>
      </c>
      <c r="CC55">
        <v>0</v>
      </c>
      <c r="CD55">
        <v>0</v>
      </c>
      <c r="CE55">
        <v>0</v>
      </c>
      <c r="CF55">
        <v>1</v>
      </c>
      <c r="CG55" t="s">
        <v>1308</v>
      </c>
      <c r="CH55">
        <v>1</v>
      </c>
      <c r="CI55" t="s">
        <v>1281</v>
      </c>
      <c r="CJ55" t="s">
        <v>1280</v>
      </c>
      <c r="CK55">
        <v>1</v>
      </c>
      <c r="CL55">
        <v>0</v>
      </c>
      <c r="CM55">
        <v>0</v>
      </c>
      <c r="CN55">
        <v>3</v>
      </c>
      <c r="CO55">
        <v>2</v>
      </c>
      <c r="CP55">
        <v>0</v>
      </c>
      <c r="CQ55">
        <v>0</v>
      </c>
      <c r="CR55">
        <v>1</v>
      </c>
      <c r="CS55">
        <v>0</v>
      </c>
      <c r="CT55">
        <v>0</v>
      </c>
      <c r="CU55">
        <v>1</v>
      </c>
      <c r="CV55">
        <v>0</v>
      </c>
      <c r="CW55" t="s">
        <v>1303</v>
      </c>
      <c r="CX55" t="s">
        <v>1314</v>
      </c>
      <c r="CY55">
        <v>0</v>
      </c>
      <c r="CZ55">
        <v>3</v>
      </c>
      <c r="DA55">
        <v>0</v>
      </c>
      <c r="DB55">
        <v>1</v>
      </c>
      <c r="DC55">
        <v>0</v>
      </c>
      <c r="DD55">
        <v>2</v>
      </c>
      <c r="DE55">
        <v>0</v>
      </c>
      <c r="DF55">
        <v>1</v>
      </c>
      <c r="DG55">
        <v>1</v>
      </c>
      <c r="DH55">
        <v>0</v>
      </c>
      <c r="DI55">
        <v>0</v>
      </c>
      <c r="DJ55">
        <v>1</v>
      </c>
      <c r="DK55">
        <v>1</v>
      </c>
      <c r="DL55">
        <v>0</v>
      </c>
      <c r="DM55">
        <v>0</v>
      </c>
      <c r="DN55">
        <v>1</v>
      </c>
      <c r="DO55">
        <v>0</v>
      </c>
    </row>
    <row r="56" spans="1:119">
      <c r="A56" s="363">
        <v>55</v>
      </c>
      <c r="B56" s="364">
        <v>40796</v>
      </c>
      <c r="C56">
        <v>2</v>
      </c>
      <c r="D56" t="s">
        <v>301</v>
      </c>
      <c r="E56" t="s">
        <v>345</v>
      </c>
      <c r="F56" t="s">
        <v>350</v>
      </c>
      <c r="G56" t="s">
        <v>217</v>
      </c>
      <c r="H56" t="s">
        <v>351</v>
      </c>
      <c r="I56" t="s">
        <v>1266</v>
      </c>
      <c r="J56">
        <v>1</v>
      </c>
      <c r="K56">
        <v>1</v>
      </c>
      <c r="L56">
        <v>0</v>
      </c>
      <c r="M56">
        <v>0</v>
      </c>
      <c r="N56">
        <v>1</v>
      </c>
      <c r="O56">
        <v>1</v>
      </c>
      <c r="P56">
        <v>1</v>
      </c>
      <c r="Q56">
        <v>1</v>
      </c>
      <c r="R56">
        <v>0</v>
      </c>
      <c r="S56" t="s">
        <v>1271</v>
      </c>
      <c r="T56">
        <v>1</v>
      </c>
      <c r="U56">
        <v>0</v>
      </c>
      <c r="V56">
        <v>3</v>
      </c>
      <c r="W56">
        <v>0</v>
      </c>
      <c r="X56">
        <v>0</v>
      </c>
      <c r="Y56">
        <v>2</v>
      </c>
      <c r="Z56">
        <v>0</v>
      </c>
      <c r="AA56">
        <v>0</v>
      </c>
      <c r="AB56">
        <v>0</v>
      </c>
      <c r="AC56">
        <v>0</v>
      </c>
      <c r="AD56">
        <v>0</v>
      </c>
      <c r="AE56">
        <v>0</v>
      </c>
      <c r="AF56">
        <v>1</v>
      </c>
      <c r="AG56" t="s">
        <v>1280</v>
      </c>
      <c r="AH56" t="s">
        <v>1280</v>
      </c>
      <c r="AI56">
        <v>0</v>
      </c>
      <c r="AJ56">
        <v>1</v>
      </c>
      <c r="AK56">
        <v>1</v>
      </c>
      <c r="AL56">
        <v>1</v>
      </c>
      <c r="AM56">
        <v>1</v>
      </c>
      <c r="AN56">
        <v>0</v>
      </c>
      <c r="AO56">
        <v>1</v>
      </c>
      <c r="AP56">
        <v>1</v>
      </c>
      <c r="AQ56">
        <v>0</v>
      </c>
      <c r="AR56">
        <v>0</v>
      </c>
      <c r="AS56">
        <v>2</v>
      </c>
      <c r="AT56">
        <v>0</v>
      </c>
      <c r="AU56">
        <v>3</v>
      </c>
      <c r="AV56">
        <v>1</v>
      </c>
      <c r="AW56">
        <v>0</v>
      </c>
      <c r="AX56">
        <v>0</v>
      </c>
      <c r="AY56">
        <v>0</v>
      </c>
      <c r="AZ56">
        <v>0</v>
      </c>
      <c r="BA56">
        <v>0</v>
      </c>
      <c r="BB56">
        <v>3</v>
      </c>
      <c r="BC56">
        <v>0</v>
      </c>
      <c r="BD56">
        <v>0</v>
      </c>
      <c r="BE56">
        <v>0</v>
      </c>
      <c r="BF56">
        <v>0</v>
      </c>
      <c r="BG56">
        <v>0</v>
      </c>
      <c r="BH56">
        <v>5</v>
      </c>
      <c r="BI56">
        <v>0</v>
      </c>
      <c r="BJ56">
        <v>0</v>
      </c>
      <c r="BK56">
        <v>2</v>
      </c>
      <c r="BL56">
        <v>0</v>
      </c>
      <c r="BM56">
        <v>4</v>
      </c>
      <c r="BN56">
        <v>0</v>
      </c>
      <c r="BO56">
        <v>1</v>
      </c>
      <c r="BP56">
        <v>0</v>
      </c>
      <c r="BQ56" t="s">
        <v>1302</v>
      </c>
      <c r="BR56">
        <v>1</v>
      </c>
      <c r="BS56">
        <v>0</v>
      </c>
      <c r="BT56">
        <v>0</v>
      </c>
      <c r="BU56">
        <v>3</v>
      </c>
      <c r="BV56">
        <v>0</v>
      </c>
      <c r="BW56">
        <v>0</v>
      </c>
      <c r="BX56">
        <v>1</v>
      </c>
      <c r="BY56">
        <v>0</v>
      </c>
      <c r="BZ56">
        <v>2</v>
      </c>
      <c r="CA56">
        <v>0</v>
      </c>
      <c r="CB56">
        <v>0</v>
      </c>
      <c r="CC56">
        <v>0</v>
      </c>
      <c r="CD56">
        <v>0</v>
      </c>
      <c r="CE56">
        <v>1</v>
      </c>
      <c r="CF56">
        <v>1</v>
      </c>
      <c r="CG56" t="s">
        <v>1308</v>
      </c>
      <c r="CH56">
        <v>1</v>
      </c>
      <c r="CI56" t="s">
        <v>1281</v>
      </c>
      <c r="CJ56" t="s">
        <v>1280</v>
      </c>
      <c r="CK56">
        <v>1</v>
      </c>
      <c r="CL56">
        <v>3</v>
      </c>
      <c r="CM56">
        <v>0</v>
      </c>
      <c r="CN56">
        <v>0</v>
      </c>
      <c r="CO56">
        <v>1</v>
      </c>
      <c r="CP56">
        <v>2</v>
      </c>
      <c r="CQ56">
        <v>0</v>
      </c>
      <c r="CR56">
        <v>0</v>
      </c>
      <c r="CS56">
        <v>0</v>
      </c>
      <c r="CT56">
        <v>0</v>
      </c>
      <c r="CU56">
        <v>1</v>
      </c>
      <c r="CV56">
        <v>0</v>
      </c>
      <c r="CW56" t="s">
        <v>1303</v>
      </c>
      <c r="CX56" t="s">
        <v>1311</v>
      </c>
      <c r="CY56">
        <v>0</v>
      </c>
      <c r="CZ56">
        <v>3</v>
      </c>
      <c r="DA56">
        <v>2</v>
      </c>
      <c r="DB56">
        <v>1</v>
      </c>
      <c r="DC56">
        <v>0</v>
      </c>
      <c r="DD56">
        <v>0</v>
      </c>
      <c r="DE56">
        <v>1</v>
      </c>
      <c r="DF56">
        <v>1</v>
      </c>
      <c r="DG56">
        <v>0</v>
      </c>
      <c r="DH56">
        <v>0</v>
      </c>
      <c r="DI56">
        <v>0</v>
      </c>
      <c r="DJ56">
        <v>1</v>
      </c>
      <c r="DK56">
        <v>0</v>
      </c>
      <c r="DL56">
        <v>0</v>
      </c>
      <c r="DM56">
        <v>0</v>
      </c>
      <c r="DN56">
        <v>0</v>
      </c>
      <c r="DO56">
        <v>0</v>
      </c>
    </row>
    <row r="57" spans="1:119">
      <c r="A57" s="363">
        <v>56</v>
      </c>
      <c r="B57" s="364">
        <v>40797</v>
      </c>
      <c r="C57">
        <v>2</v>
      </c>
      <c r="D57" t="s">
        <v>301</v>
      </c>
      <c r="E57" t="s">
        <v>345</v>
      </c>
      <c r="F57" t="s">
        <v>352</v>
      </c>
      <c r="G57" t="s">
        <v>217</v>
      </c>
      <c r="H57" t="s">
        <v>353</v>
      </c>
      <c r="I57" t="s">
        <v>1268</v>
      </c>
      <c r="J57">
        <v>1</v>
      </c>
      <c r="K57">
        <v>0</v>
      </c>
      <c r="L57">
        <v>1</v>
      </c>
      <c r="M57">
        <v>0</v>
      </c>
      <c r="N57">
        <v>1</v>
      </c>
      <c r="O57">
        <v>1</v>
      </c>
      <c r="P57">
        <v>1</v>
      </c>
      <c r="Q57">
        <v>0</v>
      </c>
      <c r="R57">
        <v>0</v>
      </c>
      <c r="S57" t="s">
        <v>1274</v>
      </c>
      <c r="T57">
        <v>0</v>
      </c>
      <c r="U57">
        <v>0</v>
      </c>
      <c r="V57">
        <v>0</v>
      </c>
      <c r="W57">
        <v>0</v>
      </c>
      <c r="X57">
        <v>0</v>
      </c>
      <c r="Y57">
        <v>2</v>
      </c>
      <c r="Z57">
        <v>0</v>
      </c>
      <c r="AA57">
        <v>0</v>
      </c>
      <c r="AB57">
        <v>0</v>
      </c>
      <c r="AC57">
        <v>1</v>
      </c>
      <c r="AD57">
        <v>0</v>
      </c>
      <c r="AE57">
        <v>3</v>
      </c>
      <c r="AF57">
        <v>1</v>
      </c>
      <c r="AG57" t="s">
        <v>1280</v>
      </c>
      <c r="AH57" t="s">
        <v>1277</v>
      </c>
      <c r="AI57">
        <v>0</v>
      </c>
      <c r="AJ57">
        <v>0</v>
      </c>
      <c r="AK57">
        <v>0</v>
      </c>
      <c r="AL57">
        <v>1</v>
      </c>
      <c r="AM57">
        <v>0</v>
      </c>
      <c r="AN57">
        <v>0</v>
      </c>
      <c r="AO57">
        <v>0</v>
      </c>
      <c r="AP57">
        <v>0</v>
      </c>
      <c r="AQ57">
        <v>0</v>
      </c>
      <c r="AR57">
        <v>0</v>
      </c>
      <c r="AS57">
        <v>0</v>
      </c>
      <c r="AT57">
        <v>1</v>
      </c>
      <c r="AU57">
        <v>0</v>
      </c>
      <c r="AV57">
        <v>3</v>
      </c>
      <c r="AW57">
        <v>0</v>
      </c>
      <c r="AX57">
        <v>0</v>
      </c>
      <c r="AY57">
        <v>0</v>
      </c>
      <c r="AZ57">
        <v>0</v>
      </c>
      <c r="BA57">
        <v>2</v>
      </c>
      <c r="BB57">
        <v>2</v>
      </c>
      <c r="BC57">
        <v>0</v>
      </c>
      <c r="BD57">
        <v>0</v>
      </c>
      <c r="BE57">
        <v>0</v>
      </c>
      <c r="BF57">
        <v>0</v>
      </c>
      <c r="BG57">
        <v>0</v>
      </c>
      <c r="BH57">
        <v>5</v>
      </c>
      <c r="BI57">
        <v>4</v>
      </c>
      <c r="BJ57">
        <v>0</v>
      </c>
      <c r="BK57">
        <v>0</v>
      </c>
      <c r="BL57">
        <v>0</v>
      </c>
      <c r="BM57">
        <v>0</v>
      </c>
      <c r="BN57">
        <v>1</v>
      </c>
      <c r="BO57">
        <v>0</v>
      </c>
      <c r="BP57">
        <v>0</v>
      </c>
      <c r="BQ57" t="s">
        <v>1303</v>
      </c>
      <c r="BS57">
        <v>3</v>
      </c>
      <c r="BT57">
        <v>0</v>
      </c>
      <c r="BU57">
        <v>0</v>
      </c>
      <c r="BV57">
        <v>0</v>
      </c>
      <c r="BW57">
        <v>2</v>
      </c>
      <c r="BX57">
        <v>1</v>
      </c>
      <c r="BY57">
        <v>0</v>
      </c>
      <c r="BZ57">
        <v>0</v>
      </c>
      <c r="CA57">
        <v>0</v>
      </c>
      <c r="CB57">
        <v>0</v>
      </c>
      <c r="CC57">
        <v>0</v>
      </c>
      <c r="CD57">
        <v>0</v>
      </c>
      <c r="CE57">
        <v>1</v>
      </c>
      <c r="CF57">
        <v>1</v>
      </c>
      <c r="CG57" t="s">
        <v>1308</v>
      </c>
      <c r="CH57">
        <v>1</v>
      </c>
      <c r="CI57" t="s">
        <v>1281</v>
      </c>
      <c r="CJ57" t="s">
        <v>1280</v>
      </c>
      <c r="CK57">
        <v>1</v>
      </c>
      <c r="CL57">
        <v>0</v>
      </c>
      <c r="CM57">
        <v>0</v>
      </c>
      <c r="CN57">
        <v>0</v>
      </c>
      <c r="CO57">
        <v>3</v>
      </c>
      <c r="CP57">
        <v>0</v>
      </c>
      <c r="CQ57">
        <v>1</v>
      </c>
      <c r="CR57">
        <v>2</v>
      </c>
      <c r="CS57">
        <v>0</v>
      </c>
      <c r="CT57">
        <v>0</v>
      </c>
      <c r="CU57">
        <v>1</v>
      </c>
      <c r="CV57">
        <v>0</v>
      </c>
      <c r="CW57" t="s">
        <v>1304</v>
      </c>
      <c r="CX57" t="s">
        <v>1315</v>
      </c>
      <c r="CY57">
        <v>0</v>
      </c>
      <c r="CZ57">
        <v>3</v>
      </c>
      <c r="DA57">
        <v>0</v>
      </c>
      <c r="DB57">
        <v>2</v>
      </c>
      <c r="DC57">
        <v>0</v>
      </c>
      <c r="DD57">
        <v>1</v>
      </c>
      <c r="DE57">
        <v>0</v>
      </c>
      <c r="DF57">
        <v>1</v>
      </c>
      <c r="DG57">
        <v>0</v>
      </c>
      <c r="DH57">
        <v>0</v>
      </c>
      <c r="DI57">
        <v>0</v>
      </c>
      <c r="DJ57">
        <v>1</v>
      </c>
      <c r="DK57">
        <v>1</v>
      </c>
      <c r="DL57">
        <v>0</v>
      </c>
      <c r="DM57">
        <v>0</v>
      </c>
      <c r="DN57">
        <v>0</v>
      </c>
      <c r="DO57">
        <v>0</v>
      </c>
    </row>
    <row r="58" spans="1:119">
      <c r="A58" s="363">
        <v>57</v>
      </c>
      <c r="B58" s="364">
        <v>40796</v>
      </c>
      <c r="C58">
        <v>2</v>
      </c>
      <c r="D58" t="s">
        <v>301</v>
      </c>
      <c r="E58" t="s">
        <v>345</v>
      </c>
      <c r="F58" t="s">
        <v>354</v>
      </c>
      <c r="G58" t="s">
        <v>217</v>
      </c>
      <c r="H58" t="s">
        <v>355</v>
      </c>
      <c r="I58" t="s">
        <v>1270</v>
      </c>
      <c r="J58">
        <v>1</v>
      </c>
      <c r="K58">
        <v>0</v>
      </c>
      <c r="L58">
        <v>1</v>
      </c>
      <c r="M58">
        <v>0</v>
      </c>
      <c r="N58">
        <v>1</v>
      </c>
      <c r="O58">
        <v>1</v>
      </c>
      <c r="P58">
        <v>1</v>
      </c>
      <c r="Q58">
        <v>0</v>
      </c>
      <c r="R58">
        <v>0</v>
      </c>
      <c r="S58" t="s">
        <v>1271</v>
      </c>
      <c r="T58">
        <v>2</v>
      </c>
      <c r="U58">
        <v>0</v>
      </c>
      <c r="V58">
        <v>3</v>
      </c>
      <c r="W58">
        <v>0</v>
      </c>
      <c r="X58">
        <v>0</v>
      </c>
      <c r="Y58">
        <v>1</v>
      </c>
      <c r="Z58">
        <v>0</v>
      </c>
      <c r="AA58">
        <v>0</v>
      </c>
      <c r="AB58">
        <v>0</v>
      </c>
      <c r="AC58">
        <v>0</v>
      </c>
      <c r="AD58">
        <v>0</v>
      </c>
      <c r="AE58">
        <v>0</v>
      </c>
      <c r="AF58">
        <v>1</v>
      </c>
      <c r="AG58" t="s">
        <v>1280</v>
      </c>
      <c r="AH58" t="s">
        <v>1277</v>
      </c>
      <c r="AI58">
        <v>0</v>
      </c>
      <c r="AJ58">
        <v>0</v>
      </c>
      <c r="AK58">
        <v>1</v>
      </c>
      <c r="AL58">
        <v>1</v>
      </c>
      <c r="AM58">
        <v>0</v>
      </c>
      <c r="AN58">
        <v>0</v>
      </c>
      <c r="AO58">
        <v>0</v>
      </c>
      <c r="AP58">
        <v>0</v>
      </c>
      <c r="AQ58">
        <v>0</v>
      </c>
      <c r="AR58">
        <v>0</v>
      </c>
      <c r="AS58">
        <v>0</v>
      </c>
      <c r="AT58">
        <v>0</v>
      </c>
      <c r="AU58">
        <v>0</v>
      </c>
      <c r="AV58">
        <v>3</v>
      </c>
      <c r="AW58">
        <v>1</v>
      </c>
      <c r="AX58">
        <v>0</v>
      </c>
      <c r="AY58">
        <v>0</v>
      </c>
      <c r="AZ58">
        <v>0</v>
      </c>
      <c r="BA58">
        <v>2</v>
      </c>
      <c r="BB58">
        <v>4</v>
      </c>
      <c r="BC58">
        <v>0</v>
      </c>
      <c r="BD58">
        <v>0</v>
      </c>
      <c r="BE58">
        <v>0</v>
      </c>
      <c r="BF58">
        <v>0</v>
      </c>
      <c r="BG58">
        <v>0</v>
      </c>
      <c r="BH58">
        <v>2</v>
      </c>
      <c r="BI58">
        <v>0</v>
      </c>
      <c r="BJ58">
        <v>0</v>
      </c>
      <c r="BK58">
        <v>5</v>
      </c>
      <c r="BL58">
        <v>0</v>
      </c>
      <c r="BM58">
        <v>1</v>
      </c>
      <c r="BN58">
        <v>3</v>
      </c>
      <c r="BO58">
        <v>0</v>
      </c>
      <c r="BP58">
        <v>0</v>
      </c>
      <c r="BQ58" t="s">
        <v>1303</v>
      </c>
      <c r="BR58">
        <v>0</v>
      </c>
      <c r="BS58">
        <v>0</v>
      </c>
      <c r="BT58">
        <v>0</v>
      </c>
      <c r="BU58">
        <v>0</v>
      </c>
      <c r="BV58">
        <v>0</v>
      </c>
      <c r="BW58">
        <v>2</v>
      </c>
      <c r="BX58">
        <v>3</v>
      </c>
      <c r="BY58">
        <v>1</v>
      </c>
      <c r="BZ58">
        <v>0</v>
      </c>
      <c r="CA58">
        <v>0</v>
      </c>
      <c r="CB58">
        <v>0</v>
      </c>
      <c r="CC58">
        <v>0</v>
      </c>
      <c r="CD58">
        <v>0</v>
      </c>
      <c r="CE58">
        <v>0</v>
      </c>
      <c r="CF58">
        <v>1</v>
      </c>
      <c r="CG58" t="s">
        <v>1307</v>
      </c>
      <c r="CH58">
        <v>1</v>
      </c>
      <c r="CI58" t="s">
        <v>1281</v>
      </c>
      <c r="CJ58" t="s">
        <v>1280</v>
      </c>
      <c r="CK58">
        <v>1</v>
      </c>
      <c r="CL58">
        <v>0</v>
      </c>
      <c r="CM58">
        <v>0</v>
      </c>
      <c r="CN58">
        <v>0</v>
      </c>
      <c r="CO58">
        <v>0</v>
      </c>
      <c r="CP58">
        <v>0</v>
      </c>
      <c r="CQ58">
        <v>0</v>
      </c>
      <c r="CR58">
        <v>0</v>
      </c>
      <c r="CS58">
        <v>0</v>
      </c>
      <c r="CT58">
        <v>0</v>
      </c>
      <c r="CU58">
        <v>1</v>
      </c>
      <c r="CV58">
        <v>0</v>
      </c>
      <c r="CW58" t="s">
        <v>1303</v>
      </c>
      <c r="CX58" t="s">
        <v>1315</v>
      </c>
      <c r="CY58">
        <v>0</v>
      </c>
      <c r="CZ58">
        <v>1</v>
      </c>
      <c r="DA58">
        <v>2</v>
      </c>
      <c r="DB58">
        <v>3</v>
      </c>
      <c r="DC58">
        <v>0</v>
      </c>
      <c r="DD58">
        <v>0</v>
      </c>
      <c r="DE58">
        <v>1</v>
      </c>
      <c r="DF58">
        <v>1</v>
      </c>
      <c r="DG58">
        <v>0</v>
      </c>
      <c r="DH58">
        <v>0</v>
      </c>
      <c r="DI58">
        <v>0</v>
      </c>
      <c r="DJ58">
        <v>1</v>
      </c>
      <c r="DK58">
        <v>0</v>
      </c>
      <c r="DL58">
        <v>0</v>
      </c>
      <c r="DM58">
        <v>0</v>
      </c>
      <c r="DN58">
        <v>0</v>
      </c>
      <c r="DO58">
        <v>0</v>
      </c>
    </row>
    <row r="59" spans="1:119">
      <c r="A59" s="363">
        <v>58</v>
      </c>
      <c r="B59" s="364">
        <v>40796</v>
      </c>
      <c r="C59">
        <v>2</v>
      </c>
      <c r="D59" t="s">
        <v>301</v>
      </c>
      <c r="E59" t="s">
        <v>345</v>
      </c>
      <c r="F59" t="s">
        <v>349</v>
      </c>
      <c r="G59" t="s">
        <v>217</v>
      </c>
      <c r="H59" t="s">
        <v>349</v>
      </c>
      <c r="I59" t="s">
        <v>1269</v>
      </c>
      <c r="J59">
        <v>0</v>
      </c>
      <c r="K59">
        <v>0</v>
      </c>
      <c r="L59">
        <v>0</v>
      </c>
      <c r="M59">
        <v>0</v>
      </c>
      <c r="N59">
        <v>0</v>
      </c>
      <c r="O59">
        <v>0</v>
      </c>
      <c r="P59">
        <v>1</v>
      </c>
      <c r="Q59">
        <v>1</v>
      </c>
      <c r="R59">
        <v>0</v>
      </c>
      <c r="S59" t="s">
        <v>1274</v>
      </c>
      <c r="T59">
        <v>2</v>
      </c>
      <c r="U59">
        <v>1</v>
      </c>
      <c r="V59">
        <v>0</v>
      </c>
      <c r="W59">
        <v>0</v>
      </c>
      <c r="X59">
        <v>0</v>
      </c>
      <c r="Y59">
        <v>3</v>
      </c>
      <c r="Z59">
        <v>0</v>
      </c>
      <c r="AA59">
        <v>0</v>
      </c>
      <c r="AB59">
        <v>0</v>
      </c>
      <c r="AC59">
        <v>0</v>
      </c>
      <c r="AD59">
        <v>0</v>
      </c>
      <c r="AE59">
        <v>0</v>
      </c>
      <c r="AF59">
        <v>0</v>
      </c>
      <c r="AG59" t="s">
        <v>1281</v>
      </c>
      <c r="AH59" t="s">
        <v>1280</v>
      </c>
      <c r="AI59">
        <v>0</v>
      </c>
      <c r="AJ59">
        <v>0</v>
      </c>
      <c r="AK59">
        <v>0</v>
      </c>
      <c r="AL59">
        <v>0</v>
      </c>
      <c r="AM59">
        <v>0</v>
      </c>
      <c r="AN59">
        <v>0</v>
      </c>
      <c r="AO59">
        <v>0</v>
      </c>
      <c r="AP59">
        <v>0</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t="s">
        <v>1305</v>
      </c>
      <c r="BS59">
        <v>2</v>
      </c>
      <c r="BT59">
        <v>0</v>
      </c>
      <c r="BU59">
        <v>0</v>
      </c>
      <c r="BV59">
        <v>1</v>
      </c>
      <c r="BW59">
        <v>0</v>
      </c>
      <c r="BX59">
        <v>3</v>
      </c>
      <c r="BY59">
        <v>0</v>
      </c>
      <c r="BZ59">
        <v>0</v>
      </c>
      <c r="CA59">
        <v>0</v>
      </c>
      <c r="CB59">
        <v>0</v>
      </c>
      <c r="CC59">
        <v>0</v>
      </c>
      <c r="CD59">
        <v>0</v>
      </c>
      <c r="CE59">
        <v>1</v>
      </c>
      <c r="CF59">
        <v>1</v>
      </c>
      <c r="CG59" t="s">
        <v>1307</v>
      </c>
      <c r="CH59">
        <v>0</v>
      </c>
      <c r="CI59" t="s">
        <v>1281</v>
      </c>
      <c r="CJ59" t="s">
        <v>1279</v>
      </c>
      <c r="CK59">
        <v>1</v>
      </c>
      <c r="CL59">
        <v>0</v>
      </c>
      <c r="CM59">
        <v>0</v>
      </c>
      <c r="CN59">
        <v>0</v>
      </c>
      <c r="CO59">
        <v>0</v>
      </c>
      <c r="CP59">
        <v>0</v>
      </c>
      <c r="CQ59">
        <v>0</v>
      </c>
      <c r="CR59">
        <v>0</v>
      </c>
      <c r="CS59">
        <v>0</v>
      </c>
      <c r="CT59">
        <v>0</v>
      </c>
      <c r="CU59">
        <v>1</v>
      </c>
      <c r="CV59">
        <v>0</v>
      </c>
      <c r="CW59" t="s">
        <v>1303</v>
      </c>
      <c r="CX59" t="s">
        <v>1315</v>
      </c>
      <c r="CY59">
        <v>0</v>
      </c>
      <c r="CZ59">
        <v>3</v>
      </c>
      <c r="DA59">
        <v>0</v>
      </c>
      <c r="DB59">
        <v>2</v>
      </c>
      <c r="DC59">
        <v>0</v>
      </c>
      <c r="DD59">
        <v>1</v>
      </c>
      <c r="DE59">
        <v>1</v>
      </c>
      <c r="DF59">
        <v>1</v>
      </c>
      <c r="DG59">
        <v>0</v>
      </c>
      <c r="DH59">
        <v>0</v>
      </c>
      <c r="DI59">
        <v>0</v>
      </c>
      <c r="DJ59">
        <v>1</v>
      </c>
      <c r="DK59">
        <v>0</v>
      </c>
      <c r="DL59">
        <v>0</v>
      </c>
      <c r="DM59">
        <v>0</v>
      </c>
      <c r="DN59">
        <v>0</v>
      </c>
      <c r="DO59">
        <v>0</v>
      </c>
    </row>
    <row r="60" spans="1:119">
      <c r="A60" s="363">
        <v>59</v>
      </c>
      <c r="B60" s="354">
        <v>40796</v>
      </c>
      <c r="C60">
        <v>1</v>
      </c>
      <c r="D60" t="s">
        <v>301</v>
      </c>
      <c r="E60" t="s">
        <v>345</v>
      </c>
      <c r="F60" t="s">
        <v>356</v>
      </c>
      <c r="G60" t="s">
        <v>217</v>
      </c>
      <c r="H60" t="s">
        <v>357</v>
      </c>
      <c r="I60" t="s">
        <v>1266</v>
      </c>
      <c r="J60">
        <v>1</v>
      </c>
      <c r="K60">
        <v>1</v>
      </c>
      <c r="L60">
        <v>1</v>
      </c>
      <c r="M60">
        <v>0</v>
      </c>
      <c r="N60">
        <v>1</v>
      </c>
      <c r="O60">
        <v>1</v>
      </c>
      <c r="P60">
        <v>1</v>
      </c>
      <c r="Q60">
        <v>1</v>
      </c>
      <c r="R60">
        <v>0</v>
      </c>
      <c r="S60" t="s">
        <v>1273</v>
      </c>
      <c r="T60">
        <v>0</v>
      </c>
      <c r="U60">
        <v>0</v>
      </c>
      <c r="V60">
        <v>0</v>
      </c>
      <c r="W60">
        <v>0</v>
      </c>
      <c r="X60">
        <v>1</v>
      </c>
      <c r="Y60">
        <v>3</v>
      </c>
      <c r="Z60">
        <v>2</v>
      </c>
      <c r="AA60">
        <v>0</v>
      </c>
      <c r="AB60">
        <v>0</v>
      </c>
      <c r="AC60">
        <v>0</v>
      </c>
      <c r="AD60">
        <v>0</v>
      </c>
      <c r="AE60">
        <v>0</v>
      </c>
      <c r="AF60">
        <v>0</v>
      </c>
      <c r="AG60" t="s">
        <v>1281</v>
      </c>
      <c r="AH60" t="s">
        <v>1278</v>
      </c>
      <c r="AI60">
        <v>0</v>
      </c>
      <c r="AJ60">
        <v>1</v>
      </c>
      <c r="AK60">
        <v>0</v>
      </c>
      <c r="AL60">
        <v>1</v>
      </c>
      <c r="AM60">
        <v>0</v>
      </c>
      <c r="AN60">
        <v>0</v>
      </c>
      <c r="AO60">
        <v>0</v>
      </c>
      <c r="AP60">
        <v>1</v>
      </c>
      <c r="AQ60">
        <v>0</v>
      </c>
      <c r="AR60">
        <v>0</v>
      </c>
      <c r="AS60">
        <v>0</v>
      </c>
      <c r="AT60">
        <v>0</v>
      </c>
      <c r="AU60">
        <v>3</v>
      </c>
      <c r="AV60">
        <v>2</v>
      </c>
      <c r="AW60">
        <v>0</v>
      </c>
      <c r="AX60">
        <v>1</v>
      </c>
      <c r="AY60">
        <v>0</v>
      </c>
      <c r="AZ60">
        <v>0</v>
      </c>
      <c r="BA60">
        <v>0</v>
      </c>
      <c r="BB60">
        <v>5</v>
      </c>
      <c r="BC60">
        <v>0</v>
      </c>
      <c r="BD60">
        <v>4</v>
      </c>
      <c r="BE60">
        <v>0</v>
      </c>
      <c r="BF60">
        <v>3</v>
      </c>
      <c r="BG60">
        <v>0</v>
      </c>
      <c r="BH60">
        <v>0</v>
      </c>
      <c r="BI60">
        <v>0</v>
      </c>
      <c r="BJ60">
        <v>2</v>
      </c>
      <c r="BK60">
        <v>1</v>
      </c>
      <c r="BL60">
        <v>0</v>
      </c>
      <c r="BM60">
        <v>0</v>
      </c>
      <c r="BN60">
        <v>0</v>
      </c>
      <c r="BO60">
        <v>0</v>
      </c>
      <c r="BP60">
        <v>0</v>
      </c>
      <c r="BQ60" t="s">
        <v>1303</v>
      </c>
      <c r="BR60">
        <v>1</v>
      </c>
      <c r="BS60">
        <v>0</v>
      </c>
      <c r="BT60">
        <v>0</v>
      </c>
      <c r="BU60">
        <v>1</v>
      </c>
      <c r="BV60">
        <v>0</v>
      </c>
      <c r="BW60">
        <v>0</v>
      </c>
      <c r="BX60">
        <v>3</v>
      </c>
      <c r="BY60">
        <v>2</v>
      </c>
      <c r="BZ60">
        <v>0</v>
      </c>
      <c r="CA60">
        <v>0</v>
      </c>
      <c r="CB60">
        <v>0</v>
      </c>
      <c r="CC60">
        <v>0</v>
      </c>
      <c r="CD60">
        <v>0</v>
      </c>
      <c r="CE60">
        <v>0</v>
      </c>
      <c r="CF60">
        <v>1</v>
      </c>
      <c r="CG60" t="s">
        <v>1308</v>
      </c>
      <c r="CH60">
        <v>1</v>
      </c>
      <c r="CI60" t="s">
        <v>1281</v>
      </c>
      <c r="CJ60" t="s">
        <v>1280</v>
      </c>
      <c r="CK60">
        <v>1</v>
      </c>
      <c r="CL60">
        <v>0</v>
      </c>
      <c r="CM60">
        <v>0</v>
      </c>
      <c r="CN60">
        <v>3</v>
      </c>
      <c r="CO60">
        <v>2</v>
      </c>
      <c r="CP60">
        <v>0</v>
      </c>
      <c r="CQ60">
        <v>0</v>
      </c>
      <c r="CR60">
        <v>1</v>
      </c>
      <c r="CS60">
        <v>0</v>
      </c>
      <c r="CT60">
        <v>0</v>
      </c>
      <c r="CU60">
        <v>1</v>
      </c>
      <c r="CV60">
        <v>0</v>
      </c>
      <c r="CW60" t="s">
        <v>1303</v>
      </c>
      <c r="CX60" t="s">
        <v>1310</v>
      </c>
      <c r="CY60">
        <v>0</v>
      </c>
      <c r="CZ60">
        <v>2</v>
      </c>
      <c r="DA60">
        <v>3</v>
      </c>
      <c r="DB60">
        <v>1</v>
      </c>
      <c r="DC60">
        <v>0</v>
      </c>
      <c r="DD60">
        <v>0</v>
      </c>
      <c r="DE60">
        <v>1</v>
      </c>
      <c r="DF60">
        <v>1</v>
      </c>
      <c r="DG60">
        <v>1</v>
      </c>
      <c r="DH60">
        <v>0</v>
      </c>
      <c r="DI60">
        <v>0</v>
      </c>
      <c r="DJ60">
        <v>1</v>
      </c>
      <c r="DK60">
        <v>1</v>
      </c>
      <c r="DL60">
        <v>1</v>
      </c>
      <c r="DM60">
        <v>0</v>
      </c>
      <c r="DN60">
        <v>1</v>
      </c>
      <c r="DO60">
        <v>0</v>
      </c>
    </row>
    <row r="61" spans="1:119">
      <c r="A61" s="363">
        <v>60</v>
      </c>
      <c r="B61" s="354">
        <v>40797</v>
      </c>
      <c r="C61">
        <v>1</v>
      </c>
      <c r="D61" t="s">
        <v>301</v>
      </c>
      <c r="E61" t="s">
        <v>345</v>
      </c>
      <c r="F61" t="s">
        <v>356</v>
      </c>
      <c r="G61" t="s">
        <v>217</v>
      </c>
      <c r="H61" t="s">
        <v>358</v>
      </c>
      <c r="I61" t="s">
        <v>1268</v>
      </c>
      <c r="J61">
        <v>1</v>
      </c>
      <c r="K61">
        <v>1</v>
      </c>
      <c r="L61">
        <v>1</v>
      </c>
      <c r="M61">
        <v>0</v>
      </c>
      <c r="N61">
        <v>1</v>
      </c>
      <c r="O61">
        <v>1</v>
      </c>
      <c r="P61">
        <v>1</v>
      </c>
      <c r="Q61">
        <v>1</v>
      </c>
      <c r="R61">
        <v>0</v>
      </c>
      <c r="S61" t="s">
        <v>1273</v>
      </c>
      <c r="T61">
        <v>2</v>
      </c>
      <c r="U61">
        <v>0</v>
      </c>
      <c r="V61">
        <v>1</v>
      </c>
      <c r="W61">
        <v>0</v>
      </c>
      <c r="X61">
        <v>0</v>
      </c>
      <c r="Y61">
        <v>3</v>
      </c>
      <c r="Z61">
        <v>0</v>
      </c>
      <c r="AA61">
        <v>0</v>
      </c>
      <c r="AB61">
        <v>0</v>
      </c>
      <c r="AC61">
        <v>0</v>
      </c>
      <c r="AD61">
        <v>0</v>
      </c>
      <c r="AE61">
        <v>0</v>
      </c>
      <c r="AF61">
        <v>0</v>
      </c>
      <c r="AG61" t="s">
        <v>1281</v>
      </c>
      <c r="AH61" t="s">
        <v>1278</v>
      </c>
      <c r="AI61">
        <v>1</v>
      </c>
      <c r="AJ61">
        <v>0</v>
      </c>
      <c r="AK61">
        <v>1</v>
      </c>
      <c r="AL61">
        <v>0</v>
      </c>
      <c r="AM61">
        <v>0</v>
      </c>
      <c r="AN61">
        <v>0</v>
      </c>
      <c r="AO61">
        <v>0</v>
      </c>
      <c r="AP61">
        <v>1</v>
      </c>
      <c r="AQ61">
        <v>0</v>
      </c>
      <c r="AR61">
        <v>0</v>
      </c>
      <c r="AS61">
        <v>0</v>
      </c>
      <c r="AT61">
        <v>0</v>
      </c>
      <c r="AU61">
        <v>3</v>
      </c>
      <c r="AV61">
        <v>2</v>
      </c>
      <c r="AW61">
        <v>0</v>
      </c>
      <c r="AX61">
        <v>1</v>
      </c>
      <c r="AY61">
        <v>0</v>
      </c>
      <c r="AZ61">
        <v>0</v>
      </c>
      <c r="BA61">
        <v>0</v>
      </c>
      <c r="BB61">
        <v>2</v>
      </c>
      <c r="BC61">
        <v>0</v>
      </c>
      <c r="BD61">
        <v>0</v>
      </c>
      <c r="BE61">
        <v>0</v>
      </c>
      <c r="BF61">
        <v>5</v>
      </c>
      <c r="BG61">
        <v>4</v>
      </c>
      <c r="BH61">
        <v>0</v>
      </c>
      <c r="BI61">
        <v>0</v>
      </c>
      <c r="BJ61">
        <v>0</v>
      </c>
      <c r="BK61">
        <v>3</v>
      </c>
      <c r="BL61">
        <v>0</v>
      </c>
      <c r="BM61">
        <v>0</v>
      </c>
      <c r="BN61">
        <v>1</v>
      </c>
      <c r="BO61">
        <v>0</v>
      </c>
      <c r="BP61">
        <v>0</v>
      </c>
      <c r="BQ61" t="s">
        <v>1303</v>
      </c>
      <c r="BR61">
        <v>0</v>
      </c>
      <c r="BS61">
        <v>1</v>
      </c>
      <c r="BT61">
        <v>0</v>
      </c>
      <c r="BU61">
        <v>0</v>
      </c>
      <c r="BV61">
        <v>0</v>
      </c>
      <c r="BW61">
        <v>0</v>
      </c>
      <c r="BX61">
        <v>3</v>
      </c>
      <c r="BY61">
        <v>2</v>
      </c>
      <c r="BZ61">
        <v>0</v>
      </c>
      <c r="CA61">
        <v>0</v>
      </c>
      <c r="CB61">
        <v>0</v>
      </c>
      <c r="CC61">
        <v>0</v>
      </c>
      <c r="CD61">
        <v>0</v>
      </c>
      <c r="CE61">
        <v>0</v>
      </c>
      <c r="CF61">
        <v>1</v>
      </c>
      <c r="CG61" t="s">
        <v>1308</v>
      </c>
      <c r="CH61">
        <v>1</v>
      </c>
      <c r="CI61" t="s">
        <v>1281</v>
      </c>
      <c r="CJ61" t="s">
        <v>1279</v>
      </c>
      <c r="CK61">
        <v>1</v>
      </c>
      <c r="CL61">
        <v>0</v>
      </c>
      <c r="CM61">
        <v>0</v>
      </c>
      <c r="CN61">
        <v>0</v>
      </c>
      <c r="CO61">
        <v>0</v>
      </c>
      <c r="CP61">
        <v>3</v>
      </c>
      <c r="CQ61">
        <v>0</v>
      </c>
      <c r="CR61">
        <v>0</v>
      </c>
      <c r="CS61">
        <v>2</v>
      </c>
      <c r="CT61">
        <v>1</v>
      </c>
      <c r="CU61">
        <v>1</v>
      </c>
      <c r="CV61">
        <v>0</v>
      </c>
      <c r="CW61" t="s">
        <v>1303</v>
      </c>
      <c r="CX61" t="s">
        <v>1313</v>
      </c>
      <c r="CY61">
        <v>0</v>
      </c>
      <c r="CZ61">
        <v>1</v>
      </c>
      <c r="DA61">
        <v>2</v>
      </c>
      <c r="DB61">
        <v>3</v>
      </c>
      <c r="DC61">
        <v>0</v>
      </c>
      <c r="DD61">
        <v>0</v>
      </c>
      <c r="DE61">
        <v>1</v>
      </c>
      <c r="DF61">
        <v>1</v>
      </c>
      <c r="DG61">
        <v>1</v>
      </c>
      <c r="DH61">
        <v>0</v>
      </c>
      <c r="DI61">
        <v>0</v>
      </c>
      <c r="DJ61">
        <v>1</v>
      </c>
      <c r="DK61">
        <v>1</v>
      </c>
      <c r="DL61">
        <v>0</v>
      </c>
      <c r="DM61">
        <v>0</v>
      </c>
      <c r="DN61">
        <v>1</v>
      </c>
      <c r="DO61">
        <v>0</v>
      </c>
    </row>
    <row r="62" spans="1:119">
      <c r="A62" s="363">
        <v>61</v>
      </c>
      <c r="B62" s="354">
        <v>40796</v>
      </c>
      <c r="C62">
        <v>1</v>
      </c>
      <c r="D62" t="s">
        <v>301</v>
      </c>
      <c r="E62" t="s">
        <v>345</v>
      </c>
      <c r="F62" t="s">
        <v>359</v>
      </c>
      <c r="G62" t="s">
        <v>217</v>
      </c>
      <c r="H62" t="s">
        <v>360</v>
      </c>
      <c r="I62" t="s">
        <v>1267</v>
      </c>
      <c r="J62">
        <v>1</v>
      </c>
      <c r="K62">
        <v>1</v>
      </c>
      <c r="L62">
        <v>1</v>
      </c>
      <c r="M62">
        <v>0</v>
      </c>
      <c r="N62">
        <v>1</v>
      </c>
      <c r="O62">
        <v>1</v>
      </c>
      <c r="P62">
        <v>1</v>
      </c>
      <c r="Q62">
        <v>1</v>
      </c>
      <c r="R62">
        <v>0</v>
      </c>
      <c r="S62" t="s">
        <v>1271</v>
      </c>
      <c r="T62">
        <v>2</v>
      </c>
      <c r="U62">
        <v>0</v>
      </c>
      <c r="V62">
        <v>1</v>
      </c>
      <c r="W62">
        <v>0</v>
      </c>
      <c r="X62">
        <v>0</v>
      </c>
      <c r="Y62">
        <v>3</v>
      </c>
      <c r="Z62">
        <v>0</v>
      </c>
      <c r="AA62">
        <v>0</v>
      </c>
      <c r="AB62">
        <v>0</v>
      </c>
      <c r="AC62">
        <v>0</v>
      </c>
      <c r="AD62">
        <v>0</v>
      </c>
      <c r="AE62">
        <v>0</v>
      </c>
      <c r="AF62">
        <v>1</v>
      </c>
      <c r="AG62" t="s">
        <v>1281</v>
      </c>
      <c r="AH62" t="s">
        <v>1279</v>
      </c>
      <c r="AI62">
        <v>0</v>
      </c>
      <c r="AJ62">
        <v>1</v>
      </c>
      <c r="AK62">
        <v>1</v>
      </c>
      <c r="AL62">
        <v>1</v>
      </c>
      <c r="AM62">
        <v>0</v>
      </c>
      <c r="AN62">
        <v>0</v>
      </c>
      <c r="AO62">
        <v>1</v>
      </c>
      <c r="AP62">
        <v>0</v>
      </c>
      <c r="AQ62">
        <v>0</v>
      </c>
      <c r="AR62">
        <v>0</v>
      </c>
      <c r="AS62">
        <v>0</v>
      </c>
      <c r="AT62">
        <v>0</v>
      </c>
      <c r="AU62">
        <v>3</v>
      </c>
      <c r="AV62">
        <v>2</v>
      </c>
      <c r="AW62">
        <v>0</v>
      </c>
      <c r="AX62">
        <v>0</v>
      </c>
      <c r="AY62">
        <v>0</v>
      </c>
      <c r="AZ62">
        <v>1</v>
      </c>
      <c r="BA62">
        <v>0</v>
      </c>
      <c r="BB62">
        <v>5</v>
      </c>
      <c r="BC62">
        <v>0</v>
      </c>
      <c r="BD62">
        <v>0</v>
      </c>
      <c r="BE62">
        <v>0</v>
      </c>
      <c r="BF62">
        <v>1</v>
      </c>
      <c r="BG62">
        <v>2</v>
      </c>
      <c r="BH62">
        <v>4</v>
      </c>
      <c r="BI62">
        <v>0</v>
      </c>
      <c r="BJ62">
        <v>3</v>
      </c>
      <c r="BK62">
        <v>2</v>
      </c>
      <c r="BL62">
        <v>1</v>
      </c>
      <c r="BM62">
        <v>0</v>
      </c>
      <c r="BN62">
        <v>0</v>
      </c>
      <c r="BO62">
        <v>0</v>
      </c>
      <c r="BP62">
        <v>0</v>
      </c>
      <c r="BQ62" t="s">
        <v>1303</v>
      </c>
      <c r="BR62">
        <v>1</v>
      </c>
      <c r="BS62">
        <v>0</v>
      </c>
      <c r="BT62">
        <v>0</v>
      </c>
      <c r="BU62">
        <v>2</v>
      </c>
      <c r="BV62">
        <v>0</v>
      </c>
      <c r="BW62">
        <v>0</v>
      </c>
      <c r="BX62">
        <v>3</v>
      </c>
      <c r="BY62">
        <v>1</v>
      </c>
      <c r="BZ62">
        <v>0</v>
      </c>
      <c r="CA62">
        <v>0</v>
      </c>
      <c r="CB62">
        <v>0</v>
      </c>
      <c r="CC62">
        <v>0</v>
      </c>
      <c r="CD62">
        <v>0</v>
      </c>
      <c r="CE62">
        <v>0</v>
      </c>
      <c r="CF62">
        <v>1</v>
      </c>
      <c r="CG62" t="s">
        <v>1308</v>
      </c>
      <c r="CH62">
        <v>1</v>
      </c>
      <c r="CI62" t="s">
        <v>1281</v>
      </c>
      <c r="CJ62" t="s">
        <v>1280</v>
      </c>
      <c r="CK62">
        <v>1</v>
      </c>
      <c r="CL62">
        <v>0</v>
      </c>
      <c r="CM62">
        <v>0</v>
      </c>
      <c r="CN62">
        <v>1</v>
      </c>
      <c r="CO62">
        <v>3</v>
      </c>
      <c r="CP62">
        <v>0</v>
      </c>
      <c r="CQ62">
        <v>0</v>
      </c>
      <c r="CR62">
        <v>2</v>
      </c>
      <c r="CS62">
        <v>0</v>
      </c>
      <c r="CT62">
        <v>0</v>
      </c>
      <c r="CU62">
        <v>1</v>
      </c>
      <c r="CV62">
        <v>0</v>
      </c>
      <c r="CW62" t="s">
        <v>1303</v>
      </c>
      <c r="CX62" t="s">
        <v>1315</v>
      </c>
      <c r="CY62">
        <v>0</v>
      </c>
      <c r="CZ62">
        <v>2</v>
      </c>
      <c r="DA62">
        <v>3</v>
      </c>
      <c r="DB62">
        <v>0</v>
      </c>
      <c r="DC62">
        <v>0</v>
      </c>
      <c r="DD62">
        <v>1</v>
      </c>
      <c r="DE62">
        <v>1</v>
      </c>
      <c r="DF62">
        <v>1</v>
      </c>
      <c r="DG62">
        <v>1</v>
      </c>
      <c r="DH62">
        <v>0</v>
      </c>
      <c r="DI62">
        <v>0</v>
      </c>
      <c r="DJ62">
        <v>1</v>
      </c>
      <c r="DK62">
        <v>1</v>
      </c>
      <c r="DL62">
        <v>1</v>
      </c>
      <c r="DM62">
        <v>0</v>
      </c>
      <c r="DN62">
        <v>1</v>
      </c>
      <c r="DO62">
        <v>0</v>
      </c>
    </row>
    <row r="63" spans="1:119">
      <c r="A63" s="363">
        <v>62</v>
      </c>
      <c r="B63" s="354">
        <v>40796</v>
      </c>
      <c r="C63">
        <v>1</v>
      </c>
      <c r="D63" t="s">
        <v>301</v>
      </c>
      <c r="E63" t="s">
        <v>345</v>
      </c>
      <c r="F63" t="s">
        <v>359</v>
      </c>
      <c r="G63" t="s">
        <v>217</v>
      </c>
      <c r="H63" t="s">
        <v>361</v>
      </c>
      <c r="I63" t="s">
        <v>1269</v>
      </c>
      <c r="J63">
        <v>1</v>
      </c>
      <c r="K63">
        <v>1</v>
      </c>
      <c r="L63">
        <v>0</v>
      </c>
      <c r="M63">
        <v>0</v>
      </c>
      <c r="N63">
        <v>1</v>
      </c>
      <c r="O63">
        <v>1</v>
      </c>
      <c r="P63">
        <v>1</v>
      </c>
      <c r="Q63">
        <v>1</v>
      </c>
      <c r="R63">
        <v>0</v>
      </c>
      <c r="S63" t="s">
        <v>1274</v>
      </c>
      <c r="T63">
        <v>2</v>
      </c>
      <c r="U63">
        <v>0</v>
      </c>
      <c r="V63">
        <v>0</v>
      </c>
      <c r="W63">
        <v>0</v>
      </c>
      <c r="X63">
        <v>0</v>
      </c>
      <c r="Y63">
        <v>3</v>
      </c>
      <c r="Z63">
        <v>0</v>
      </c>
      <c r="AA63">
        <v>0</v>
      </c>
      <c r="AB63">
        <v>0</v>
      </c>
      <c r="AC63">
        <v>1</v>
      </c>
      <c r="AD63">
        <v>0</v>
      </c>
      <c r="AE63">
        <v>0</v>
      </c>
      <c r="AF63">
        <v>1</v>
      </c>
      <c r="AG63" t="s">
        <v>1281</v>
      </c>
      <c r="AH63" t="s">
        <v>1281</v>
      </c>
      <c r="AI63">
        <v>0</v>
      </c>
      <c r="AJ63">
        <v>0</v>
      </c>
      <c r="AK63">
        <v>0</v>
      </c>
      <c r="AL63">
        <v>0</v>
      </c>
      <c r="AM63">
        <v>0</v>
      </c>
      <c r="AN63">
        <v>0</v>
      </c>
      <c r="AO63">
        <v>0</v>
      </c>
      <c r="AP63">
        <v>0</v>
      </c>
      <c r="AQ63">
        <v>0</v>
      </c>
      <c r="AR63">
        <v>1</v>
      </c>
      <c r="AS63">
        <v>0</v>
      </c>
      <c r="AT63">
        <v>0</v>
      </c>
      <c r="AU63">
        <v>0</v>
      </c>
      <c r="AV63">
        <v>0</v>
      </c>
      <c r="AW63">
        <v>0</v>
      </c>
      <c r="AX63">
        <v>0</v>
      </c>
      <c r="AY63">
        <v>0</v>
      </c>
      <c r="AZ63">
        <v>0</v>
      </c>
      <c r="BA63">
        <v>0</v>
      </c>
      <c r="BB63">
        <v>5</v>
      </c>
      <c r="BC63">
        <v>3</v>
      </c>
      <c r="BD63">
        <v>0</v>
      </c>
      <c r="BE63">
        <v>0</v>
      </c>
      <c r="BF63">
        <v>0</v>
      </c>
      <c r="BG63">
        <v>0</v>
      </c>
      <c r="BH63">
        <v>4</v>
      </c>
      <c r="BI63">
        <v>0</v>
      </c>
      <c r="BJ63">
        <v>0</v>
      </c>
      <c r="BK63">
        <v>1</v>
      </c>
      <c r="BL63">
        <v>0</v>
      </c>
      <c r="BM63">
        <v>0</v>
      </c>
      <c r="BN63">
        <v>2</v>
      </c>
      <c r="BO63">
        <v>0</v>
      </c>
      <c r="BP63">
        <v>0</v>
      </c>
      <c r="BQ63" t="s">
        <v>1303</v>
      </c>
      <c r="BS63">
        <v>0</v>
      </c>
      <c r="BT63">
        <v>0</v>
      </c>
      <c r="BU63">
        <v>0</v>
      </c>
      <c r="BV63">
        <v>1</v>
      </c>
      <c r="BW63">
        <v>0</v>
      </c>
      <c r="BX63">
        <v>2</v>
      </c>
      <c r="BY63">
        <v>0</v>
      </c>
      <c r="BZ63">
        <v>0</v>
      </c>
      <c r="CA63">
        <v>0</v>
      </c>
      <c r="CB63">
        <v>3</v>
      </c>
      <c r="CC63">
        <v>0</v>
      </c>
      <c r="CD63">
        <v>0</v>
      </c>
      <c r="CE63">
        <v>1</v>
      </c>
      <c r="CF63">
        <v>0</v>
      </c>
      <c r="CG63" t="s">
        <v>1308</v>
      </c>
      <c r="CH63">
        <v>0</v>
      </c>
      <c r="CI63" t="s">
        <v>1281</v>
      </c>
      <c r="CJ63" t="s">
        <v>1281</v>
      </c>
      <c r="CK63">
        <v>0</v>
      </c>
      <c r="CL63">
        <v>0</v>
      </c>
      <c r="CM63">
        <v>0</v>
      </c>
      <c r="CN63">
        <v>0</v>
      </c>
      <c r="CO63">
        <v>0</v>
      </c>
      <c r="CP63">
        <v>0</v>
      </c>
      <c r="CQ63">
        <v>0</v>
      </c>
      <c r="CR63">
        <v>0</v>
      </c>
      <c r="CS63">
        <v>0</v>
      </c>
      <c r="CT63">
        <v>0</v>
      </c>
      <c r="CU63">
        <v>1</v>
      </c>
      <c r="CV63">
        <v>0</v>
      </c>
      <c r="CW63" t="s">
        <v>1312</v>
      </c>
      <c r="CX63" t="s">
        <v>1313</v>
      </c>
      <c r="CY63">
        <v>0</v>
      </c>
      <c r="CZ63">
        <v>1</v>
      </c>
      <c r="DA63">
        <v>2</v>
      </c>
      <c r="DB63">
        <v>3</v>
      </c>
      <c r="DC63">
        <v>0</v>
      </c>
      <c r="DD63">
        <v>0</v>
      </c>
      <c r="DE63">
        <v>1</v>
      </c>
      <c r="DF63">
        <v>0</v>
      </c>
      <c r="DG63">
        <v>1</v>
      </c>
      <c r="DH63">
        <v>0</v>
      </c>
      <c r="DI63">
        <v>0</v>
      </c>
      <c r="DJ63">
        <v>1</v>
      </c>
      <c r="DK63">
        <v>0</v>
      </c>
      <c r="DL63">
        <v>0</v>
      </c>
      <c r="DM63">
        <v>0</v>
      </c>
      <c r="DN63">
        <v>0</v>
      </c>
      <c r="DO63">
        <v>0</v>
      </c>
    </row>
    <row r="64" spans="1:119">
      <c r="A64" s="363">
        <v>63</v>
      </c>
      <c r="B64" s="365">
        <v>40795</v>
      </c>
      <c r="C64">
        <v>1</v>
      </c>
      <c r="D64" t="s">
        <v>301</v>
      </c>
      <c r="E64" t="s">
        <v>345</v>
      </c>
      <c r="F64" t="s">
        <v>362</v>
      </c>
      <c r="G64" t="s">
        <v>217</v>
      </c>
      <c r="H64" t="s">
        <v>363</v>
      </c>
      <c r="I64" t="s">
        <v>1267</v>
      </c>
      <c r="J64">
        <v>1</v>
      </c>
      <c r="K64">
        <v>1</v>
      </c>
      <c r="L64">
        <v>1</v>
      </c>
      <c r="M64">
        <v>0</v>
      </c>
      <c r="N64">
        <v>1</v>
      </c>
      <c r="O64">
        <v>1</v>
      </c>
      <c r="P64">
        <v>1</v>
      </c>
      <c r="Q64">
        <v>1</v>
      </c>
      <c r="R64">
        <v>0</v>
      </c>
      <c r="S64" t="s">
        <v>1271</v>
      </c>
      <c r="T64">
        <v>0</v>
      </c>
      <c r="U64">
        <v>0</v>
      </c>
      <c r="V64">
        <v>2</v>
      </c>
      <c r="W64">
        <v>0</v>
      </c>
      <c r="X64">
        <v>0</v>
      </c>
      <c r="Y64">
        <v>3</v>
      </c>
      <c r="Z64">
        <v>0</v>
      </c>
      <c r="AA64">
        <v>0</v>
      </c>
      <c r="AB64">
        <v>0</v>
      </c>
      <c r="AC64">
        <v>1</v>
      </c>
      <c r="AD64">
        <v>0</v>
      </c>
      <c r="AE64">
        <v>0</v>
      </c>
      <c r="AF64">
        <v>1</v>
      </c>
      <c r="AG64" t="s">
        <v>1281</v>
      </c>
      <c r="AH64" t="s">
        <v>1280</v>
      </c>
      <c r="AI64">
        <v>0</v>
      </c>
      <c r="AJ64">
        <v>1</v>
      </c>
      <c r="AK64">
        <v>1</v>
      </c>
      <c r="AL64">
        <v>1</v>
      </c>
      <c r="AM64">
        <v>0</v>
      </c>
      <c r="AN64">
        <v>0</v>
      </c>
      <c r="AO64">
        <v>0</v>
      </c>
      <c r="AP64">
        <v>0</v>
      </c>
      <c r="AQ64">
        <v>0</v>
      </c>
      <c r="AR64">
        <v>0</v>
      </c>
      <c r="AS64">
        <v>0</v>
      </c>
      <c r="AT64">
        <v>0</v>
      </c>
      <c r="AU64">
        <v>3</v>
      </c>
      <c r="AV64">
        <v>2</v>
      </c>
      <c r="AW64">
        <v>0</v>
      </c>
      <c r="AX64">
        <v>1</v>
      </c>
      <c r="AY64">
        <v>0</v>
      </c>
      <c r="AZ64">
        <v>0</v>
      </c>
      <c r="BA64">
        <v>0</v>
      </c>
      <c r="BB64">
        <v>5</v>
      </c>
      <c r="BC64">
        <v>4</v>
      </c>
      <c r="BD64">
        <v>0</v>
      </c>
      <c r="BE64">
        <v>3</v>
      </c>
      <c r="BF64">
        <v>0</v>
      </c>
      <c r="BG64">
        <v>2</v>
      </c>
      <c r="BH64">
        <v>0</v>
      </c>
      <c r="BI64">
        <v>0</v>
      </c>
      <c r="BJ64">
        <v>1</v>
      </c>
      <c r="BK64">
        <v>0</v>
      </c>
      <c r="BL64">
        <v>0</v>
      </c>
      <c r="BM64">
        <v>0</v>
      </c>
      <c r="BN64">
        <v>0</v>
      </c>
      <c r="BO64">
        <v>0</v>
      </c>
      <c r="BP64">
        <v>0</v>
      </c>
      <c r="BQ64" t="s">
        <v>1303</v>
      </c>
      <c r="BR64">
        <v>1</v>
      </c>
      <c r="BS64">
        <v>0</v>
      </c>
      <c r="BT64">
        <v>0</v>
      </c>
      <c r="BU64">
        <v>1</v>
      </c>
      <c r="BV64">
        <v>0</v>
      </c>
      <c r="BW64">
        <v>0</v>
      </c>
      <c r="BX64">
        <v>3</v>
      </c>
      <c r="BY64">
        <v>2</v>
      </c>
      <c r="BZ64">
        <v>0</v>
      </c>
      <c r="CA64">
        <v>0</v>
      </c>
      <c r="CB64">
        <v>0</v>
      </c>
      <c r="CC64">
        <v>0</v>
      </c>
      <c r="CD64">
        <v>0</v>
      </c>
      <c r="CE64">
        <v>0</v>
      </c>
      <c r="CF64">
        <v>1</v>
      </c>
      <c r="CG64" t="s">
        <v>1308</v>
      </c>
      <c r="CH64">
        <v>1</v>
      </c>
      <c r="CI64" t="s">
        <v>1281</v>
      </c>
      <c r="CJ64" t="s">
        <v>1280</v>
      </c>
      <c r="CK64">
        <v>1</v>
      </c>
      <c r="CL64">
        <v>0</v>
      </c>
      <c r="CM64">
        <v>0</v>
      </c>
      <c r="CN64">
        <v>0</v>
      </c>
      <c r="CO64">
        <v>3</v>
      </c>
      <c r="CP64">
        <v>0</v>
      </c>
      <c r="CQ64">
        <v>0</v>
      </c>
      <c r="CR64">
        <v>2</v>
      </c>
      <c r="CS64">
        <v>0</v>
      </c>
      <c r="CT64">
        <v>1</v>
      </c>
      <c r="CU64">
        <v>1</v>
      </c>
      <c r="CV64">
        <v>0</v>
      </c>
      <c r="CW64" t="s">
        <v>1303</v>
      </c>
      <c r="CX64" t="s">
        <v>1313</v>
      </c>
      <c r="CY64">
        <v>0</v>
      </c>
      <c r="CZ64">
        <v>2</v>
      </c>
      <c r="DA64">
        <v>3</v>
      </c>
      <c r="DB64">
        <v>1</v>
      </c>
      <c r="DC64">
        <v>0</v>
      </c>
      <c r="DD64">
        <v>0</v>
      </c>
      <c r="DE64">
        <v>1</v>
      </c>
      <c r="DF64">
        <v>1</v>
      </c>
      <c r="DG64">
        <v>0</v>
      </c>
      <c r="DH64">
        <v>0</v>
      </c>
      <c r="DI64">
        <v>0</v>
      </c>
      <c r="DJ64">
        <v>1</v>
      </c>
      <c r="DK64">
        <v>1</v>
      </c>
      <c r="DL64">
        <v>1</v>
      </c>
      <c r="DM64">
        <v>1</v>
      </c>
      <c r="DN64">
        <v>1</v>
      </c>
      <c r="DO64">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sheetPr codeName="Sheet4" enableFormatConditionsCalculation="0"/>
  <dimension ref="A1:NK67"/>
  <sheetViews>
    <sheetView workbookViewId="0">
      <selection activeCell="FQ1" sqref="FQ1"/>
    </sheetView>
  </sheetViews>
  <sheetFormatPr defaultColWidth="8.85546875" defaultRowHeight="15"/>
  <cols>
    <col min="3" max="3" width="15.7109375" customWidth="1"/>
  </cols>
  <sheetData>
    <row r="1" spans="1:375">
      <c r="A1" s="145" t="s">
        <v>616</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E1" s="146" t="s">
        <v>617</v>
      </c>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Q1" s="147" t="s">
        <v>618</v>
      </c>
      <c r="FR1" s="147"/>
      <c r="FS1" s="147"/>
      <c r="FT1" s="147"/>
      <c r="FU1" s="147"/>
      <c r="FV1" s="147"/>
      <c r="FW1" s="147"/>
      <c r="FX1" s="147"/>
      <c r="FY1" s="147"/>
      <c r="FZ1" s="147"/>
      <c r="GA1" s="147"/>
      <c r="GB1" s="147"/>
      <c r="GC1" s="147"/>
      <c r="GD1" s="147"/>
      <c r="GE1" s="147"/>
      <c r="GF1" s="147"/>
      <c r="GG1" s="147"/>
      <c r="GH1" s="147"/>
      <c r="GI1" s="147"/>
      <c r="GJ1" s="147"/>
      <c r="GK1" s="147"/>
      <c r="GL1" s="147"/>
      <c r="GM1" s="147"/>
      <c r="GN1" s="147"/>
      <c r="GO1" s="147"/>
      <c r="GP1" s="147"/>
      <c r="GQ1" s="147"/>
      <c r="GR1" s="147"/>
      <c r="GS1" s="147"/>
      <c r="GT1" s="147"/>
      <c r="GU1" s="147"/>
      <c r="GV1" s="147"/>
      <c r="GW1" s="147"/>
      <c r="GX1" s="147"/>
      <c r="GY1" s="147"/>
      <c r="GZ1" s="147"/>
      <c r="HA1" s="147"/>
      <c r="HB1" s="147"/>
      <c r="HC1" s="147"/>
      <c r="HD1" s="147"/>
      <c r="HE1" s="147"/>
      <c r="HF1" s="147"/>
      <c r="HG1" s="147"/>
      <c r="HH1" s="147"/>
      <c r="HI1" s="147"/>
      <c r="HJ1" s="147"/>
      <c r="HK1" s="147"/>
      <c r="HL1" s="147"/>
      <c r="HM1" s="147"/>
      <c r="HN1" s="147"/>
      <c r="HO1" s="147"/>
      <c r="HP1" s="147"/>
      <c r="HQ1" s="147"/>
      <c r="HR1" s="147"/>
      <c r="HS1" s="147"/>
      <c r="HT1" s="147"/>
      <c r="HU1" s="147"/>
      <c r="HV1" s="147"/>
      <c r="HW1" s="147"/>
      <c r="HX1" s="147"/>
      <c r="HY1" s="147"/>
      <c r="HZ1" s="147"/>
      <c r="IA1" s="147"/>
      <c r="IB1" s="147"/>
      <c r="IC1" s="147"/>
      <c r="ID1" s="147"/>
      <c r="IE1" s="147"/>
      <c r="IF1" s="147"/>
      <c r="IG1" s="147"/>
      <c r="IH1" s="147"/>
      <c r="II1" s="147"/>
      <c r="IJ1" s="147"/>
      <c r="IK1" s="147"/>
      <c r="IL1" s="147"/>
      <c r="IM1" s="147"/>
      <c r="IN1" s="147"/>
      <c r="IO1" s="147"/>
      <c r="IP1" s="147"/>
      <c r="IQ1" s="147"/>
      <c r="IR1" s="147"/>
      <c r="IS1" s="147"/>
      <c r="IT1" s="147"/>
      <c r="IU1" s="147"/>
      <c r="IV1" s="147"/>
      <c r="IW1" s="147"/>
      <c r="IX1" s="147"/>
      <c r="IY1" s="147"/>
      <c r="IZ1" s="147"/>
      <c r="JA1" s="147"/>
      <c r="JB1" s="147"/>
      <c r="JC1" s="147"/>
      <c r="JD1" s="147"/>
      <c r="JE1" s="147"/>
      <c r="JF1" s="147"/>
      <c r="JG1" s="147"/>
      <c r="JH1" s="147"/>
      <c r="JI1" s="147"/>
      <c r="JJ1" s="147"/>
      <c r="JK1" s="147"/>
      <c r="JL1" s="147"/>
      <c r="JM1" s="147"/>
      <c r="JN1" s="147"/>
      <c r="JO1" s="147"/>
      <c r="JP1" s="147"/>
      <c r="JQ1" s="147"/>
      <c r="JR1" s="147"/>
      <c r="JS1" s="147"/>
      <c r="JT1" s="147"/>
      <c r="JU1" s="147"/>
      <c r="JV1" s="147"/>
      <c r="JW1" s="147"/>
      <c r="JX1" s="147"/>
      <c r="JY1" s="147"/>
      <c r="JZ1" s="147"/>
      <c r="KA1" s="147"/>
      <c r="KB1" s="147"/>
      <c r="KC1" s="147"/>
      <c r="KD1" s="147"/>
      <c r="KE1" s="147"/>
      <c r="KF1" s="147"/>
      <c r="KG1" s="147"/>
      <c r="KH1" s="147"/>
      <c r="KI1" s="147"/>
      <c r="KJ1" s="147"/>
      <c r="KK1" s="147"/>
      <c r="KL1" s="147"/>
      <c r="KM1" s="147"/>
      <c r="KN1" s="147"/>
      <c r="KO1" s="147"/>
      <c r="KP1" s="147"/>
      <c r="KQ1" s="147"/>
      <c r="KR1" s="147"/>
      <c r="KS1" s="147"/>
      <c r="KT1" s="147"/>
      <c r="KU1" s="147"/>
      <c r="KV1" s="147"/>
      <c r="KW1" s="147"/>
      <c r="KX1" s="147"/>
      <c r="KY1" s="147"/>
      <c r="KZ1" s="147"/>
      <c r="LA1" s="147"/>
      <c r="LB1" s="147"/>
      <c r="LC1" s="147"/>
      <c r="LD1" s="147"/>
      <c r="LE1" s="147"/>
      <c r="LF1" s="147"/>
      <c r="LG1" s="147"/>
      <c r="LH1" s="147"/>
      <c r="LI1" s="147"/>
      <c r="LJ1" s="147"/>
      <c r="LK1" s="147"/>
      <c r="LL1" s="147"/>
      <c r="LM1" s="147"/>
      <c r="LN1" s="147"/>
      <c r="LO1" s="147"/>
      <c r="LP1" s="147"/>
      <c r="LQ1" s="147"/>
      <c r="LR1" s="147"/>
      <c r="LS1" s="147"/>
      <c r="LT1" s="147"/>
      <c r="LU1" s="147"/>
      <c r="LV1" s="147"/>
      <c r="LW1" s="147"/>
      <c r="LX1" s="147"/>
      <c r="LY1" s="147"/>
      <c r="LZ1" s="147"/>
      <c r="MA1" s="147"/>
      <c r="MB1" s="147"/>
      <c r="MC1" s="147"/>
      <c r="MD1" s="147"/>
      <c r="ME1" s="147"/>
      <c r="MF1" s="147"/>
      <c r="MG1" s="147"/>
      <c r="MH1" s="147"/>
      <c r="MI1" s="147"/>
      <c r="MJ1" s="147"/>
      <c r="MK1" s="147"/>
      <c r="ML1" s="147"/>
      <c r="MM1" s="147"/>
      <c r="MN1" s="147"/>
      <c r="MO1" s="147"/>
      <c r="MP1" s="147"/>
      <c r="MQ1" s="147"/>
      <c r="MR1" s="147"/>
      <c r="MS1" s="147"/>
      <c r="MT1" s="147"/>
      <c r="MU1" s="147"/>
      <c r="MV1" s="147"/>
      <c r="MW1" s="147"/>
      <c r="MX1" s="147"/>
      <c r="MY1" s="147"/>
      <c r="MZ1" s="147"/>
      <c r="NA1" s="147"/>
      <c r="NB1" s="147"/>
      <c r="NC1" s="147"/>
      <c r="ND1" s="147"/>
      <c r="NE1" s="147"/>
      <c r="NF1" s="147"/>
      <c r="NG1" s="147"/>
      <c r="NH1" s="147"/>
      <c r="NI1" s="147"/>
      <c r="NJ1" s="147"/>
      <c r="NK1" s="147"/>
    </row>
    <row r="2" spans="1:375" ht="45">
      <c r="A2" s="59"/>
      <c r="B2" s="59"/>
      <c r="C2" s="59"/>
      <c r="D2" s="59"/>
      <c r="E2" s="59"/>
      <c r="F2" s="622" t="s">
        <v>0</v>
      </c>
      <c r="G2" s="622"/>
      <c r="H2" s="622"/>
      <c r="I2" s="622"/>
      <c r="J2" s="622"/>
      <c r="K2" s="60" t="s">
        <v>1</v>
      </c>
      <c r="L2" s="60"/>
      <c r="M2" s="623" t="s">
        <v>365</v>
      </c>
      <c r="N2" s="623"/>
      <c r="O2" s="623"/>
      <c r="P2" s="623"/>
      <c r="Q2" s="623"/>
      <c r="R2" s="623"/>
      <c r="S2" s="131"/>
      <c r="T2" s="624" t="s">
        <v>366</v>
      </c>
      <c r="U2" s="624"/>
      <c r="V2" s="624"/>
      <c r="W2" s="624"/>
      <c r="X2" s="61"/>
      <c r="Y2" s="62"/>
      <c r="Z2" s="62"/>
      <c r="AA2" s="63"/>
      <c r="AB2" s="64"/>
      <c r="AC2" s="64"/>
      <c r="AD2" s="64"/>
      <c r="AE2" s="65"/>
      <c r="AF2" s="625"/>
      <c r="AG2" s="626"/>
      <c r="AH2" s="626"/>
      <c r="AI2" s="626"/>
      <c r="AJ2" s="626"/>
      <c r="AK2" s="626"/>
      <c r="AL2" s="626"/>
      <c r="AM2" s="626"/>
      <c r="AN2" s="626"/>
      <c r="AO2" s="626"/>
      <c r="AP2" s="132"/>
      <c r="AQ2" s="626" t="s">
        <v>367</v>
      </c>
      <c r="AR2" s="626"/>
      <c r="AS2" s="626"/>
      <c r="AT2" s="626"/>
      <c r="AU2" s="627"/>
      <c r="AV2" s="132"/>
      <c r="AW2" s="628" t="s">
        <v>368</v>
      </c>
      <c r="AX2" s="628"/>
      <c r="AY2" s="628"/>
      <c r="AZ2" s="628"/>
      <c r="BA2" s="629"/>
      <c r="BB2" s="66"/>
      <c r="BC2" s="67"/>
      <c r="BE2" s="130"/>
      <c r="BF2" s="130"/>
      <c r="BG2" s="130"/>
      <c r="BH2" s="130"/>
      <c r="BI2" s="130"/>
      <c r="BJ2" s="622" t="s">
        <v>0</v>
      </c>
      <c r="BK2" s="622"/>
      <c r="BL2" s="622"/>
      <c r="BM2" s="622"/>
      <c r="BN2" s="622"/>
      <c r="BO2" s="130" t="s">
        <v>1</v>
      </c>
      <c r="BP2" s="622" t="s">
        <v>2</v>
      </c>
      <c r="BQ2" s="622"/>
      <c r="BR2" s="622"/>
      <c r="BS2" s="130"/>
      <c r="BT2" s="630" t="s">
        <v>436</v>
      </c>
      <c r="BU2" s="630"/>
      <c r="BV2" s="630"/>
      <c r="BW2" s="630"/>
      <c r="BX2" s="630"/>
      <c r="BY2" s="630"/>
      <c r="BZ2" s="630"/>
      <c r="CA2" s="630"/>
      <c r="CB2" s="630"/>
      <c r="CC2" s="630"/>
      <c r="CD2" s="630"/>
      <c r="CE2" s="630"/>
      <c r="CF2" s="87"/>
      <c r="CG2" s="88"/>
      <c r="CH2" s="89"/>
      <c r="CI2" s="90"/>
      <c r="CJ2" s="90"/>
      <c r="CK2" s="91"/>
      <c r="CL2" s="631" t="s">
        <v>437</v>
      </c>
      <c r="CM2" s="632"/>
      <c r="CN2" s="632"/>
      <c r="CO2" s="632"/>
      <c r="CP2" s="632"/>
      <c r="CQ2" s="632"/>
      <c r="CR2" s="632"/>
      <c r="CS2" s="632"/>
      <c r="CT2" s="632"/>
      <c r="CU2" s="633"/>
      <c r="CV2" s="136"/>
      <c r="CW2" s="634" t="s">
        <v>614</v>
      </c>
      <c r="CX2" s="630"/>
      <c r="CY2" s="630"/>
      <c r="CZ2" s="630"/>
      <c r="DA2" s="630"/>
      <c r="DB2" s="630"/>
      <c r="DC2" s="630"/>
      <c r="DD2" s="630"/>
      <c r="DE2" s="630"/>
      <c r="DF2" s="92"/>
      <c r="DG2" s="93"/>
      <c r="DH2" s="93"/>
      <c r="DI2" s="621" t="s">
        <v>438</v>
      </c>
      <c r="DJ2" s="621"/>
      <c r="DK2" s="621"/>
      <c r="DL2" s="621"/>
      <c r="DM2" s="621"/>
      <c r="DN2" s="621"/>
      <c r="DO2" s="94"/>
      <c r="DP2" s="95"/>
      <c r="DQ2" s="96"/>
      <c r="DR2" s="96"/>
      <c r="DS2" s="636" t="s">
        <v>439</v>
      </c>
      <c r="DT2" s="636"/>
      <c r="DU2" s="636"/>
      <c r="DV2" s="636"/>
      <c r="DW2" s="636"/>
      <c r="DX2" s="636"/>
      <c r="DY2" s="636"/>
      <c r="DZ2" s="636"/>
      <c r="EA2" s="636"/>
      <c r="EB2" s="636"/>
      <c r="EC2" s="636"/>
      <c r="ED2" s="636"/>
      <c r="EE2" s="636"/>
      <c r="EF2" s="636"/>
      <c r="EG2" s="636"/>
      <c r="EH2" s="636"/>
      <c r="EI2" s="636"/>
      <c r="EJ2" s="133"/>
      <c r="EK2" s="637" t="s">
        <v>440</v>
      </c>
      <c r="EL2" s="638"/>
      <c r="EM2" s="638"/>
      <c r="EN2" s="638"/>
      <c r="EO2" s="638"/>
      <c r="EP2" s="638"/>
      <c r="EQ2" s="638"/>
      <c r="ER2" s="638"/>
      <c r="ES2" s="638"/>
      <c r="ET2" s="638"/>
      <c r="EU2" s="638"/>
      <c r="EV2" s="638"/>
      <c r="EW2" s="638"/>
      <c r="EX2" s="638"/>
      <c r="EY2" s="638"/>
      <c r="EZ2" s="96"/>
      <c r="FA2" s="134"/>
      <c r="FB2" s="639" t="s">
        <v>441</v>
      </c>
      <c r="FC2" s="640"/>
      <c r="FD2" s="640"/>
      <c r="FE2" s="641"/>
      <c r="FF2" s="135"/>
      <c r="FG2" s="642" t="s">
        <v>442</v>
      </c>
      <c r="FH2" s="643"/>
      <c r="FI2" s="643"/>
      <c r="FJ2" s="643"/>
      <c r="FK2" s="643"/>
      <c r="FL2" s="644"/>
      <c r="FM2" s="92"/>
      <c r="FN2" s="92"/>
      <c r="FO2" s="97"/>
      <c r="FQ2" s="1"/>
      <c r="FR2" s="1"/>
      <c r="FS2" s="1"/>
      <c r="FT2" s="1"/>
      <c r="FU2" s="1"/>
      <c r="FV2" s="645" t="s">
        <v>0</v>
      </c>
      <c r="FW2" s="645"/>
      <c r="FX2" s="645"/>
      <c r="FY2" s="645"/>
      <c r="FZ2" s="645"/>
      <c r="GA2" s="1" t="s">
        <v>1</v>
      </c>
      <c r="GB2" s="645" t="s">
        <v>2</v>
      </c>
      <c r="GC2" s="645"/>
      <c r="GD2" s="645"/>
      <c r="GE2" s="139"/>
      <c r="GF2" s="646" t="s">
        <v>3</v>
      </c>
      <c r="GG2" s="646"/>
      <c r="GH2" s="646"/>
      <c r="GI2" s="646"/>
      <c r="GJ2" s="646"/>
      <c r="GK2" s="646"/>
      <c r="GL2" s="646"/>
      <c r="GM2" s="646"/>
      <c r="GN2" s="646"/>
      <c r="GO2" s="646"/>
      <c r="GP2" s="646"/>
      <c r="GQ2" s="646"/>
      <c r="GR2" s="144"/>
      <c r="GS2" s="2"/>
      <c r="GT2" s="2"/>
      <c r="GU2" s="647" t="s">
        <v>4</v>
      </c>
      <c r="GV2" s="647"/>
      <c r="GW2" s="647"/>
      <c r="GX2" s="647"/>
      <c r="GY2" s="647"/>
      <c r="GZ2" s="647"/>
      <c r="HA2" s="647"/>
      <c r="HB2" s="647"/>
      <c r="HC2" s="140"/>
      <c r="HD2" s="648" t="s">
        <v>5</v>
      </c>
      <c r="HE2" s="648"/>
      <c r="HF2" s="648"/>
      <c r="HG2" s="648"/>
      <c r="HH2" s="648"/>
      <c r="HI2" s="648"/>
      <c r="HJ2" s="648"/>
      <c r="HK2" s="648"/>
      <c r="HL2" s="3"/>
      <c r="HM2" s="142"/>
      <c r="HN2" s="4"/>
      <c r="HO2" s="5"/>
      <c r="HP2" s="5"/>
      <c r="HQ2" s="6"/>
      <c r="HR2" s="7"/>
      <c r="HS2" s="7"/>
      <c r="HT2" s="7"/>
      <c r="HU2" s="7"/>
      <c r="HV2" s="649" t="s">
        <v>6</v>
      </c>
      <c r="HW2" s="649"/>
      <c r="HX2" s="649"/>
      <c r="HY2" s="649"/>
      <c r="HZ2" s="649"/>
      <c r="IA2" s="649"/>
      <c r="IB2" s="649"/>
      <c r="IC2" s="649"/>
      <c r="ID2" s="141"/>
      <c r="IE2" s="650" t="s">
        <v>615</v>
      </c>
      <c r="IF2" s="646"/>
      <c r="IG2" s="646"/>
      <c r="IH2" s="646"/>
      <c r="II2" s="646"/>
      <c r="IJ2" s="646"/>
      <c r="IK2" s="646"/>
      <c r="IL2" s="646"/>
      <c r="IM2" s="646"/>
      <c r="IN2" s="8"/>
      <c r="IO2" s="8"/>
      <c r="IP2" s="635" t="s">
        <v>7</v>
      </c>
      <c r="IQ2" s="635"/>
      <c r="IR2" s="635"/>
      <c r="IS2" s="635"/>
      <c r="IT2" s="635"/>
      <c r="IU2" s="635"/>
      <c r="IV2" s="635"/>
      <c r="IW2" s="635"/>
      <c r="IX2" s="635"/>
      <c r="IY2" s="9"/>
      <c r="IZ2" s="10"/>
      <c r="JA2" s="9"/>
      <c r="JB2" s="9"/>
      <c r="JC2" s="652" t="s">
        <v>8</v>
      </c>
      <c r="JD2" s="652"/>
      <c r="JE2" s="652"/>
      <c r="JF2" s="652"/>
      <c r="JG2" s="652"/>
      <c r="JH2" s="652"/>
      <c r="JI2" s="652"/>
      <c r="JJ2" s="652"/>
      <c r="JK2" s="652"/>
      <c r="JL2" s="653" t="s">
        <v>9</v>
      </c>
      <c r="JM2" s="653"/>
      <c r="JN2" s="653"/>
      <c r="JO2" s="653"/>
      <c r="JP2" s="653"/>
      <c r="JQ2" s="653"/>
      <c r="JR2" s="653"/>
      <c r="JS2" s="653"/>
      <c r="JT2" s="653"/>
      <c r="JU2" s="653"/>
      <c r="JV2" s="653"/>
      <c r="JW2" s="653"/>
      <c r="JX2" s="653"/>
      <c r="JY2" s="653"/>
      <c r="JZ2" s="653"/>
      <c r="KA2" s="653"/>
      <c r="KB2" s="653" t="s">
        <v>10</v>
      </c>
      <c r="KC2" s="653"/>
      <c r="KD2" s="653"/>
      <c r="KE2" s="653"/>
      <c r="KF2" s="653"/>
      <c r="KG2" s="653"/>
      <c r="KH2" s="653"/>
      <c r="KI2" s="653"/>
      <c r="KJ2" s="653"/>
      <c r="KK2" s="653"/>
      <c r="KL2" s="653"/>
      <c r="KM2" s="653"/>
      <c r="KN2" s="653"/>
      <c r="KO2" s="653"/>
      <c r="KP2" s="653"/>
      <c r="KQ2" s="653"/>
      <c r="KR2" s="11"/>
      <c r="KS2" s="137"/>
      <c r="KT2" s="654" t="s">
        <v>11</v>
      </c>
      <c r="KU2" s="655"/>
      <c r="KV2" s="655"/>
      <c r="KW2" s="656"/>
      <c r="KX2" s="138"/>
      <c r="KY2" s="657" t="s">
        <v>12</v>
      </c>
      <c r="KZ2" s="658"/>
      <c r="LA2" s="658"/>
      <c r="LB2" s="658"/>
      <c r="LC2" s="658"/>
      <c r="LD2" s="659"/>
      <c r="LE2" s="5"/>
      <c r="LF2" s="12"/>
      <c r="LG2" s="12"/>
      <c r="LH2" s="660" t="s">
        <v>13</v>
      </c>
      <c r="LI2" s="660"/>
      <c r="LJ2" s="660"/>
      <c r="LK2" s="660"/>
      <c r="LL2" s="660"/>
      <c r="LM2" s="660"/>
      <c r="LN2" s="13"/>
      <c r="LO2" s="12"/>
      <c r="LP2" s="14"/>
      <c r="LQ2" s="661" t="s">
        <v>14</v>
      </c>
      <c r="LR2" s="662"/>
      <c r="LS2" s="663"/>
      <c r="LT2" s="15"/>
      <c r="LU2" s="16"/>
      <c r="LV2" s="17"/>
      <c r="LW2" s="5"/>
      <c r="LX2" s="5"/>
      <c r="LY2" s="664" t="s">
        <v>15</v>
      </c>
      <c r="LZ2" s="664"/>
      <c r="MA2" s="664"/>
      <c r="MB2" s="664"/>
      <c r="MC2" s="664"/>
      <c r="MD2" s="664"/>
      <c r="ME2" s="5"/>
      <c r="MF2" s="5"/>
      <c r="MG2" s="18"/>
      <c r="MH2" s="19"/>
      <c r="MI2" s="20"/>
      <c r="MJ2" s="20"/>
      <c r="MK2" s="652" t="s">
        <v>16</v>
      </c>
      <c r="ML2" s="652"/>
      <c r="MM2" s="652"/>
      <c r="MN2" s="652"/>
      <c r="MO2" s="652"/>
      <c r="MP2" s="652"/>
      <c r="MQ2" s="652"/>
      <c r="MR2" s="142"/>
      <c r="MS2" s="652" t="s">
        <v>17</v>
      </c>
      <c r="MT2" s="652"/>
      <c r="MU2" s="652"/>
      <c r="MV2" s="652"/>
      <c r="MW2" s="652"/>
      <c r="MX2" s="652"/>
      <c r="MY2" s="652"/>
      <c r="MZ2" s="142"/>
      <c r="NA2" s="660" t="s">
        <v>18</v>
      </c>
      <c r="NB2" s="660"/>
      <c r="NC2" s="660"/>
      <c r="ND2" s="660"/>
      <c r="NE2" s="660"/>
      <c r="NF2" s="143"/>
      <c r="NG2" s="651" t="s">
        <v>19</v>
      </c>
      <c r="NH2" s="651"/>
      <c r="NI2" s="651"/>
      <c r="NJ2" s="651"/>
      <c r="NK2" s="651"/>
    </row>
    <row r="3" spans="1:375" ht="315">
      <c r="A3" s="68" t="s">
        <v>20</v>
      </c>
      <c r="B3" s="68" t="s">
        <v>369</v>
      </c>
      <c r="C3" s="68" t="s">
        <v>370</v>
      </c>
      <c r="D3" s="68" t="s">
        <v>22</v>
      </c>
      <c r="E3" s="68" t="s">
        <v>23</v>
      </c>
      <c r="F3" s="68" t="s">
        <v>24</v>
      </c>
      <c r="G3" s="68" t="s">
        <v>25</v>
      </c>
      <c r="H3" s="68" t="s">
        <v>26</v>
      </c>
      <c r="I3" s="68" t="s">
        <v>27</v>
      </c>
      <c r="J3" s="69" t="s">
        <v>371</v>
      </c>
      <c r="K3" s="69" t="s">
        <v>29</v>
      </c>
      <c r="L3" s="69" t="s">
        <v>372</v>
      </c>
      <c r="M3" s="70" t="s">
        <v>373</v>
      </c>
      <c r="N3" s="70" t="s">
        <v>374</v>
      </c>
      <c r="O3" s="70" t="s">
        <v>375</v>
      </c>
      <c r="P3" s="70" t="s">
        <v>376</v>
      </c>
      <c r="Q3" s="70" t="s">
        <v>377</v>
      </c>
      <c r="R3" s="70" t="s">
        <v>378</v>
      </c>
      <c r="S3" s="70" t="s">
        <v>379</v>
      </c>
      <c r="T3" s="71" t="s">
        <v>380</v>
      </c>
      <c r="U3" s="71" t="s">
        <v>381</v>
      </c>
      <c r="V3" s="71" t="s">
        <v>382</v>
      </c>
      <c r="W3" s="71" t="s">
        <v>383</v>
      </c>
      <c r="X3" s="72" t="s">
        <v>384</v>
      </c>
      <c r="Y3" s="73" t="s">
        <v>385</v>
      </c>
      <c r="Z3" s="73" t="s">
        <v>386</v>
      </c>
      <c r="AA3" s="74" t="s">
        <v>387</v>
      </c>
      <c r="AB3" s="75" t="s">
        <v>388</v>
      </c>
      <c r="AC3" s="75" t="s">
        <v>389</v>
      </c>
      <c r="AD3" s="75" t="s">
        <v>390</v>
      </c>
      <c r="AE3" s="76" t="s">
        <v>391</v>
      </c>
      <c r="AF3" s="77" t="s">
        <v>392</v>
      </c>
      <c r="AG3" s="77" t="s">
        <v>393</v>
      </c>
      <c r="AH3" s="77" t="s">
        <v>394</v>
      </c>
      <c r="AI3" s="77" t="s">
        <v>395</v>
      </c>
      <c r="AJ3" s="77" t="s">
        <v>396</v>
      </c>
      <c r="AK3" s="77" t="s">
        <v>397</v>
      </c>
      <c r="AL3" s="77" t="s">
        <v>398</v>
      </c>
      <c r="AM3" s="77" t="s">
        <v>399</v>
      </c>
      <c r="AN3" s="77" t="s">
        <v>400</v>
      </c>
      <c r="AO3" s="77" t="s">
        <v>401</v>
      </c>
      <c r="AP3" s="77" t="s">
        <v>402</v>
      </c>
      <c r="AQ3" s="70" t="s">
        <v>403</v>
      </c>
      <c r="AR3" s="70" t="s">
        <v>404</v>
      </c>
      <c r="AS3" s="70" t="s">
        <v>405</v>
      </c>
      <c r="AT3" s="70" t="s">
        <v>406</v>
      </c>
      <c r="AU3" s="70" t="s">
        <v>407</v>
      </c>
      <c r="AV3" s="70" t="s">
        <v>408</v>
      </c>
      <c r="AW3" s="78" t="s">
        <v>409</v>
      </c>
      <c r="AX3" s="78" t="s">
        <v>410</v>
      </c>
      <c r="AY3" s="78" t="s">
        <v>411</v>
      </c>
      <c r="AZ3" s="78" t="s">
        <v>412</v>
      </c>
      <c r="BA3" s="78" t="s">
        <v>413</v>
      </c>
      <c r="BB3" s="79" t="s">
        <v>414</v>
      </c>
      <c r="BC3" s="78" t="s">
        <v>613</v>
      </c>
      <c r="BE3" s="98" t="s">
        <v>20</v>
      </c>
      <c r="BF3" s="98" t="s">
        <v>21</v>
      </c>
      <c r="BG3" s="98" t="s">
        <v>370</v>
      </c>
      <c r="BH3" s="98" t="s">
        <v>22</v>
      </c>
      <c r="BI3" s="98" t="s">
        <v>23</v>
      </c>
      <c r="BJ3" s="98" t="s">
        <v>24</v>
      </c>
      <c r="BK3" s="98" t="s">
        <v>25</v>
      </c>
      <c r="BL3" s="98" t="s">
        <v>26</v>
      </c>
      <c r="BM3" s="98" t="s">
        <v>27</v>
      </c>
      <c r="BN3" s="98" t="s">
        <v>28</v>
      </c>
      <c r="BO3" s="98" t="s">
        <v>29</v>
      </c>
      <c r="BP3" s="99" t="s">
        <v>443</v>
      </c>
      <c r="BQ3" s="99" t="s">
        <v>444</v>
      </c>
      <c r="BR3" s="99" t="s">
        <v>445</v>
      </c>
      <c r="BS3" s="99" t="s">
        <v>446</v>
      </c>
      <c r="BT3" s="100" t="s">
        <v>34</v>
      </c>
      <c r="BU3" s="100" t="s">
        <v>35</v>
      </c>
      <c r="BV3" s="100" t="s">
        <v>36</v>
      </c>
      <c r="BW3" s="100" t="s">
        <v>37</v>
      </c>
      <c r="BX3" s="100" t="s">
        <v>38</v>
      </c>
      <c r="BY3" s="100" t="s">
        <v>39</v>
      </c>
      <c r="BZ3" s="100" t="s">
        <v>40</v>
      </c>
      <c r="CA3" s="100" t="s">
        <v>41</v>
      </c>
      <c r="CB3" s="100" t="s">
        <v>42</v>
      </c>
      <c r="CC3" s="100" t="s">
        <v>43</v>
      </c>
      <c r="CD3" s="100" t="s">
        <v>44</v>
      </c>
      <c r="CE3" s="100" t="s">
        <v>45</v>
      </c>
      <c r="CF3" s="101" t="s">
        <v>447</v>
      </c>
      <c r="CG3" s="102" t="s">
        <v>448</v>
      </c>
      <c r="CH3" s="103" t="s">
        <v>449</v>
      </c>
      <c r="CI3" s="104" t="s">
        <v>450</v>
      </c>
      <c r="CJ3" s="104" t="s">
        <v>451</v>
      </c>
      <c r="CK3" s="104" t="s">
        <v>452</v>
      </c>
      <c r="CL3" s="105" t="s">
        <v>453</v>
      </c>
      <c r="CM3" s="105" t="s">
        <v>454</v>
      </c>
      <c r="CN3" s="105" t="s">
        <v>455</v>
      </c>
      <c r="CO3" s="105" t="s">
        <v>456</v>
      </c>
      <c r="CP3" s="105" t="s">
        <v>457</v>
      </c>
      <c r="CQ3" s="105" t="s">
        <v>458</v>
      </c>
      <c r="CR3" s="105" t="s">
        <v>459</v>
      </c>
      <c r="CS3" s="105" t="s">
        <v>460</v>
      </c>
      <c r="CT3" s="105" t="s">
        <v>461</v>
      </c>
      <c r="CU3" s="105" t="s">
        <v>462</v>
      </c>
      <c r="CV3" s="105" t="s">
        <v>463</v>
      </c>
      <c r="CW3" s="100" t="s">
        <v>464</v>
      </c>
      <c r="CX3" s="100" t="s">
        <v>465</v>
      </c>
      <c r="CY3" s="100" t="s">
        <v>466</v>
      </c>
      <c r="CZ3" s="100" t="s">
        <v>467</v>
      </c>
      <c r="DA3" s="100" t="s">
        <v>468</v>
      </c>
      <c r="DB3" s="100" t="s">
        <v>469</v>
      </c>
      <c r="DC3" s="100" t="s">
        <v>470</v>
      </c>
      <c r="DD3" s="100" t="s">
        <v>471</v>
      </c>
      <c r="DE3" s="100" t="s">
        <v>472</v>
      </c>
      <c r="DF3" s="106" t="s">
        <v>473</v>
      </c>
      <c r="DG3" s="105" t="s">
        <v>474</v>
      </c>
      <c r="DH3" s="105" t="s">
        <v>475</v>
      </c>
      <c r="DI3" s="107" t="s">
        <v>476</v>
      </c>
      <c r="DJ3" s="107" t="s">
        <v>477</v>
      </c>
      <c r="DK3" s="107" t="s">
        <v>478</v>
      </c>
      <c r="DL3" s="107" t="s">
        <v>479</v>
      </c>
      <c r="DM3" s="107" t="s">
        <v>480</v>
      </c>
      <c r="DN3" s="107" t="s">
        <v>481</v>
      </c>
      <c r="DO3" s="98" t="s">
        <v>482</v>
      </c>
      <c r="DP3" s="108" t="s">
        <v>483</v>
      </c>
      <c r="DQ3" s="109" t="s">
        <v>484</v>
      </c>
      <c r="DR3" s="109" t="s">
        <v>485</v>
      </c>
      <c r="DS3" s="107" t="s">
        <v>486</v>
      </c>
      <c r="DT3" s="107" t="s">
        <v>487</v>
      </c>
      <c r="DU3" s="107" t="s">
        <v>488</v>
      </c>
      <c r="DV3" s="107" t="s">
        <v>489</v>
      </c>
      <c r="DW3" s="107" t="s">
        <v>490</v>
      </c>
      <c r="DX3" s="107" t="s">
        <v>491</v>
      </c>
      <c r="DY3" s="107" t="s">
        <v>492</v>
      </c>
      <c r="DZ3" s="107" t="s">
        <v>493</v>
      </c>
      <c r="EA3" s="107" t="s">
        <v>494</v>
      </c>
      <c r="EB3" s="107" t="s">
        <v>495</v>
      </c>
      <c r="EC3" s="107" t="s">
        <v>496</v>
      </c>
      <c r="ED3" s="107" t="s">
        <v>497</v>
      </c>
      <c r="EE3" s="107" t="s">
        <v>498</v>
      </c>
      <c r="EF3" s="107" t="s">
        <v>499</v>
      </c>
      <c r="EG3" s="107" t="s">
        <v>500</v>
      </c>
      <c r="EH3" s="107" t="s">
        <v>501</v>
      </c>
      <c r="EI3" s="107" t="s">
        <v>502</v>
      </c>
      <c r="EJ3" s="107" t="s">
        <v>440</v>
      </c>
      <c r="EK3" s="107" t="s">
        <v>503</v>
      </c>
      <c r="EL3" s="107" t="s">
        <v>504</v>
      </c>
      <c r="EM3" s="107" t="s">
        <v>505</v>
      </c>
      <c r="EN3" s="107" t="s">
        <v>506</v>
      </c>
      <c r="EO3" s="107" t="s">
        <v>507</v>
      </c>
      <c r="EP3" s="107" t="s">
        <v>508</v>
      </c>
      <c r="EQ3" s="107" t="s">
        <v>509</v>
      </c>
      <c r="ER3" s="107" t="s">
        <v>510</v>
      </c>
      <c r="ES3" s="107" t="s">
        <v>511</v>
      </c>
      <c r="ET3" s="107" t="s">
        <v>512</v>
      </c>
      <c r="EU3" s="107" t="s">
        <v>513</v>
      </c>
      <c r="EV3" s="107" t="s">
        <v>514</v>
      </c>
      <c r="EW3" s="107" t="s">
        <v>515</v>
      </c>
      <c r="EX3" s="107" t="s">
        <v>516</v>
      </c>
      <c r="EY3" s="107" t="s">
        <v>517</v>
      </c>
      <c r="EZ3" s="110" t="s">
        <v>518</v>
      </c>
      <c r="FA3" s="110" t="s">
        <v>519</v>
      </c>
      <c r="FB3" s="110" t="s">
        <v>520</v>
      </c>
      <c r="FC3" s="110" t="s">
        <v>521</v>
      </c>
      <c r="FD3" s="110" t="s">
        <v>522</v>
      </c>
      <c r="FE3" s="110" t="s">
        <v>523</v>
      </c>
      <c r="FF3" s="110" t="s">
        <v>524</v>
      </c>
      <c r="FG3" s="102" t="s">
        <v>525</v>
      </c>
      <c r="FH3" s="102" t="s">
        <v>526</v>
      </c>
      <c r="FI3" s="102" t="s">
        <v>527</v>
      </c>
      <c r="FJ3" s="102" t="s">
        <v>528</v>
      </c>
      <c r="FK3" s="102" t="s">
        <v>529</v>
      </c>
      <c r="FL3" s="102" t="s">
        <v>530</v>
      </c>
      <c r="FM3" s="106" t="s">
        <v>531</v>
      </c>
      <c r="FN3" s="106" t="s">
        <v>532</v>
      </c>
      <c r="FO3" s="111" t="s">
        <v>533</v>
      </c>
      <c r="FQ3" s="21" t="s">
        <v>20</v>
      </c>
      <c r="FR3" s="21" t="s">
        <v>21</v>
      </c>
      <c r="FS3" s="21" t="s">
        <v>364</v>
      </c>
      <c r="FT3" s="21" t="s">
        <v>22</v>
      </c>
      <c r="FU3" s="21" t="s">
        <v>23</v>
      </c>
      <c r="FV3" s="21" t="s">
        <v>24</v>
      </c>
      <c r="FW3" s="21" t="s">
        <v>25</v>
      </c>
      <c r="FX3" s="21" t="s">
        <v>26</v>
      </c>
      <c r="FY3" s="21" t="s">
        <v>27</v>
      </c>
      <c r="FZ3" s="21" t="s">
        <v>28</v>
      </c>
      <c r="GA3" s="21" t="s">
        <v>29</v>
      </c>
      <c r="GB3" s="21" t="s">
        <v>30</v>
      </c>
      <c r="GC3" s="21" t="s">
        <v>31</v>
      </c>
      <c r="GD3" s="21" t="s">
        <v>32</v>
      </c>
      <c r="GE3" s="21" t="s">
        <v>33</v>
      </c>
      <c r="GF3" s="22" t="s">
        <v>34</v>
      </c>
      <c r="GG3" s="22" t="s">
        <v>35</v>
      </c>
      <c r="GH3" s="22" t="s">
        <v>36</v>
      </c>
      <c r="GI3" s="22" t="s">
        <v>37</v>
      </c>
      <c r="GJ3" s="22" t="s">
        <v>38</v>
      </c>
      <c r="GK3" s="22" t="s">
        <v>39</v>
      </c>
      <c r="GL3" s="22" t="s">
        <v>40</v>
      </c>
      <c r="GM3" s="22" t="s">
        <v>41</v>
      </c>
      <c r="GN3" s="22" t="s">
        <v>42</v>
      </c>
      <c r="GO3" s="22" t="s">
        <v>43</v>
      </c>
      <c r="GP3" s="22" t="s">
        <v>44</v>
      </c>
      <c r="GQ3" s="22" t="s">
        <v>45</v>
      </c>
      <c r="GR3" s="23" t="s">
        <v>46</v>
      </c>
      <c r="GS3" s="24" t="s">
        <v>47</v>
      </c>
      <c r="GT3" s="24" t="s">
        <v>4</v>
      </c>
      <c r="GU3" s="25" t="s">
        <v>48</v>
      </c>
      <c r="GV3" s="25" t="s">
        <v>49</v>
      </c>
      <c r="GW3" s="25" t="s">
        <v>50</v>
      </c>
      <c r="GX3" s="25" t="s">
        <v>51</v>
      </c>
      <c r="GY3" s="25" t="s">
        <v>52</v>
      </c>
      <c r="GZ3" s="25" t="s">
        <v>53</v>
      </c>
      <c r="HA3" s="25" t="s">
        <v>54</v>
      </c>
      <c r="HB3" s="25" t="s">
        <v>55</v>
      </c>
      <c r="HC3" s="25" t="s">
        <v>5</v>
      </c>
      <c r="HD3" s="26" t="s">
        <v>56</v>
      </c>
      <c r="HE3" s="26" t="s">
        <v>57</v>
      </c>
      <c r="HF3" s="26" t="s">
        <v>58</v>
      </c>
      <c r="HG3" s="26" t="s">
        <v>59</v>
      </c>
      <c r="HH3" s="26" t="s">
        <v>60</v>
      </c>
      <c r="HI3" s="26" t="s">
        <v>61</v>
      </c>
      <c r="HJ3" s="26" t="s">
        <v>62</v>
      </c>
      <c r="HK3" s="26" t="s">
        <v>63</v>
      </c>
      <c r="HL3" s="27" t="s">
        <v>64</v>
      </c>
      <c r="HM3" s="28" t="s">
        <v>65</v>
      </c>
      <c r="HN3" s="29" t="s">
        <v>66</v>
      </c>
      <c r="HO3" s="30" t="s">
        <v>67</v>
      </c>
      <c r="HP3" s="30" t="s">
        <v>68</v>
      </c>
      <c r="HQ3" s="31" t="s">
        <v>69</v>
      </c>
      <c r="HR3" s="32" t="s">
        <v>70</v>
      </c>
      <c r="HS3" s="32" t="s">
        <v>71</v>
      </c>
      <c r="HT3" s="32" t="s">
        <v>72</v>
      </c>
      <c r="HU3" s="32" t="s">
        <v>73</v>
      </c>
      <c r="HV3" s="33" t="s">
        <v>74</v>
      </c>
      <c r="HW3" s="33" t="s">
        <v>75</v>
      </c>
      <c r="HX3" s="33" t="s">
        <v>76</v>
      </c>
      <c r="HY3" s="33" t="s">
        <v>77</v>
      </c>
      <c r="HZ3" s="33" t="s">
        <v>78</v>
      </c>
      <c r="IA3" s="33" t="s">
        <v>79</v>
      </c>
      <c r="IB3" s="33" t="s">
        <v>80</v>
      </c>
      <c r="IC3" s="33" t="s">
        <v>81</v>
      </c>
      <c r="ID3" s="33" t="s">
        <v>82</v>
      </c>
      <c r="IE3" s="22" t="s">
        <v>83</v>
      </c>
      <c r="IF3" s="22" t="s">
        <v>84</v>
      </c>
      <c r="IG3" s="22" t="s">
        <v>85</v>
      </c>
      <c r="IH3" s="22" t="s">
        <v>86</v>
      </c>
      <c r="II3" s="22" t="s">
        <v>87</v>
      </c>
      <c r="IJ3" s="22" t="s">
        <v>88</v>
      </c>
      <c r="IK3" s="22" t="s">
        <v>89</v>
      </c>
      <c r="IL3" s="22" t="s">
        <v>90</v>
      </c>
      <c r="IM3" s="22" t="s">
        <v>91</v>
      </c>
      <c r="IN3" s="34" t="s">
        <v>92</v>
      </c>
      <c r="IO3" s="34" t="s">
        <v>93</v>
      </c>
      <c r="IP3" s="35" t="s">
        <v>94</v>
      </c>
      <c r="IQ3" s="35" t="s">
        <v>95</v>
      </c>
      <c r="IR3" s="35" t="s">
        <v>96</v>
      </c>
      <c r="IS3" s="35" t="s">
        <v>97</v>
      </c>
      <c r="IT3" s="35" t="s">
        <v>98</v>
      </c>
      <c r="IU3" s="35" t="s">
        <v>99</v>
      </c>
      <c r="IV3" s="35" t="s">
        <v>100</v>
      </c>
      <c r="IW3" s="35" t="s">
        <v>101</v>
      </c>
      <c r="IX3" s="35" t="s">
        <v>102</v>
      </c>
      <c r="IY3" s="36" t="s">
        <v>103</v>
      </c>
      <c r="IZ3" s="37" t="s">
        <v>104</v>
      </c>
      <c r="JA3" s="36" t="s">
        <v>105</v>
      </c>
      <c r="JB3" s="36" t="s">
        <v>106</v>
      </c>
      <c r="JC3" s="38" t="s">
        <v>107</v>
      </c>
      <c r="JD3" s="38" t="s">
        <v>108</v>
      </c>
      <c r="JE3" s="38" t="s">
        <v>109</v>
      </c>
      <c r="JF3" s="38" t="s">
        <v>110</v>
      </c>
      <c r="JG3" s="38" t="s">
        <v>111</v>
      </c>
      <c r="JH3" s="38" t="s">
        <v>112</v>
      </c>
      <c r="JI3" s="38" t="s">
        <v>113</v>
      </c>
      <c r="JJ3" s="38" t="s">
        <v>114</v>
      </c>
      <c r="JK3" s="38" t="s">
        <v>115</v>
      </c>
      <c r="JL3" s="39" t="s">
        <v>116</v>
      </c>
      <c r="JM3" s="39" t="s">
        <v>117</v>
      </c>
      <c r="JN3" s="39" t="s">
        <v>118</v>
      </c>
      <c r="JO3" s="39" t="s">
        <v>119</v>
      </c>
      <c r="JP3" s="39" t="s">
        <v>120</v>
      </c>
      <c r="JQ3" s="39" t="s">
        <v>121</v>
      </c>
      <c r="JR3" s="39" t="s">
        <v>122</v>
      </c>
      <c r="JS3" s="39" t="s">
        <v>123</v>
      </c>
      <c r="JT3" s="39" t="s">
        <v>124</v>
      </c>
      <c r="JU3" s="39" t="s">
        <v>125</v>
      </c>
      <c r="JV3" s="39" t="s">
        <v>126</v>
      </c>
      <c r="JW3" s="39" t="s">
        <v>127</v>
      </c>
      <c r="JX3" s="39" t="s">
        <v>128</v>
      </c>
      <c r="JY3" s="39" t="s">
        <v>129</v>
      </c>
      <c r="JZ3" s="39" t="s">
        <v>130</v>
      </c>
      <c r="KA3" s="39" t="s">
        <v>131</v>
      </c>
      <c r="KB3" s="39" t="s">
        <v>132</v>
      </c>
      <c r="KC3" s="39" t="s">
        <v>133</v>
      </c>
      <c r="KD3" s="39" t="s">
        <v>134</v>
      </c>
      <c r="KE3" s="39" t="s">
        <v>135</v>
      </c>
      <c r="KF3" s="39" t="s">
        <v>136</v>
      </c>
      <c r="KG3" s="39" t="s">
        <v>137</v>
      </c>
      <c r="KH3" s="39" t="s">
        <v>138</v>
      </c>
      <c r="KI3" s="39" t="s">
        <v>139</v>
      </c>
      <c r="KJ3" s="39" t="s">
        <v>140</v>
      </c>
      <c r="KK3" s="39" t="s">
        <v>141</v>
      </c>
      <c r="KL3" s="39" t="s">
        <v>142</v>
      </c>
      <c r="KM3" s="39" t="s">
        <v>143</v>
      </c>
      <c r="KN3" s="39" t="s">
        <v>144</v>
      </c>
      <c r="KO3" s="39" t="s">
        <v>145</v>
      </c>
      <c r="KP3" s="39" t="s">
        <v>146</v>
      </c>
      <c r="KQ3" s="39" t="s">
        <v>147</v>
      </c>
      <c r="KR3" s="31" t="s">
        <v>148</v>
      </c>
      <c r="KS3" s="31" t="s">
        <v>149</v>
      </c>
      <c r="KT3" s="31" t="s">
        <v>150</v>
      </c>
      <c r="KU3" s="31" t="s">
        <v>151</v>
      </c>
      <c r="KV3" s="31" t="s">
        <v>152</v>
      </c>
      <c r="KW3" s="31" t="s">
        <v>153</v>
      </c>
      <c r="KX3" s="31" t="s">
        <v>154</v>
      </c>
      <c r="KY3" s="40" t="s">
        <v>155</v>
      </c>
      <c r="KZ3" s="40" t="s">
        <v>156</v>
      </c>
      <c r="LA3" s="40" t="s">
        <v>157</v>
      </c>
      <c r="LB3" s="40" t="s">
        <v>158</v>
      </c>
      <c r="LC3" s="40" t="s">
        <v>159</v>
      </c>
      <c r="LD3" s="40" t="s">
        <v>160</v>
      </c>
      <c r="LE3" s="30" t="s">
        <v>161</v>
      </c>
      <c r="LF3" s="40" t="s">
        <v>162</v>
      </c>
      <c r="LG3" s="40" t="s">
        <v>163</v>
      </c>
      <c r="LH3" s="32" t="s">
        <v>164</v>
      </c>
      <c r="LI3" s="32" t="s">
        <v>165</v>
      </c>
      <c r="LJ3" s="32" t="s">
        <v>166</v>
      </c>
      <c r="LK3" s="32" t="s">
        <v>167</v>
      </c>
      <c r="LL3" s="32" t="s">
        <v>168</v>
      </c>
      <c r="LM3" s="32" t="s">
        <v>169</v>
      </c>
      <c r="LN3" s="41" t="s">
        <v>170</v>
      </c>
      <c r="LO3" s="40" t="s">
        <v>171</v>
      </c>
      <c r="LP3" s="40" t="s">
        <v>14</v>
      </c>
      <c r="LQ3" s="42" t="s">
        <v>172</v>
      </c>
      <c r="LR3" s="42" t="s">
        <v>173</v>
      </c>
      <c r="LS3" s="42" t="s">
        <v>174</v>
      </c>
      <c r="LT3" s="43" t="s">
        <v>175</v>
      </c>
      <c r="LU3" s="44" t="s">
        <v>176</v>
      </c>
      <c r="LV3" s="45" t="s">
        <v>177</v>
      </c>
      <c r="LW3" s="30" t="s">
        <v>178</v>
      </c>
      <c r="LX3" s="30" t="s">
        <v>15</v>
      </c>
      <c r="LY3" s="46" t="s">
        <v>179</v>
      </c>
      <c r="LZ3" s="46" t="s">
        <v>180</v>
      </c>
      <c r="MA3" s="46" t="s">
        <v>181</v>
      </c>
      <c r="MB3" s="46" t="s">
        <v>182</v>
      </c>
      <c r="MC3" s="46" t="s">
        <v>183</v>
      </c>
      <c r="MD3" s="46" t="s">
        <v>184</v>
      </c>
      <c r="ME3" s="30" t="s">
        <v>185</v>
      </c>
      <c r="MF3" s="30" t="s">
        <v>186</v>
      </c>
      <c r="MG3" s="47" t="s">
        <v>187</v>
      </c>
      <c r="MH3" s="48" t="s">
        <v>188</v>
      </c>
      <c r="MI3" s="49" t="s">
        <v>189</v>
      </c>
      <c r="MJ3" s="49" t="s">
        <v>16</v>
      </c>
      <c r="MK3" s="40" t="s">
        <v>190</v>
      </c>
      <c r="ML3" s="40" t="s">
        <v>191</v>
      </c>
      <c r="MM3" s="40" t="s">
        <v>192</v>
      </c>
      <c r="MN3" s="40" t="s">
        <v>193</v>
      </c>
      <c r="MO3" s="40" t="s">
        <v>194</v>
      </c>
      <c r="MP3" s="40" t="s">
        <v>195</v>
      </c>
      <c r="MQ3" s="40" t="s">
        <v>196</v>
      </c>
      <c r="MR3" s="40" t="s">
        <v>17</v>
      </c>
      <c r="MS3" s="40" t="s">
        <v>197</v>
      </c>
      <c r="MT3" s="40" t="s">
        <v>198</v>
      </c>
      <c r="MU3" s="40" t="s">
        <v>199</v>
      </c>
      <c r="MV3" s="40" t="s">
        <v>200</v>
      </c>
      <c r="MW3" s="40" t="s">
        <v>201</v>
      </c>
      <c r="MX3" s="40" t="s">
        <v>202</v>
      </c>
      <c r="MY3" s="40" t="s">
        <v>203</v>
      </c>
      <c r="MZ3" s="40" t="s">
        <v>18</v>
      </c>
      <c r="NA3" s="32" t="s">
        <v>204</v>
      </c>
      <c r="NB3" s="32" t="s">
        <v>205</v>
      </c>
      <c r="NC3" s="32" t="s">
        <v>206</v>
      </c>
      <c r="ND3" s="32" t="s">
        <v>207</v>
      </c>
      <c r="NE3" s="32" t="s">
        <v>208</v>
      </c>
      <c r="NF3" s="32" t="s">
        <v>19</v>
      </c>
      <c r="NG3" s="41" t="s">
        <v>209</v>
      </c>
      <c r="NH3" s="41" t="s">
        <v>210</v>
      </c>
      <c r="NI3" s="41" t="s">
        <v>211</v>
      </c>
      <c r="NJ3" s="41" t="s">
        <v>212</v>
      </c>
      <c r="NK3" s="41" t="s">
        <v>213</v>
      </c>
    </row>
    <row r="4" spans="1:375" s="148" customFormat="1">
      <c r="A4" s="293" t="s">
        <v>745</v>
      </c>
      <c r="B4" s="293" t="s">
        <v>746</v>
      </c>
      <c r="C4" s="293" t="s">
        <v>747</v>
      </c>
      <c r="D4" s="293" t="s">
        <v>748</v>
      </c>
      <c r="E4" s="293" t="s">
        <v>749</v>
      </c>
      <c r="F4" s="293" t="s">
        <v>750</v>
      </c>
      <c r="G4" s="293" t="s">
        <v>751</v>
      </c>
      <c r="H4" s="293" t="s">
        <v>752</v>
      </c>
      <c r="I4" s="293" t="s">
        <v>753</v>
      </c>
      <c r="J4" s="294" t="s">
        <v>754</v>
      </c>
      <c r="K4" s="294" t="s">
        <v>755</v>
      </c>
      <c r="L4" s="294" t="s">
        <v>756</v>
      </c>
      <c r="M4" s="295" t="s">
        <v>757</v>
      </c>
      <c r="N4" s="295" t="s">
        <v>758</v>
      </c>
      <c r="O4" s="295" t="s">
        <v>759</v>
      </c>
      <c r="P4" s="295" t="s">
        <v>760</v>
      </c>
      <c r="Q4" s="295" t="s">
        <v>761</v>
      </c>
      <c r="R4" s="295" t="s">
        <v>762</v>
      </c>
      <c r="S4" s="295" t="s">
        <v>763</v>
      </c>
      <c r="T4" s="296" t="s">
        <v>764</v>
      </c>
      <c r="U4" s="296" t="s">
        <v>765</v>
      </c>
      <c r="V4" s="296" t="s">
        <v>766</v>
      </c>
      <c r="W4" s="296" t="s">
        <v>767</v>
      </c>
      <c r="X4" s="297" t="s">
        <v>768</v>
      </c>
      <c r="Y4" s="298" t="s">
        <v>769</v>
      </c>
      <c r="Z4" s="298" t="s">
        <v>770</v>
      </c>
      <c r="AA4" s="299" t="s">
        <v>771</v>
      </c>
      <c r="AB4" s="300" t="s">
        <v>772</v>
      </c>
      <c r="AC4" s="300" t="s">
        <v>773</v>
      </c>
      <c r="AD4" s="300" t="s">
        <v>774</v>
      </c>
      <c r="AE4" s="76" t="s">
        <v>775</v>
      </c>
      <c r="AF4" s="301" t="s">
        <v>776</v>
      </c>
      <c r="AG4" s="301" t="s">
        <v>777</v>
      </c>
      <c r="AH4" s="301" t="s">
        <v>778</v>
      </c>
      <c r="AI4" s="301" t="s">
        <v>779</v>
      </c>
      <c r="AJ4" s="301" t="s">
        <v>780</v>
      </c>
      <c r="AK4" s="301" t="s">
        <v>781</v>
      </c>
      <c r="AL4" s="301" t="s">
        <v>782</v>
      </c>
      <c r="AM4" s="301" t="s">
        <v>783</v>
      </c>
      <c r="AN4" s="301" t="s">
        <v>784</v>
      </c>
      <c r="AO4" s="301" t="s">
        <v>785</v>
      </c>
      <c r="AP4" s="301" t="s">
        <v>786</v>
      </c>
      <c r="AQ4" s="295" t="s">
        <v>787</v>
      </c>
      <c r="AR4" s="295" t="s">
        <v>788</v>
      </c>
      <c r="AS4" s="295" t="s">
        <v>789</v>
      </c>
      <c r="AT4" s="295" t="s">
        <v>790</v>
      </c>
      <c r="AU4" s="295" t="s">
        <v>791</v>
      </c>
      <c r="AV4" s="295" t="s">
        <v>792</v>
      </c>
      <c r="AW4" s="302" t="s">
        <v>793</v>
      </c>
      <c r="AX4" s="302" t="s">
        <v>794</v>
      </c>
      <c r="AY4" s="302" t="s">
        <v>795</v>
      </c>
      <c r="AZ4" s="302" t="s">
        <v>796</v>
      </c>
      <c r="BA4" s="302" t="s">
        <v>797</v>
      </c>
      <c r="BB4" s="303" t="s">
        <v>798</v>
      </c>
      <c r="BC4" s="302" t="s">
        <v>799</v>
      </c>
      <c r="BD4" s="148" t="s">
        <v>800</v>
      </c>
      <c r="BE4" s="304" t="s">
        <v>801</v>
      </c>
      <c r="BF4" s="304" t="s">
        <v>802</v>
      </c>
      <c r="BG4" s="304" t="s">
        <v>803</v>
      </c>
      <c r="BH4" s="304" t="s">
        <v>804</v>
      </c>
      <c r="BI4" s="304" t="s">
        <v>805</v>
      </c>
      <c r="BJ4" s="304" t="s">
        <v>806</v>
      </c>
      <c r="BK4" s="304" t="s">
        <v>807</v>
      </c>
      <c r="BL4" s="304" t="s">
        <v>808</v>
      </c>
      <c r="BM4" s="304" t="s">
        <v>809</v>
      </c>
      <c r="BN4" s="304" t="s">
        <v>810</v>
      </c>
      <c r="BO4" s="304" t="s">
        <v>811</v>
      </c>
      <c r="BP4" s="305" t="s">
        <v>812</v>
      </c>
      <c r="BQ4" s="305" t="s">
        <v>813</v>
      </c>
      <c r="BR4" s="305" t="s">
        <v>814</v>
      </c>
      <c r="BS4" s="305" t="s">
        <v>815</v>
      </c>
      <c r="BT4" s="306" t="s">
        <v>816</v>
      </c>
      <c r="BU4" s="306" t="s">
        <v>817</v>
      </c>
      <c r="BV4" s="306" t="s">
        <v>818</v>
      </c>
      <c r="BW4" s="306" t="s">
        <v>819</v>
      </c>
      <c r="BX4" s="306" t="s">
        <v>820</v>
      </c>
      <c r="BY4" s="306" t="s">
        <v>821</v>
      </c>
      <c r="BZ4" s="306" t="s">
        <v>822</v>
      </c>
      <c r="CA4" s="306" t="s">
        <v>823</v>
      </c>
      <c r="CB4" s="306" t="s">
        <v>824</v>
      </c>
      <c r="CC4" s="306" t="s">
        <v>825</v>
      </c>
      <c r="CD4" s="306" t="s">
        <v>826</v>
      </c>
      <c r="CE4" s="306" t="s">
        <v>827</v>
      </c>
      <c r="CF4" s="307" t="s">
        <v>828</v>
      </c>
      <c r="CG4" s="308" t="s">
        <v>829</v>
      </c>
      <c r="CH4" s="309" t="s">
        <v>830</v>
      </c>
      <c r="CI4" s="310" t="s">
        <v>831</v>
      </c>
      <c r="CJ4" s="310" t="s">
        <v>832</v>
      </c>
      <c r="CK4" s="310" t="s">
        <v>833</v>
      </c>
      <c r="CL4" s="311" t="s">
        <v>834</v>
      </c>
      <c r="CM4" s="311" t="s">
        <v>835</v>
      </c>
      <c r="CN4" s="311" t="s">
        <v>836</v>
      </c>
      <c r="CO4" s="311" t="s">
        <v>837</v>
      </c>
      <c r="CP4" s="311" t="s">
        <v>838</v>
      </c>
      <c r="CQ4" s="311" t="s">
        <v>839</v>
      </c>
      <c r="CR4" s="311" t="s">
        <v>840</v>
      </c>
      <c r="CS4" s="311" t="s">
        <v>841</v>
      </c>
      <c r="CT4" s="311" t="s">
        <v>842</v>
      </c>
      <c r="CU4" s="311" t="s">
        <v>843</v>
      </c>
      <c r="CV4" s="311" t="s">
        <v>844</v>
      </c>
      <c r="CW4" s="306" t="s">
        <v>845</v>
      </c>
      <c r="CX4" s="306" t="s">
        <v>846</v>
      </c>
      <c r="CY4" s="306" t="s">
        <v>847</v>
      </c>
      <c r="CZ4" s="306" t="s">
        <v>848</v>
      </c>
      <c r="DA4" s="306" t="s">
        <v>849</v>
      </c>
      <c r="DB4" s="306" t="s">
        <v>850</v>
      </c>
      <c r="DC4" s="306" t="s">
        <v>851</v>
      </c>
      <c r="DD4" s="306" t="s">
        <v>852</v>
      </c>
      <c r="DE4" s="306" t="s">
        <v>853</v>
      </c>
      <c r="DF4" s="312" t="s">
        <v>854</v>
      </c>
      <c r="DG4" s="311" t="s">
        <v>855</v>
      </c>
      <c r="DH4" s="311" t="s">
        <v>856</v>
      </c>
      <c r="DI4" s="313" t="s">
        <v>857</v>
      </c>
      <c r="DJ4" s="313" t="s">
        <v>858</v>
      </c>
      <c r="DK4" s="313" t="s">
        <v>859</v>
      </c>
      <c r="DL4" s="313" t="s">
        <v>860</v>
      </c>
      <c r="DM4" s="313" t="s">
        <v>861</v>
      </c>
      <c r="DN4" s="313" t="s">
        <v>862</v>
      </c>
      <c r="DO4" s="304" t="s">
        <v>863</v>
      </c>
      <c r="DP4" s="314" t="s">
        <v>864</v>
      </c>
      <c r="DQ4" s="315" t="s">
        <v>865</v>
      </c>
      <c r="DR4" s="315" t="s">
        <v>866</v>
      </c>
      <c r="DS4" s="313" t="s">
        <v>867</v>
      </c>
      <c r="DT4" s="313" t="s">
        <v>868</v>
      </c>
      <c r="DU4" s="313" t="s">
        <v>869</v>
      </c>
      <c r="DV4" s="313" t="s">
        <v>870</v>
      </c>
      <c r="DW4" s="313" t="s">
        <v>871</v>
      </c>
      <c r="DX4" s="313" t="s">
        <v>872</v>
      </c>
      <c r="DY4" s="313" t="s">
        <v>873</v>
      </c>
      <c r="DZ4" s="313" t="s">
        <v>874</v>
      </c>
      <c r="EA4" s="313" t="s">
        <v>875</v>
      </c>
      <c r="EB4" s="313" t="s">
        <v>876</v>
      </c>
      <c r="EC4" s="313" t="s">
        <v>877</v>
      </c>
      <c r="ED4" s="313" t="s">
        <v>878</v>
      </c>
      <c r="EE4" s="313" t="s">
        <v>879</v>
      </c>
      <c r="EF4" s="313" t="s">
        <v>880</v>
      </c>
      <c r="EG4" s="313" t="s">
        <v>881</v>
      </c>
      <c r="EH4" s="313" t="s">
        <v>882</v>
      </c>
      <c r="EI4" s="313" t="s">
        <v>883</v>
      </c>
      <c r="EJ4" s="313" t="s">
        <v>884</v>
      </c>
      <c r="EK4" s="313" t="s">
        <v>885</v>
      </c>
      <c r="EL4" s="313" t="s">
        <v>886</v>
      </c>
      <c r="EM4" s="313" t="s">
        <v>887</v>
      </c>
      <c r="EN4" s="313" t="s">
        <v>888</v>
      </c>
      <c r="EO4" s="313" t="s">
        <v>889</v>
      </c>
      <c r="EP4" s="313" t="s">
        <v>890</v>
      </c>
      <c r="EQ4" s="313" t="s">
        <v>891</v>
      </c>
      <c r="ER4" s="313" t="s">
        <v>892</v>
      </c>
      <c r="ES4" s="313" t="s">
        <v>893</v>
      </c>
      <c r="ET4" s="313" t="s">
        <v>894</v>
      </c>
      <c r="EU4" s="313" t="s">
        <v>895</v>
      </c>
      <c r="EV4" s="313" t="s">
        <v>896</v>
      </c>
      <c r="EW4" s="313" t="s">
        <v>897</v>
      </c>
      <c r="EX4" s="313" t="s">
        <v>898</v>
      </c>
      <c r="EY4" s="313" t="s">
        <v>899</v>
      </c>
      <c r="EZ4" s="316" t="s">
        <v>900</v>
      </c>
      <c r="FA4" s="316" t="s">
        <v>901</v>
      </c>
      <c r="FB4" s="316" t="s">
        <v>902</v>
      </c>
      <c r="FC4" s="316" t="s">
        <v>903</v>
      </c>
      <c r="FD4" s="316" t="s">
        <v>904</v>
      </c>
      <c r="FE4" s="316" t="s">
        <v>905</v>
      </c>
      <c r="FF4" s="316" t="s">
        <v>906</v>
      </c>
      <c r="FG4" s="308" t="s">
        <v>907</v>
      </c>
      <c r="FH4" s="308" t="s">
        <v>908</v>
      </c>
      <c r="FI4" s="308" t="s">
        <v>909</v>
      </c>
      <c r="FJ4" s="308" t="s">
        <v>910</v>
      </c>
      <c r="FK4" s="308" t="s">
        <v>911</v>
      </c>
      <c r="FL4" s="308" t="s">
        <v>912</v>
      </c>
      <c r="FM4" s="312" t="s">
        <v>913</v>
      </c>
      <c r="FN4" s="312" t="s">
        <v>914</v>
      </c>
      <c r="FO4" s="317" t="s">
        <v>915</v>
      </c>
      <c r="FP4" s="148" t="s">
        <v>916</v>
      </c>
      <c r="FQ4" s="318" t="s">
        <v>917</v>
      </c>
      <c r="FR4" s="318" t="s">
        <v>918</v>
      </c>
      <c r="FS4" s="318" t="s">
        <v>919</v>
      </c>
      <c r="FT4" s="318" t="s">
        <v>920</v>
      </c>
      <c r="FU4" s="318" t="s">
        <v>921</v>
      </c>
      <c r="FV4" s="318" t="s">
        <v>922</v>
      </c>
      <c r="FW4" s="318" t="s">
        <v>923</v>
      </c>
      <c r="FX4" s="318" t="s">
        <v>924</v>
      </c>
      <c r="FY4" s="318" t="s">
        <v>925</v>
      </c>
      <c r="FZ4" s="318" t="s">
        <v>926</v>
      </c>
      <c r="GA4" s="318" t="s">
        <v>927</v>
      </c>
      <c r="GB4" s="318" t="s">
        <v>928</v>
      </c>
      <c r="GC4" s="318" t="s">
        <v>929</v>
      </c>
      <c r="GD4" s="318" t="s">
        <v>930</v>
      </c>
      <c r="GE4" s="318" t="s">
        <v>931</v>
      </c>
      <c r="GF4" s="319" t="s">
        <v>932</v>
      </c>
      <c r="GG4" s="319" t="s">
        <v>933</v>
      </c>
      <c r="GH4" s="319" t="s">
        <v>934</v>
      </c>
      <c r="GI4" s="319" t="s">
        <v>935</v>
      </c>
      <c r="GJ4" s="319" t="s">
        <v>936</v>
      </c>
      <c r="GK4" s="319" t="s">
        <v>937</v>
      </c>
      <c r="GL4" s="319" t="s">
        <v>938</v>
      </c>
      <c r="GM4" s="319" t="s">
        <v>939</v>
      </c>
      <c r="GN4" s="319" t="s">
        <v>940</v>
      </c>
      <c r="GO4" s="319" t="s">
        <v>941</v>
      </c>
      <c r="GP4" s="319" t="s">
        <v>942</v>
      </c>
      <c r="GQ4" s="319" t="s">
        <v>943</v>
      </c>
      <c r="GR4" s="320" t="s">
        <v>944</v>
      </c>
      <c r="GS4" s="24" t="s">
        <v>945</v>
      </c>
      <c r="GT4" s="24" t="s">
        <v>946</v>
      </c>
      <c r="GU4" s="321" t="s">
        <v>947</v>
      </c>
      <c r="GV4" s="321" t="s">
        <v>948</v>
      </c>
      <c r="GW4" s="321" t="s">
        <v>949</v>
      </c>
      <c r="GX4" s="321" t="s">
        <v>950</v>
      </c>
      <c r="GY4" s="321" t="s">
        <v>951</v>
      </c>
      <c r="GZ4" s="321" t="s">
        <v>952</v>
      </c>
      <c r="HA4" s="321" t="s">
        <v>953</v>
      </c>
      <c r="HB4" s="321" t="s">
        <v>954</v>
      </c>
      <c r="HC4" s="321" t="s">
        <v>955</v>
      </c>
      <c r="HD4" s="322" t="s">
        <v>956</v>
      </c>
      <c r="HE4" s="322" t="s">
        <v>957</v>
      </c>
      <c r="HF4" s="322" t="s">
        <v>958</v>
      </c>
      <c r="HG4" s="322" t="s">
        <v>959</v>
      </c>
      <c r="HH4" s="322" t="s">
        <v>960</v>
      </c>
      <c r="HI4" s="322" t="s">
        <v>961</v>
      </c>
      <c r="HJ4" s="322" t="s">
        <v>962</v>
      </c>
      <c r="HK4" s="322" t="s">
        <v>963</v>
      </c>
      <c r="HL4" s="323" t="s">
        <v>964</v>
      </c>
      <c r="HM4" s="324" t="s">
        <v>965</v>
      </c>
      <c r="HN4" s="325" t="s">
        <v>966</v>
      </c>
      <c r="HO4" s="326" t="s">
        <v>967</v>
      </c>
      <c r="HP4" s="326" t="s">
        <v>968</v>
      </c>
      <c r="HQ4" s="327" t="s">
        <v>969</v>
      </c>
      <c r="HR4" s="328" t="s">
        <v>970</v>
      </c>
      <c r="HS4" s="328" t="s">
        <v>971</v>
      </c>
      <c r="HT4" s="328" t="s">
        <v>972</v>
      </c>
      <c r="HU4" s="328" t="s">
        <v>973</v>
      </c>
      <c r="HV4" s="329" t="s">
        <v>974</v>
      </c>
      <c r="HW4" s="329" t="s">
        <v>975</v>
      </c>
      <c r="HX4" s="329" t="s">
        <v>976</v>
      </c>
      <c r="HY4" s="329" t="s">
        <v>977</v>
      </c>
      <c r="HZ4" s="329" t="s">
        <v>978</v>
      </c>
      <c r="IA4" s="329" t="s">
        <v>979</v>
      </c>
      <c r="IB4" s="329" t="s">
        <v>980</v>
      </c>
      <c r="IC4" s="329" t="s">
        <v>981</v>
      </c>
      <c r="ID4" s="329" t="s">
        <v>982</v>
      </c>
      <c r="IE4" s="319" t="s">
        <v>983</v>
      </c>
      <c r="IF4" s="319" t="s">
        <v>984</v>
      </c>
      <c r="IG4" s="319" t="s">
        <v>985</v>
      </c>
      <c r="IH4" s="319" t="s">
        <v>986</v>
      </c>
      <c r="II4" s="319" t="s">
        <v>987</v>
      </c>
      <c r="IJ4" s="319" t="s">
        <v>988</v>
      </c>
      <c r="IK4" s="319" t="s">
        <v>989</v>
      </c>
      <c r="IL4" s="319" t="s">
        <v>990</v>
      </c>
      <c r="IM4" s="319" t="s">
        <v>991</v>
      </c>
      <c r="IN4" s="330" t="s">
        <v>992</v>
      </c>
      <c r="IO4" s="330" t="s">
        <v>993</v>
      </c>
      <c r="IP4" s="331" t="s">
        <v>994</v>
      </c>
      <c r="IQ4" s="331" t="s">
        <v>995</v>
      </c>
      <c r="IR4" s="331" t="s">
        <v>996</v>
      </c>
      <c r="IS4" s="331" t="s">
        <v>997</v>
      </c>
      <c r="IT4" s="331" t="s">
        <v>998</v>
      </c>
      <c r="IU4" s="331" t="s">
        <v>999</v>
      </c>
      <c r="IV4" s="331" t="s">
        <v>1000</v>
      </c>
      <c r="IW4" s="331" t="s">
        <v>1001</v>
      </c>
      <c r="IX4" s="331" t="s">
        <v>1002</v>
      </c>
      <c r="IY4" s="332" t="s">
        <v>1003</v>
      </c>
      <c r="IZ4" s="333" t="s">
        <v>1004</v>
      </c>
      <c r="JA4" s="332" t="s">
        <v>1005</v>
      </c>
      <c r="JB4" s="332" t="s">
        <v>1006</v>
      </c>
      <c r="JC4" s="334" t="s">
        <v>1007</v>
      </c>
      <c r="JD4" s="334" t="s">
        <v>1008</v>
      </c>
      <c r="JE4" s="334" t="s">
        <v>1009</v>
      </c>
      <c r="JF4" s="334" t="s">
        <v>1010</v>
      </c>
      <c r="JG4" s="334" t="s">
        <v>1011</v>
      </c>
      <c r="JH4" s="334" t="s">
        <v>1012</v>
      </c>
      <c r="JI4" s="334" t="s">
        <v>1013</v>
      </c>
      <c r="JJ4" s="334" t="s">
        <v>1014</v>
      </c>
      <c r="JK4" s="334" t="s">
        <v>1015</v>
      </c>
      <c r="JL4" s="335" t="s">
        <v>1016</v>
      </c>
      <c r="JM4" s="335" t="s">
        <v>1017</v>
      </c>
      <c r="JN4" s="335" t="s">
        <v>1018</v>
      </c>
      <c r="JO4" s="335" t="s">
        <v>1019</v>
      </c>
      <c r="JP4" s="335" t="s">
        <v>1020</v>
      </c>
      <c r="JQ4" s="335" t="s">
        <v>1021</v>
      </c>
      <c r="JR4" s="335" t="s">
        <v>1022</v>
      </c>
      <c r="JS4" s="335" t="s">
        <v>1023</v>
      </c>
      <c r="JT4" s="335" t="s">
        <v>1024</v>
      </c>
      <c r="JU4" s="335" t="s">
        <v>1025</v>
      </c>
      <c r="JV4" s="335" t="s">
        <v>1026</v>
      </c>
      <c r="JW4" s="335" t="s">
        <v>1027</v>
      </c>
      <c r="JX4" s="335" t="s">
        <v>1028</v>
      </c>
      <c r="JY4" s="335" t="s">
        <v>1029</v>
      </c>
      <c r="JZ4" s="335" t="s">
        <v>1030</v>
      </c>
      <c r="KA4" s="335" t="s">
        <v>1031</v>
      </c>
      <c r="KB4" s="335" t="s">
        <v>1032</v>
      </c>
      <c r="KC4" s="335" t="s">
        <v>1033</v>
      </c>
      <c r="KD4" s="335" t="s">
        <v>1034</v>
      </c>
      <c r="KE4" s="335" t="s">
        <v>1035</v>
      </c>
      <c r="KF4" s="335" t="s">
        <v>1036</v>
      </c>
      <c r="KG4" s="335" t="s">
        <v>1037</v>
      </c>
      <c r="KH4" s="335" t="s">
        <v>1038</v>
      </c>
      <c r="KI4" s="335" t="s">
        <v>1039</v>
      </c>
      <c r="KJ4" s="335" t="s">
        <v>1040</v>
      </c>
      <c r="KK4" s="335" t="s">
        <v>1041</v>
      </c>
      <c r="KL4" s="335" t="s">
        <v>1042</v>
      </c>
      <c r="KM4" s="335" t="s">
        <v>1043</v>
      </c>
      <c r="KN4" s="335" t="s">
        <v>1044</v>
      </c>
      <c r="KO4" s="335" t="s">
        <v>1045</v>
      </c>
      <c r="KP4" s="335" t="s">
        <v>1046</v>
      </c>
      <c r="KQ4" s="335" t="s">
        <v>1047</v>
      </c>
      <c r="KR4" s="327" t="s">
        <v>1048</v>
      </c>
      <c r="KS4" s="327" t="s">
        <v>1049</v>
      </c>
      <c r="KT4" s="327" t="s">
        <v>1050</v>
      </c>
      <c r="KU4" s="327" t="s">
        <v>1051</v>
      </c>
      <c r="KV4" s="327" t="s">
        <v>1052</v>
      </c>
      <c r="KW4" s="327" t="s">
        <v>1053</v>
      </c>
      <c r="KX4" s="327" t="s">
        <v>1054</v>
      </c>
      <c r="KY4" s="336" t="s">
        <v>1055</v>
      </c>
      <c r="KZ4" s="336" t="s">
        <v>1056</v>
      </c>
      <c r="LA4" s="336" t="s">
        <v>1057</v>
      </c>
      <c r="LB4" s="336" t="s">
        <v>1058</v>
      </c>
      <c r="LC4" s="336" t="s">
        <v>1059</v>
      </c>
      <c r="LD4" s="336" t="s">
        <v>1060</v>
      </c>
      <c r="LE4" s="326" t="s">
        <v>1061</v>
      </c>
      <c r="LF4" s="336" t="s">
        <v>1062</v>
      </c>
      <c r="LG4" s="336" t="s">
        <v>1063</v>
      </c>
      <c r="LH4" s="328" t="s">
        <v>1064</v>
      </c>
      <c r="LI4" s="328" t="s">
        <v>1065</v>
      </c>
      <c r="LJ4" s="328" t="s">
        <v>1066</v>
      </c>
      <c r="LK4" s="328" t="s">
        <v>1067</v>
      </c>
      <c r="LL4" s="328" t="s">
        <v>1068</v>
      </c>
      <c r="LM4" s="328" t="s">
        <v>1069</v>
      </c>
      <c r="LN4" s="337" t="s">
        <v>1070</v>
      </c>
      <c r="LO4" s="336" t="s">
        <v>1071</v>
      </c>
      <c r="LP4" s="336" t="s">
        <v>1072</v>
      </c>
      <c r="LQ4" s="338" t="s">
        <v>1073</v>
      </c>
      <c r="LR4" s="338" t="s">
        <v>1074</v>
      </c>
      <c r="LS4" s="338" t="s">
        <v>1075</v>
      </c>
      <c r="LT4" s="339" t="s">
        <v>1076</v>
      </c>
      <c r="LU4" s="340" t="s">
        <v>1077</v>
      </c>
      <c r="LV4" s="341" t="s">
        <v>1078</v>
      </c>
      <c r="LW4" s="326" t="s">
        <v>1079</v>
      </c>
      <c r="LX4" s="326" t="s">
        <v>1080</v>
      </c>
      <c r="LY4" s="342" t="s">
        <v>1081</v>
      </c>
      <c r="LZ4" s="342" t="s">
        <v>1082</v>
      </c>
      <c r="MA4" s="342" t="s">
        <v>1083</v>
      </c>
      <c r="MB4" s="342" t="s">
        <v>1084</v>
      </c>
      <c r="MC4" s="342" t="s">
        <v>1085</v>
      </c>
      <c r="MD4" s="342" t="s">
        <v>1086</v>
      </c>
      <c r="ME4" s="326" t="s">
        <v>1087</v>
      </c>
      <c r="MF4" s="326" t="s">
        <v>1088</v>
      </c>
      <c r="MG4" s="343" t="s">
        <v>1089</v>
      </c>
      <c r="MH4" s="344" t="s">
        <v>1090</v>
      </c>
      <c r="MI4" s="345" t="s">
        <v>1091</v>
      </c>
      <c r="MJ4" s="345" t="s">
        <v>1092</v>
      </c>
      <c r="MK4" s="336" t="s">
        <v>1093</v>
      </c>
      <c r="ML4" s="336" t="s">
        <v>1094</v>
      </c>
      <c r="MM4" s="336" t="s">
        <v>1095</v>
      </c>
      <c r="MN4" s="336" t="s">
        <v>1096</v>
      </c>
      <c r="MO4" s="336" t="s">
        <v>1097</v>
      </c>
      <c r="MP4" s="336" t="s">
        <v>1098</v>
      </c>
      <c r="MQ4" s="336" t="s">
        <v>1099</v>
      </c>
      <c r="MR4" s="336" t="s">
        <v>1100</v>
      </c>
      <c r="MS4" s="336" t="s">
        <v>1101</v>
      </c>
      <c r="MT4" s="336" t="s">
        <v>1102</v>
      </c>
      <c r="MU4" s="336" t="s">
        <v>1103</v>
      </c>
      <c r="MV4" s="336" t="s">
        <v>1104</v>
      </c>
      <c r="MW4" s="336" t="s">
        <v>1105</v>
      </c>
      <c r="MX4" s="336" t="s">
        <v>1106</v>
      </c>
      <c r="MY4" s="336" t="s">
        <v>1107</v>
      </c>
      <c r="MZ4" s="336" t="s">
        <v>1108</v>
      </c>
      <c r="NA4" s="328" t="s">
        <v>1109</v>
      </c>
      <c r="NB4" s="328" t="s">
        <v>1110</v>
      </c>
      <c r="NC4" s="328" t="s">
        <v>1111</v>
      </c>
      <c r="ND4" s="328" t="s">
        <v>1112</v>
      </c>
      <c r="NE4" s="328" t="s">
        <v>1113</v>
      </c>
      <c r="NF4" s="328" t="s">
        <v>1114</v>
      </c>
      <c r="NG4" s="337" t="s">
        <v>1115</v>
      </c>
      <c r="NH4" s="337" t="s">
        <v>1116</v>
      </c>
      <c r="NI4" s="337" t="s">
        <v>1117</v>
      </c>
      <c r="NJ4" s="337" t="s">
        <v>1118</v>
      </c>
      <c r="NK4" s="337" t="s">
        <v>1119</v>
      </c>
    </row>
    <row r="5" spans="1:375" ht="165">
      <c r="A5" s="59" t="s">
        <v>619</v>
      </c>
      <c r="B5" s="59">
        <v>47</v>
      </c>
      <c r="C5" s="59">
        <v>1</v>
      </c>
      <c r="D5" s="80">
        <v>40797</v>
      </c>
      <c r="E5" s="59">
        <v>10</v>
      </c>
      <c r="F5" s="59" t="s">
        <v>214</v>
      </c>
      <c r="G5" s="59" t="s">
        <v>215</v>
      </c>
      <c r="H5" s="59" t="s">
        <v>216</v>
      </c>
      <c r="I5" s="59" t="s">
        <v>217</v>
      </c>
      <c r="J5" s="81" t="s">
        <v>218</v>
      </c>
      <c r="K5" s="60" t="s">
        <v>219</v>
      </c>
      <c r="L5" s="60" t="s">
        <v>372</v>
      </c>
      <c r="M5" s="59"/>
      <c r="N5" s="59"/>
      <c r="O5" s="59"/>
      <c r="P5" s="59"/>
      <c r="Q5" s="59">
        <v>1</v>
      </c>
      <c r="R5" s="59"/>
      <c r="S5" s="60" t="s">
        <v>379</v>
      </c>
      <c r="T5" s="59">
        <v>1</v>
      </c>
      <c r="U5" s="59"/>
      <c r="V5" s="59"/>
      <c r="W5" s="59"/>
      <c r="X5" s="59"/>
      <c r="Y5" s="59" t="s">
        <v>220</v>
      </c>
      <c r="Z5" s="59" t="s">
        <v>220</v>
      </c>
      <c r="AA5" s="59" t="s">
        <v>220</v>
      </c>
      <c r="AB5" s="59" t="s">
        <v>226</v>
      </c>
      <c r="AC5" s="59" t="s">
        <v>226</v>
      </c>
      <c r="AD5" s="59" t="s">
        <v>226</v>
      </c>
      <c r="AE5" s="60" t="s">
        <v>391</v>
      </c>
      <c r="AF5" s="59">
        <v>1</v>
      </c>
      <c r="AG5" s="59"/>
      <c r="AH5" s="59"/>
      <c r="AI5" s="59"/>
      <c r="AJ5" s="59"/>
      <c r="AK5" s="59"/>
      <c r="AL5" s="59">
        <v>1</v>
      </c>
      <c r="AM5" s="59"/>
      <c r="AN5" s="59"/>
      <c r="AO5" s="59"/>
      <c r="AP5" s="60" t="s">
        <v>402</v>
      </c>
      <c r="AQ5" s="59"/>
      <c r="AR5" s="59"/>
      <c r="AS5" s="59"/>
      <c r="AT5" s="59"/>
      <c r="AU5" s="59"/>
      <c r="AV5" s="60" t="s">
        <v>408</v>
      </c>
      <c r="AW5" s="59"/>
      <c r="AX5" s="59"/>
      <c r="AY5" s="59"/>
      <c r="AZ5" s="59"/>
      <c r="BA5" s="59"/>
      <c r="BB5" s="60"/>
      <c r="BC5" s="59" t="s">
        <v>415</v>
      </c>
      <c r="BE5" s="112" t="s">
        <v>534</v>
      </c>
      <c r="BF5" s="113">
        <v>51</v>
      </c>
      <c r="BG5" s="113">
        <v>1</v>
      </c>
      <c r="BH5" s="114">
        <v>40797</v>
      </c>
      <c r="BI5" s="113">
        <v>10</v>
      </c>
      <c r="BJ5" s="113" t="s">
        <v>214</v>
      </c>
      <c r="BK5" s="113" t="s">
        <v>215</v>
      </c>
      <c r="BL5" s="113" t="s">
        <v>216</v>
      </c>
      <c r="BM5" s="113" t="s">
        <v>217</v>
      </c>
      <c r="BN5" s="115" t="s">
        <v>218</v>
      </c>
      <c r="BO5" s="116" t="s">
        <v>219</v>
      </c>
      <c r="BP5" s="113">
        <v>12</v>
      </c>
      <c r="BQ5" s="113">
        <v>18</v>
      </c>
      <c r="BR5" s="113">
        <v>68</v>
      </c>
      <c r="BS5" s="117">
        <v>0</v>
      </c>
      <c r="BT5" s="113">
        <v>2</v>
      </c>
      <c r="BU5" s="113">
        <v>1</v>
      </c>
      <c r="BV5" s="113"/>
      <c r="BW5" s="113"/>
      <c r="BX5" s="113"/>
      <c r="BY5" s="113"/>
      <c r="BZ5" s="113"/>
      <c r="CA5" s="113"/>
      <c r="CB5" s="113"/>
      <c r="CC5" s="113">
        <v>3</v>
      </c>
      <c r="CD5" s="113"/>
      <c r="CE5" s="113"/>
      <c r="CF5" s="113" t="s">
        <v>220</v>
      </c>
      <c r="CG5" s="113" t="s">
        <v>221</v>
      </c>
      <c r="CH5" s="112" t="s">
        <v>221</v>
      </c>
      <c r="CI5" s="112" t="s">
        <v>224</v>
      </c>
      <c r="CJ5" s="112" t="s">
        <v>225</v>
      </c>
      <c r="CK5" s="117">
        <v>0</v>
      </c>
      <c r="CL5" s="118">
        <v>1</v>
      </c>
      <c r="CM5" s="118">
        <v>1</v>
      </c>
      <c r="CN5" s="118">
        <v>0</v>
      </c>
      <c r="CO5" s="118">
        <v>0</v>
      </c>
      <c r="CP5" s="118">
        <v>0</v>
      </c>
      <c r="CQ5" s="118">
        <v>0</v>
      </c>
      <c r="CR5" s="118">
        <v>0</v>
      </c>
      <c r="CS5" s="118">
        <v>0</v>
      </c>
      <c r="CT5" s="118">
        <v>0</v>
      </c>
      <c r="CU5" s="118">
        <v>0</v>
      </c>
      <c r="CV5" s="117">
        <v>0</v>
      </c>
      <c r="CW5" s="113">
        <v>1</v>
      </c>
      <c r="CX5" s="113"/>
      <c r="CY5" s="113"/>
      <c r="CZ5" s="113">
        <v>2</v>
      </c>
      <c r="DA5" s="113"/>
      <c r="DB5" s="113">
        <v>3</v>
      </c>
      <c r="DC5" s="113"/>
      <c r="DD5" s="113"/>
      <c r="DE5" s="113"/>
      <c r="DF5" s="112" t="s">
        <v>535</v>
      </c>
      <c r="DG5" s="113" t="s">
        <v>226</v>
      </c>
      <c r="DH5" s="117">
        <v>0</v>
      </c>
      <c r="DI5" s="118">
        <v>0</v>
      </c>
      <c r="DJ5" s="118">
        <v>0</v>
      </c>
      <c r="DK5" s="118">
        <v>0</v>
      </c>
      <c r="DL5" s="118">
        <v>0</v>
      </c>
      <c r="DM5" s="118">
        <v>0</v>
      </c>
      <c r="DN5" s="118">
        <v>0</v>
      </c>
      <c r="DO5" s="119" t="s">
        <v>227</v>
      </c>
      <c r="DP5" s="118" t="s">
        <v>536</v>
      </c>
      <c r="DQ5" s="113" t="s">
        <v>537</v>
      </c>
      <c r="DR5" s="117">
        <v>0</v>
      </c>
      <c r="DS5" s="113">
        <v>5</v>
      </c>
      <c r="DT5" s="113">
        <v>3</v>
      </c>
      <c r="DU5" s="113">
        <v>4</v>
      </c>
      <c r="DV5" s="113"/>
      <c r="DW5" s="113"/>
      <c r="DX5" s="113"/>
      <c r="DY5" s="113"/>
      <c r="DZ5" s="113"/>
      <c r="EA5" s="113"/>
      <c r="EB5" s="113"/>
      <c r="EC5" s="113">
        <v>1</v>
      </c>
      <c r="ED5" s="113"/>
      <c r="EE5" s="113"/>
      <c r="EF5" s="113"/>
      <c r="EG5" s="113"/>
      <c r="EH5" s="113">
        <v>2</v>
      </c>
      <c r="EI5" s="113"/>
      <c r="EJ5" s="117">
        <v>0</v>
      </c>
      <c r="EK5" s="113">
        <v>1</v>
      </c>
      <c r="EL5" s="113"/>
      <c r="EM5" s="113"/>
      <c r="EN5" s="113"/>
      <c r="EO5" s="113"/>
      <c r="EP5" s="113"/>
      <c r="EQ5" s="113"/>
      <c r="ER5" s="113"/>
      <c r="ES5" s="113">
        <v>5</v>
      </c>
      <c r="ET5" s="113">
        <v>4</v>
      </c>
      <c r="EU5" s="113"/>
      <c r="EV5" s="113"/>
      <c r="EW5" s="113">
        <v>3</v>
      </c>
      <c r="EX5" s="113">
        <v>2</v>
      </c>
      <c r="EY5" s="113"/>
      <c r="EZ5" s="113" t="s">
        <v>538</v>
      </c>
      <c r="FA5" s="117">
        <v>0</v>
      </c>
      <c r="FB5" s="113">
        <v>0</v>
      </c>
      <c r="FC5" s="113">
        <v>0</v>
      </c>
      <c r="FD5" s="113">
        <v>0</v>
      </c>
      <c r="FE5" s="113">
        <v>0</v>
      </c>
      <c r="FF5" s="117">
        <v>0</v>
      </c>
      <c r="FG5" s="113"/>
      <c r="FH5" s="113"/>
      <c r="FI5" s="113"/>
      <c r="FJ5" s="113"/>
      <c r="FK5" s="113"/>
      <c r="FL5" s="113"/>
      <c r="FM5" s="113" t="s">
        <v>229</v>
      </c>
      <c r="FN5" s="113" t="s">
        <v>230</v>
      </c>
      <c r="FO5" s="115" t="s">
        <v>539</v>
      </c>
      <c r="FQ5" s="1" t="s">
        <v>620</v>
      </c>
      <c r="FR5" s="1">
        <v>12</v>
      </c>
      <c r="FS5" s="1">
        <v>1</v>
      </c>
      <c r="FT5" s="50">
        <v>40797</v>
      </c>
      <c r="FU5" s="1">
        <v>10</v>
      </c>
      <c r="FV5" s="1" t="s">
        <v>214</v>
      </c>
      <c r="FW5" s="1" t="s">
        <v>215</v>
      </c>
      <c r="FX5" s="1" t="s">
        <v>216</v>
      </c>
      <c r="FY5" s="1" t="s">
        <v>217</v>
      </c>
      <c r="FZ5" s="51" t="s">
        <v>218</v>
      </c>
      <c r="GA5" s="1" t="s">
        <v>219</v>
      </c>
      <c r="GB5" s="1">
        <v>13</v>
      </c>
      <c r="GC5" s="1">
        <v>16</v>
      </c>
      <c r="GD5" s="1">
        <v>58</v>
      </c>
      <c r="GE5" s="1">
        <v>0</v>
      </c>
      <c r="GF5" s="1">
        <v>3</v>
      </c>
      <c r="GG5" s="1">
        <v>2</v>
      </c>
      <c r="GH5" s="1"/>
      <c r="GI5" s="1"/>
      <c r="GJ5" s="1">
        <v>1</v>
      </c>
      <c r="GK5" s="1"/>
      <c r="GL5" s="1"/>
      <c r="GM5" s="1"/>
      <c r="GN5" s="1"/>
      <c r="GO5" s="1"/>
      <c r="GP5" s="1"/>
      <c r="GQ5" s="1"/>
      <c r="GR5" s="1" t="s">
        <v>220</v>
      </c>
      <c r="GS5" s="1" t="s">
        <v>220</v>
      </c>
      <c r="GT5" s="1">
        <v>0</v>
      </c>
      <c r="GU5" s="1">
        <v>0</v>
      </c>
      <c r="GV5" s="1">
        <v>0</v>
      </c>
      <c r="GW5" s="1">
        <v>1</v>
      </c>
      <c r="GX5" s="1">
        <v>0</v>
      </c>
      <c r="GY5" s="1">
        <v>1</v>
      </c>
      <c r="GZ5" s="1">
        <v>1</v>
      </c>
      <c r="HA5" s="1">
        <v>0</v>
      </c>
      <c r="HB5" s="1">
        <v>0</v>
      </c>
      <c r="HC5" s="52">
        <v>0</v>
      </c>
      <c r="HD5" s="52">
        <v>0</v>
      </c>
      <c r="HE5" s="1">
        <v>0</v>
      </c>
      <c r="HF5" s="1">
        <v>1</v>
      </c>
      <c r="HG5" s="1">
        <v>0</v>
      </c>
      <c r="HH5" s="1">
        <v>1</v>
      </c>
      <c r="HI5" s="1">
        <v>1</v>
      </c>
      <c r="HJ5" s="1">
        <v>0</v>
      </c>
      <c r="HK5" s="1">
        <v>0</v>
      </c>
      <c r="HL5" s="1" t="s">
        <v>220</v>
      </c>
      <c r="HM5" s="1" t="s">
        <v>221</v>
      </c>
      <c r="HN5" s="1" t="s">
        <v>221</v>
      </c>
      <c r="HO5" s="1" t="s">
        <v>222</v>
      </c>
      <c r="HP5" s="1" t="s">
        <v>223</v>
      </c>
      <c r="HQ5" s="1" t="s">
        <v>220</v>
      </c>
      <c r="HR5" s="1" t="s">
        <v>224</v>
      </c>
      <c r="HS5" s="1" t="s">
        <v>225</v>
      </c>
      <c r="HT5" s="1" t="s">
        <v>220</v>
      </c>
      <c r="HU5" s="1">
        <v>0</v>
      </c>
      <c r="HV5" s="1"/>
      <c r="HW5" s="1">
        <v>3</v>
      </c>
      <c r="HX5" s="1"/>
      <c r="HY5" s="1"/>
      <c r="HZ5" s="1">
        <v>1</v>
      </c>
      <c r="IA5" s="1">
        <v>2</v>
      </c>
      <c r="IB5" s="1"/>
      <c r="IC5" s="1"/>
      <c r="ID5" s="1">
        <v>0</v>
      </c>
      <c r="IE5" s="1">
        <v>3</v>
      </c>
      <c r="IF5" s="1"/>
      <c r="IG5" s="1"/>
      <c r="IH5" s="1"/>
      <c r="II5" s="1"/>
      <c r="IJ5" s="1">
        <v>2</v>
      </c>
      <c r="IK5" s="1">
        <v>1</v>
      </c>
      <c r="IL5" s="1"/>
      <c r="IM5" s="1"/>
      <c r="IN5" s="1" t="s">
        <v>226</v>
      </c>
      <c r="IO5" s="1">
        <v>0</v>
      </c>
      <c r="IP5" s="1">
        <v>1</v>
      </c>
      <c r="IQ5" s="1">
        <v>0</v>
      </c>
      <c r="IR5" s="1">
        <v>0</v>
      </c>
      <c r="IS5" s="1">
        <v>0</v>
      </c>
      <c r="IT5" s="1">
        <v>0</v>
      </c>
      <c r="IU5" s="1">
        <v>0</v>
      </c>
      <c r="IV5" s="1">
        <v>0</v>
      </c>
      <c r="IW5" s="1">
        <v>0</v>
      </c>
      <c r="IX5" s="1">
        <v>0</v>
      </c>
      <c r="IY5" s="1" t="s">
        <v>227</v>
      </c>
      <c r="IZ5" s="1" t="s">
        <v>220</v>
      </c>
      <c r="JA5" s="1" t="s">
        <v>220</v>
      </c>
      <c r="JB5" s="1">
        <v>0</v>
      </c>
      <c r="JC5" s="1">
        <v>1</v>
      </c>
      <c r="JD5" s="1">
        <v>0</v>
      </c>
      <c r="JE5" s="1">
        <v>0</v>
      </c>
      <c r="JF5" s="1">
        <v>0</v>
      </c>
      <c r="JG5" s="1">
        <v>0</v>
      </c>
      <c r="JH5" s="1">
        <v>0</v>
      </c>
      <c r="JI5" s="1">
        <v>0</v>
      </c>
      <c r="JJ5" s="1">
        <v>0</v>
      </c>
      <c r="JK5" s="1">
        <v>0</v>
      </c>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v>0</v>
      </c>
      <c r="KT5" s="1"/>
      <c r="KU5" s="1"/>
      <c r="KV5" s="1"/>
      <c r="KW5" s="1"/>
      <c r="KX5" s="1">
        <v>0</v>
      </c>
      <c r="KY5" s="1"/>
      <c r="KZ5" s="1"/>
      <c r="LA5" s="1"/>
      <c r="LB5" s="1"/>
      <c r="LC5" s="1"/>
      <c r="LD5" s="1"/>
      <c r="LE5" s="1" t="s">
        <v>228</v>
      </c>
      <c r="LF5" s="1" t="s">
        <v>228</v>
      </c>
      <c r="LG5" s="1">
        <v>0</v>
      </c>
      <c r="LH5" s="1"/>
      <c r="LI5" s="1">
        <v>3</v>
      </c>
      <c r="LJ5" s="1">
        <v>2</v>
      </c>
      <c r="LK5" s="1"/>
      <c r="LL5" s="1"/>
      <c r="LM5" s="1">
        <v>1</v>
      </c>
      <c r="LN5" s="1" t="s">
        <v>220</v>
      </c>
      <c r="LO5" s="1" t="s">
        <v>226</v>
      </c>
      <c r="LP5" s="1">
        <v>0</v>
      </c>
      <c r="LQ5" s="1">
        <v>0</v>
      </c>
      <c r="LR5" s="1">
        <v>0</v>
      </c>
      <c r="LS5" s="1">
        <v>0</v>
      </c>
      <c r="LT5" s="1" t="s">
        <v>220</v>
      </c>
      <c r="LU5" s="1" t="s">
        <v>220</v>
      </c>
      <c r="LV5" s="1" t="s">
        <v>226</v>
      </c>
      <c r="LW5" s="1" t="s">
        <v>220</v>
      </c>
      <c r="LX5" s="1">
        <v>0</v>
      </c>
      <c r="LY5" s="1">
        <v>1</v>
      </c>
      <c r="LZ5" s="1">
        <v>1</v>
      </c>
      <c r="MA5" s="1">
        <v>1</v>
      </c>
      <c r="MB5" s="1">
        <v>0</v>
      </c>
      <c r="MC5" s="1">
        <v>1</v>
      </c>
      <c r="MD5" s="1">
        <v>0</v>
      </c>
      <c r="ME5" s="1" t="s">
        <v>229</v>
      </c>
      <c r="MF5" s="1" t="s">
        <v>230</v>
      </c>
      <c r="MG5" s="1" t="s">
        <v>231</v>
      </c>
      <c r="MH5" s="1" t="s">
        <v>230</v>
      </c>
      <c r="MI5" s="1" t="s">
        <v>220</v>
      </c>
      <c r="MJ5" s="1">
        <v>0</v>
      </c>
      <c r="MK5" s="1">
        <v>0</v>
      </c>
      <c r="ML5" s="1">
        <v>1</v>
      </c>
      <c r="MM5" s="1">
        <v>1</v>
      </c>
      <c r="MN5" s="1">
        <v>0</v>
      </c>
      <c r="MO5" s="1">
        <v>0</v>
      </c>
      <c r="MP5" s="1">
        <v>0</v>
      </c>
      <c r="MQ5" s="1">
        <v>0</v>
      </c>
      <c r="MR5" s="53">
        <v>0</v>
      </c>
      <c r="MS5" s="1">
        <v>0</v>
      </c>
      <c r="MT5" s="1">
        <v>0</v>
      </c>
      <c r="MU5" s="1">
        <v>1</v>
      </c>
      <c r="MV5" s="1">
        <v>1</v>
      </c>
      <c r="MW5" s="1">
        <v>0</v>
      </c>
      <c r="MX5" s="1">
        <v>0</v>
      </c>
      <c r="MY5" s="1">
        <v>0</v>
      </c>
      <c r="MZ5" s="1">
        <v>0</v>
      </c>
      <c r="NA5" s="1">
        <v>0</v>
      </c>
      <c r="NB5" s="1">
        <v>0</v>
      </c>
      <c r="NC5" s="1">
        <v>0</v>
      </c>
      <c r="ND5" s="1">
        <v>1</v>
      </c>
      <c r="NE5" s="1">
        <v>0</v>
      </c>
      <c r="NF5" s="1">
        <v>0</v>
      </c>
      <c r="NG5" s="1"/>
      <c r="NH5" s="1"/>
      <c r="NI5" s="1"/>
      <c r="NJ5" s="1"/>
      <c r="NK5" s="1"/>
    </row>
    <row r="6" spans="1:375" ht="165">
      <c r="A6" s="59" t="s">
        <v>621</v>
      </c>
      <c r="B6" s="59">
        <v>51</v>
      </c>
      <c r="C6" s="59">
        <v>2</v>
      </c>
      <c r="D6" s="80">
        <v>40795</v>
      </c>
      <c r="E6" s="59">
        <v>10</v>
      </c>
      <c r="F6" s="59" t="s">
        <v>214</v>
      </c>
      <c r="G6" s="59" t="s">
        <v>215</v>
      </c>
      <c r="H6" s="59" t="s">
        <v>232</v>
      </c>
      <c r="I6" s="59" t="s">
        <v>217</v>
      </c>
      <c r="J6" s="81" t="s">
        <v>233</v>
      </c>
      <c r="K6" s="82" t="s">
        <v>234</v>
      </c>
      <c r="L6" s="60" t="s">
        <v>372</v>
      </c>
      <c r="M6" s="59"/>
      <c r="N6" s="59"/>
      <c r="O6" s="59"/>
      <c r="P6" s="59">
        <v>1</v>
      </c>
      <c r="Q6" s="59"/>
      <c r="R6" s="59"/>
      <c r="S6" s="60" t="s">
        <v>379</v>
      </c>
      <c r="T6" s="59">
        <v>1</v>
      </c>
      <c r="U6" s="59"/>
      <c r="V6" s="59">
        <v>1</v>
      </c>
      <c r="W6" s="59"/>
      <c r="X6" s="59" t="s">
        <v>220</v>
      </c>
      <c r="Y6" s="59" t="s">
        <v>220</v>
      </c>
      <c r="Z6" s="59" t="s">
        <v>220</v>
      </c>
      <c r="AA6" s="59" t="s">
        <v>226</v>
      </c>
      <c r="AB6" s="59" t="s">
        <v>226</v>
      </c>
      <c r="AC6" s="59" t="s">
        <v>220</v>
      </c>
      <c r="AD6" s="59" t="s">
        <v>226</v>
      </c>
      <c r="AE6" s="60" t="s">
        <v>391</v>
      </c>
      <c r="AF6" s="59">
        <v>1</v>
      </c>
      <c r="AG6" s="59"/>
      <c r="AH6" s="59"/>
      <c r="AI6" s="59"/>
      <c r="AJ6" s="59"/>
      <c r="AK6" s="59"/>
      <c r="AL6" s="59"/>
      <c r="AM6" s="59"/>
      <c r="AN6" s="59"/>
      <c r="AO6" s="59"/>
      <c r="AP6" s="60" t="s">
        <v>402</v>
      </c>
      <c r="AQ6" s="59"/>
      <c r="AR6" s="59"/>
      <c r="AS6" s="59"/>
      <c r="AT6" s="59"/>
      <c r="AU6" s="59"/>
      <c r="AV6" s="60" t="s">
        <v>408</v>
      </c>
      <c r="AW6" s="59"/>
      <c r="AX6" s="59"/>
      <c r="AY6" s="59"/>
      <c r="AZ6" s="59"/>
      <c r="BA6" s="59"/>
      <c r="BB6" s="60"/>
      <c r="BC6" s="59" t="s">
        <v>415</v>
      </c>
      <c r="BE6" s="112" t="s">
        <v>540</v>
      </c>
      <c r="BF6" s="113">
        <v>55</v>
      </c>
      <c r="BG6" s="113">
        <v>2</v>
      </c>
      <c r="BH6" s="114">
        <v>40795</v>
      </c>
      <c r="BI6" s="113">
        <v>10</v>
      </c>
      <c r="BJ6" s="113" t="s">
        <v>214</v>
      </c>
      <c r="BK6" s="113" t="s">
        <v>215</v>
      </c>
      <c r="BL6" s="113" t="s">
        <v>232</v>
      </c>
      <c r="BM6" s="113" t="s">
        <v>217</v>
      </c>
      <c r="BN6" s="115" t="s">
        <v>233</v>
      </c>
      <c r="BO6" s="116" t="s">
        <v>234</v>
      </c>
      <c r="BP6" s="113">
        <v>15</v>
      </c>
      <c r="BQ6" s="113">
        <v>25</v>
      </c>
      <c r="BR6" s="113">
        <v>70</v>
      </c>
      <c r="BS6" s="117">
        <v>0</v>
      </c>
      <c r="BT6" s="113">
        <v>3</v>
      </c>
      <c r="BU6" s="113"/>
      <c r="BV6" s="113">
        <v>1</v>
      </c>
      <c r="BW6" s="113"/>
      <c r="BX6" s="113"/>
      <c r="BY6" s="113"/>
      <c r="BZ6" s="113">
        <v>2</v>
      </c>
      <c r="CA6" s="113"/>
      <c r="CB6" s="113"/>
      <c r="CC6" s="113"/>
      <c r="CD6" s="113"/>
      <c r="CE6" s="113"/>
      <c r="CF6" s="113" t="s">
        <v>220</v>
      </c>
      <c r="CG6" s="113" t="s">
        <v>235</v>
      </c>
      <c r="CH6" s="112" t="s">
        <v>221</v>
      </c>
      <c r="CI6" s="112" t="s">
        <v>224</v>
      </c>
      <c r="CJ6" s="112" t="s">
        <v>225</v>
      </c>
      <c r="CK6" s="117">
        <v>0</v>
      </c>
      <c r="CL6" s="118">
        <v>1</v>
      </c>
      <c r="CM6" s="118">
        <v>0</v>
      </c>
      <c r="CN6" s="118">
        <v>1</v>
      </c>
      <c r="CO6" s="118">
        <v>0</v>
      </c>
      <c r="CP6" s="118">
        <v>0</v>
      </c>
      <c r="CQ6" s="118">
        <v>0</v>
      </c>
      <c r="CR6" s="118">
        <v>0</v>
      </c>
      <c r="CS6" s="118">
        <v>0</v>
      </c>
      <c r="CT6" s="118">
        <v>0</v>
      </c>
      <c r="CU6" s="118">
        <v>0</v>
      </c>
      <c r="CV6" s="117">
        <v>0</v>
      </c>
      <c r="CW6" s="113"/>
      <c r="CX6" s="113"/>
      <c r="CY6" s="113"/>
      <c r="CZ6" s="113"/>
      <c r="DA6" s="113"/>
      <c r="DB6" s="113"/>
      <c r="DC6" s="113"/>
      <c r="DD6" s="113"/>
      <c r="DE6" s="113"/>
      <c r="DF6" s="112" t="s">
        <v>535</v>
      </c>
      <c r="DG6" s="113" t="s">
        <v>226</v>
      </c>
      <c r="DH6" s="117">
        <v>0</v>
      </c>
      <c r="DI6" s="118">
        <v>0</v>
      </c>
      <c r="DJ6" s="118">
        <v>0</v>
      </c>
      <c r="DK6" s="118">
        <v>0</v>
      </c>
      <c r="DL6" s="118">
        <v>0</v>
      </c>
      <c r="DM6" s="118">
        <v>0</v>
      </c>
      <c r="DN6" s="118">
        <v>0</v>
      </c>
      <c r="DO6" s="119" t="s">
        <v>227</v>
      </c>
      <c r="DP6" s="118" t="s">
        <v>541</v>
      </c>
      <c r="DQ6" s="113" t="s">
        <v>537</v>
      </c>
      <c r="DR6" s="117">
        <v>0</v>
      </c>
      <c r="DS6" s="113">
        <v>5</v>
      </c>
      <c r="DT6" s="113"/>
      <c r="DU6" s="113">
        <v>2</v>
      </c>
      <c r="DV6" s="113"/>
      <c r="DW6" s="113"/>
      <c r="DX6" s="113">
        <v>3</v>
      </c>
      <c r="DY6" s="113">
        <v>1</v>
      </c>
      <c r="DZ6" s="113"/>
      <c r="EA6" s="113"/>
      <c r="EB6" s="113"/>
      <c r="EC6" s="113">
        <v>4</v>
      </c>
      <c r="ED6" s="113"/>
      <c r="EE6" s="113"/>
      <c r="EF6" s="113"/>
      <c r="EG6" s="113"/>
      <c r="EH6" s="113"/>
      <c r="EI6" s="113"/>
      <c r="EJ6" s="117">
        <v>0</v>
      </c>
      <c r="EK6" s="113">
        <v>2</v>
      </c>
      <c r="EL6" s="113"/>
      <c r="EM6" s="113"/>
      <c r="EN6" s="113"/>
      <c r="EO6" s="113"/>
      <c r="EP6" s="113"/>
      <c r="EQ6" s="113">
        <v>4</v>
      </c>
      <c r="ER6" s="113"/>
      <c r="ES6" s="113"/>
      <c r="ET6" s="113">
        <v>1</v>
      </c>
      <c r="EU6" s="113">
        <v>5</v>
      </c>
      <c r="EV6" s="113"/>
      <c r="EW6" s="113">
        <v>3</v>
      </c>
      <c r="EX6" s="113"/>
      <c r="EY6" s="113"/>
      <c r="EZ6" s="113" t="s">
        <v>538</v>
      </c>
      <c r="FA6" s="117">
        <v>0</v>
      </c>
      <c r="FB6" s="113">
        <v>0</v>
      </c>
      <c r="FC6" s="113">
        <v>0</v>
      </c>
      <c r="FD6" s="113">
        <v>0</v>
      </c>
      <c r="FE6" s="113">
        <v>0</v>
      </c>
      <c r="FF6" s="117">
        <v>0</v>
      </c>
      <c r="FG6" s="113"/>
      <c r="FH6" s="113"/>
      <c r="FI6" s="113"/>
      <c r="FJ6" s="113"/>
      <c r="FK6" s="113"/>
      <c r="FL6" s="113"/>
      <c r="FM6" s="113" t="s">
        <v>231</v>
      </c>
      <c r="FN6" s="113" t="s">
        <v>230</v>
      </c>
      <c r="FO6" s="115" t="s">
        <v>220</v>
      </c>
      <c r="FQ6" s="1" t="s">
        <v>622</v>
      </c>
      <c r="FR6" s="1">
        <v>16</v>
      </c>
      <c r="FS6" s="1">
        <v>2</v>
      </c>
      <c r="FT6" s="54">
        <v>40795</v>
      </c>
      <c r="FU6" s="1">
        <v>10</v>
      </c>
      <c r="FV6" s="1" t="s">
        <v>214</v>
      </c>
      <c r="FW6" s="1" t="s">
        <v>215</v>
      </c>
      <c r="FX6" s="1" t="s">
        <v>232</v>
      </c>
      <c r="FY6" s="1" t="s">
        <v>217</v>
      </c>
      <c r="FZ6" s="51" t="s">
        <v>233</v>
      </c>
      <c r="GA6" s="1" t="s">
        <v>234</v>
      </c>
      <c r="GB6" s="1">
        <v>14</v>
      </c>
      <c r="GC6" s="1">
        <v>22</v>
      </c>
      <c r="GD6" s="1">
        <v>50</v>
      </c>
      <c r="GE6" s="1">
        <v>0</v>
      </c>
      <c r="GF6" s="1">
        <v>3</v>
      </c>
      <c r="GG6" s="1"/>
      <c r="GH6" s="1"/>
      <c r="GI6" s="1"/>
      <c r="GJ6" s="1"/>
      <c r="GK6" s="1"/>
      <c r="GL6" s="1"/>
      <c r="GM6" s="1"/>
      <c r="GN6" s="1"/>
      <c r="GO6" s="1">
        <v>2</v>
      </c>
      <c r="GP6" s="1">
        <v>1</v>
      </c>
      <c r="GQ6" s="1"/>
      <c r="GR6" s="1" t="s">
        <v>226</v>
      </c>
      <c r="GS6" s="1" t="s">
        <v>226</v>
      </c>
      <c r="GT6" s="1">
        <v>0</v>
      </c>
      <c r="GU6" s="1">
        <v>0</v>
      </c>
      <c r="GV6" s="1">
        <v>0</v>
      </c>
      <c r="GW6" s="1">
        <v>1</v>
      </c>
      <c r="GX6" s="1">
        <v>0</v>
      </c>
      <c r="GY6" s="1">
        <v>1</v>
      </c>
      <c r="GZ6" s="1">
        <v>1</v>
      </c>
      <c r="HA6" s="1">
        <v>0</v>
      </c>
      <c r="HB6" s="1">
        <v>0</v>
      </c>
      <c r="HC6" s="52">
        <v>0</v>
      </c>
      <c r="HD6" s="52">
        <v>0</v>
      </c>
      <c r="HE6" s="1">
        <v>0</v>
      </c>
      <c r="HF6" s="1">
        <v>1</v>
      </c>
      <c r="HG6" s="1">
        <v>0</v>
      </c>
      <c r="HH6" s="1">
        <v>1</v>
      </c>
      <c r="HI6" s="1">
        <v>1</v>
      </c>
      <c r="HJ6" s="1">
        <v>0</v>
      </c>
      <c r="HK6" s="1">
        <v>0</v>
      </c>
      <c r="HL6" s="1" t="s">
        <v>220</v>
      </c>
      <c r="HM6" s="1" t="s">
        <v>235</v>
      </c>
      <c r="HN6" s="1" t="s">
        <v>235</v>
      </c>
      <c r="HO6" s="1" t="s">
        <v>222</v>
      </c>
      <c r="HP6" s="1" t="s">
        <v>223</v>
      </c>
      <c r="HQ6" s="1" t="s">
        <v>220</v>
      </c>
      <c r="HR6" s="1" t="s">
        <v>224</v>
      </c>
      <c r="HS6" s="1" t="s">
        <v>225</v>
      </c>
      <c r="HT6" s="1" t="s">
        <v>220</v>
      </c>
      <c r="HU6" s="1">
        <v>0</v>
      </c>
      <c r="HV6" s="1"/>
      <c r="HW6" s="1"/>
      <c r="HX6" s="1"/>
      <c r="HY6" s="1">
        <v>1</v>
      </c>
      <c r="HZ6" s="1">
        <v>3</v>
      </c>
      <c r="IA6" s="1">
        <v>2</v>
      </c>
      <c r="IB6" s="1"/>
      <c r="IC6" s="1"/>
      <c r="ID6" s="1">
        <v>0</v>
      </c>
      <c r="IE6" s="1">
        <v>3</v>
      </c>
      <c r="IF6" s="1"/>
      <c r="IG6" s="1"/>
      <c r="IH6" s="1">
        <v>1</v>
      </c>
      <c r="II6" s="1"/>
      <c r="IJ6" s="1">
        <v>2</v>
      </c>
      <c r="IK6" s="1"/>
      <c r="IL6" s="1"/>
      <c r="IM6" s="1"/>
      <c r="IN6" s="1" t="s">
        <v>226</v>
      </c>
      <c r="IO6" s="1">
        <v>0</v>
      </c>
      <c r="IP6" s="1">
        <v>1</v>
      </c>
      <c r="IQ6" s="1">
        <v>0</v>
      </c>
      <c r="IR6" s="1">
        <v>0</v>
      </c>
      <c r="IS6" s="1">
        <v>0</v>
      </c>
      <c r="IT6" s="1">
        <v>0</v>
      </c>
      <c r="IU6" s="1">
        <v>0</v>
      </c>
      <c r="IV6" s="1">
        <v>0</v>
      </c>
      <c r="IW6" s="1">
        <v>0</v>
      </c>
      <c r="IX6" s="1">
        <v>0</v>
      </c>
      <c r="IY6" s="1" t="s">
        <v>227</v>
      </c>
      <c r="IZ6" s="1" t="s">
        <v>220</v>
      </c>
      <c r="JA6" s="1" t="s">
        <v>220</v>
      </c>
      <c r="JB6" s="1">
        <v>0</v>
      </c>
      <c r="JC6" s="1">
        <v>1</v>
      </c>
      <c r="JD6" s="1">
        <v>0</v>
      </c>
      <c r="JE6" s="1">
        <v>0</v>
      </c>
      <c r="JF6" s="1">
        <v>0</v>
      </c>
      <c r="JG6" s="1">
        <v>0</v>
      </c>
      <c r="JH6" s="1">
        <v>0</v>
      </c>
      <c r="JI6" s="1">
        <v>0</v>
      </c>
      <c r="JJ6" s="1">
        <v>0</v>
      </c>
      <c r="JK6" s="1">
        <v>0</v>
      </c>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v>0</v>
      </c>
      <c r="KT6" s="1"/>
      <c r="KU6" s="1"/>
      <c r="KV6" s="1"/>
      <c r="KW6" s="1"/>
      <c r="KX6" s="1">
        <v>0</v>
      </c>
      <c r="KY6" s="1"/>
      <c r="KZ6" s="1"/>
      <c r="LA6" s="1"/>
      <c r="LB6" s="1"/>
      <c r="LC6" s="1"/>
      <c r="LD6" s="1"/>
      <c r="LE6" s="1" t="s">
        <v>228</v>
      </c>
      <c r="LF6" s="1" t="s">
        <v>236</v>
      </c>
      <c r="LG6" s="1">
        <v>0</v>
      </c>
      <c r="LH6" s="1"/>
      <c r="LI6" s="1"/>
      <c r="LJ6" s="1">
        <v>3</v>
      </c>
      <c r="LK6" s="1">
        <v>2</v>
      </c>
      <c r="LL6" s="1"/>
      <c r="LM6" s="1">
        <v>1</v>
      </c>
      <c r="LN6" s="1" t="s">
        <v>226</v>
      </c>
      <c r="LO6" s="1" t="s">
        <v>226</v>
      </c>
      <c r="LP6" s="1">
        <v>0</v>
      </c>
      <c r="LQ6" s="1">
        <v>1</v>
      </c>
      <c r="LR6" s="1">
        <v>0</v>
      </c>
      <c r="LS6" s="1">
        <v>0</v>
      </c>
      <c r="LT6" s="1" t="s">
        <v>226</v>
      </c>
      <c r="LU6" s="1" t="s">
        <v>226</v>
      </c>
      <c r="LV6" s="1" t="s">
        <v>226</v>
      </c>
      <c r="LW6" s="1" t="s">
        <v>226</v>
      </c>
      <c r="LX6" s="1">
        <v>0</v>
      </c>
      <c r="LY6" s="1">
        <v>1</v>
      </c>
      <c r="LZ6" s="1">
        <v>1</v>
      </c>
      <c r="MA6" s="1">
        <v>1</v>
      </c>
      <c r="MB6" s="1">
        <v>1</v>
      </c>
      <c r="MC6" s="1">
        <v>0</v>
      </c>
      <c r="MD6" s="1">
        <v>0</v>
      </c>
      <c r="ME6" s="1" t="s">
        <v>230</v>
      </c>
      <c r="MF6" s="1" t="s">
        <v>230</v>
      </c>
      <c r="MG6" s="1" t="s">
        <v>230</v>
      </c>
      <c r="MH6" s="1" t="s">
        <v>230</v>
      </c>
      <c r="MI6" s="1" t="s">
        <v>220</v>
      </c>
      <c r="MJ6" s="1">
        <v>0</v>
      </c>
      <c r="MK6" s="1">
        <v>0</v>
      </c>
      <c r="ML6" s="1">
        <v>1</v>
      </c>
      <c r="MM6" s="1">
        <v>1</v>
      </c>
      <c r="MN6" s="1">
        <v>0</v>
      </c>
      <c r="MO6" s="1">
        <v>0</v>
      </c>
      <c r="MP6" s="1">
        <v>0</v>
      </c>
      <c r="MQ6" s="1">
        <v>0</v>
      </c>
      <c r="MR6" s="53">
        <v>0</v>
      </c>
      <c r="MS6" s="1">
        <v>0</v>
      </c>
      <c r="MT6" s="1">
        <v>0</v>
      </c>
      <c r="MU6" s="1">
        <v>0</v>
      </c>
      <c r="MV6" s="1">
        <v>1</v>
      </c>
      <c r="MW6" s="1">
        <v>0</v>
      </c>
      <c r="MX6" s="1">
        <v>0</v>
      </c>
      <c r="MY6" s="1"/>
      <c r="MZ6" s="1">
        <v>0</v>
      </c>
      <c r="NA6" s="1">
        <v>0</v>
      </c>
      <c r="NB6" s="1">
        <v>0</v>
      </c>
      <c r="NC6" s="1">
        <v>0</v>
      </c>
      <c r="ND6" s="1">
        <v>1</v>
      </c>
      <c r="NE6" s="1">
        <v>0</v>
      </c>
      <c r="NF6" s="1">
        <v>0</v>
      </c>
      <c r="NG6" s="1"/>
      <c r="NH6" s="1"/>
      <c r="NI6" s="1"/>
      <c r="NJ6" s="1"/>
      <c r="NK6" s="1"/>
    </row>
    <row r="7" spans="1:375" ht="165">
      <c r="A7" s="59" t="s">
        <v>623</v>
      </c>
      <c r="B7" s="59">
        <v>50</v>
      </c>
      <c r="C7" s="59">
        <v>3</v>
      </c>
      <c r="D7" s="80">
        <v>40795</v>
      </c>
      <c r="E7" s="59">
        <v>10</v>
      </c>
      <c r="F7" s="59" t="s">
        <v>214</v>
      </c>
      <c r="G7" s="59" t="s">
        <v>215</v>
      </c>
      <c r="H7" s="83" t="s">
        <v>232</v>
      </c>
      <c r="I7" s="59" t="s">
        <v>217</v>
      </c>
      <c r="J7" s="81" t="s">
        <v>237</v>
      </c>
      <c r="K7" s="82" t="s">
        <v>219</v>
      </c>
      <c r="L7" s="60" t="s">
        <v>372</v>
      </c>
      <c r="M7" s="59"/>
      <c r="N7" s="59"/>
      <c r="O7" s="59"/>
      <c r="P7" s="59">
        <v>1</v>
      </c>
      <c r="Q7" s="59"/>
      <c r="R7" s="59"/>
      <c r="S7" s="60" t="s">
        <v>379</v>
      </c>
      <c r="T7" s="59">
        <v>1</v>
      </c>
      <c r="U7" s="59"/>
      <c r="V7" s="59">
        <v>1</v>
      </c>
      <c r="W7" s="59"/>
      <c r="X7" s="59" t="s">
        <v>220</v>
      </c>
      <c r="Y7" s="59" t="s">
        <v>220</v>
      </c>
      <c r="Z7" s="59" t="s">
        <v>220</v>
      </c>
      <c r="AA7" s="59" t="s">
        <v>220</v>
      </c>
      <c r="AB7" s="59" t="s">
        <v>220</v>
      </c>
      <c r="AC7" s="59" t="s">
        <v>226</v>
      </c>
      <c r="AD7" s="59" t="s">
        <v>226</v>
      </c>
      <c r="AE7" s="60" t="s">
        <v>391</v>
      </c>
      <c r="AF7" s="59">
        <v>1</v>
      </c>
      <c r="AG7" s="59"/>
      <c r="AH7" s="59"/>
      <c r="AI7" s="59"/>
      <c r="AJ7" s="59"/>
      <c r="AK7" s="59"/>
      <c r="AL7" s="59"/>
      <c r="AM7" s="59"/>
      <c r="AN7" s="59"/>
      <c r="AO7" s="59"/>
      <c r="AP7" s="60" t="s">
        <v>402</v>
      </c>
      <c r="AQ7" s="59"/>
      <c r="AR7" s="59"/>
      <c r="AS7" s="59"/>
      <c r="AT7" s="59"/>
      <c r="AU7" s="59"/>
      <c r="AV7" s="60" t="s">
        <v>408</v>
      </c>
      <c r="AW7" s="59"/>
      <c r="AX7" s="59"/>
      <c r="AY7" s="59"/>
      <c r="AZ7" s="59"/>
      <c r="BA7" s="59"/>
      <c r="BB7" s="60"/>
      <c r="BC7" s="59" t="s">
        <v>415</v>
      </c>
      <c r="BE7" s="112" t="s">
        <v>542</v>
      </c>
      <c r="BF7" s="113">
        <v>54</v>
      </c>
      <c r="BG7" s="113">
        <v>3</v>
      </c>
      <c r="BH7" s="114">
        <v>40795</v>
      </c>
      <c r="BI7" s="113">
        <v>10</v>
      </c>
      <c r="BJ7" s="113" t="s">
        <v>214</v>
      </c>
      <c r="BK7" s="113" t="s">
        <v>215</v>
      </c>
      <c r="BL7" s="113" t="s">
        <v>232</v>
      </c>
      <c r="BM7" s="113" t="s">
        <v>217</v>
      </c>
      <c r="BN7" s="115" t="s">
        <v>237</v>
      </c>
      <c r="BO7" s="116" t="s">
        <v>219</v>
      </c>
      <c r="BP7" s="113">
        <v>15</v>
      </c>
      <c r="BQ7" s="113">
        <v>30</v>
      </c>
      <c r="BR7" s="113">
        <v>60</v>
      </c>
      <c r="BS7" s="117">
        <v>0</v>
      </c>
      <c r="BT7" s="113">
        <v>3</v>
      </c>
      <c r="BU7" s="113"/>
      <c r="BV7" s="113"/>
      <c r="BW7" s="113"/>
      <c r="BX7" s="113"/>
      <c r="BY7" s="113"/>
      <c r="BZ7" s="113">
        <v>1</v>
      </c>
      <c r="CA7" s="113"/>
      <c r="CB7" s="113"/>
      <c r="CC7" s="113"/>
      <c r="CD7" s="113">
        <v>2</v>
      </c>
      <c r="CE7" s="113"/>
      <c r="CF7" s="113" t="s">
        <v>220</v>
      </c>
      <c r="CG7" s="113" t="s">
        <v>235</v>
      </c>
      <c r="CH7" s="112" t="s">
        <v>221</v>
      </c>
      <c r="CI7" s="112" t="s">
        <v>224</v>
      </c>
      <c r="CJ7" s="112" t="s">
        <v>225</v>
      </c>
      <c r="CK7" s="117">
        <v>0</v>
      </c>
      <c r="CL7" s="118">
        <v>1</v>
      </c>
      <c r="CM7" s="118">
        <v>0</v>
      </c>
      <c r="CN7" s="118">
        <v>1</v>
      </c>
      <c r="CO7" s="118">
        <v>0</v>
      </c>
      <c r="CP7" s="118">
        <v>0</v>
      </c>
      <c r="CQ7" s="118">
        <v>0</v>
      </c>
      <c r="CR7" s="118">
        <v>0</v>
      </c>
      <c r="CS7" s="118">
        <v>0</v>
      </c>
      <c r="CT7" s="118">
        <v>0</v>
      </c>
      <c r="CU7" s="118">
        <v>0</v>
      </c>
      <c r="CV7" s="117">
        <v>0</v>
      </c>
      <c r="CW7" s="113">
        <v>3</v>
      </c>
      <c r="CX7" s="113"/>
      <c r="CY7" s="113"/>
      <c r="CZ7" s="113">
        <v>2</v>
      </c>
      <c r="DA7" s="113"/>
      <c r="DB7" s="113">
        <v>1</v>
      </c>
      <c r="DC7" s="113"/>
      <c r="DD7" s="113"/>
      <c r="DE7" s="113"/>
      <c r="DF7" s="112" t="s">
        <v>535</v>
      </c>
      <c r="DG7" s="113" t="s">
        <v>226</v>
      </c>
      <c r="DH7" s="117">
        <v>0</v>
      </c>
      <c r="DI7" s="118">
        <v>0</v>
      </c>
      <c r="DJ7" s="118">
        <v>0</v>
      </c>
      <c r="DK7" s="118">
        <v>0</v>
      </c>
      <c r="DL7" s="118">
        <v>0</v>
      </c>
      <c r="DM7" s="118">
        <v>0</v>
      </c>
      <c r="DN7" s="118">
        <v>0</v>
      </c>
      <c r="DO7" s="119" t="s">
        <v>227</v>
      </c>
      <c r="DP7" s="118" t="s">
        <v>536</v>
      </c>
      <c r="DQ7" s="113" t="s">
        <v>537</v>
      </c>
      <c r="DR7" s="117">
        <v>0</v>
      </c>
      <c r="DS7" s="113">
        <v>4</v>
      </c>
      <c r="DT7" s="113"/>
      <c r="DU7" s="113">
        <v>3</v>
      </c>
      <c r="DV7" s="113">
        <v>1</v>
      </c>
      <c r="DW7" s="113"/>
      <c r="DX7" s="113"/>
      <c r="DY7" s="113"/>
      <c r="DZ7" s="113"/>
      <c r="EA7" s="113"/>
      <c r="EB7" s="113"/>
      <c r="EC7" s="113">
        <v>5</v>
      </c>
      <c r="ED7" s="113"/>
      <c r="EE7" s="113"/>
      <c r="EF7" s="113"/>
      <c r="EG7" s="113"/>
      <c r="EH7" s="113"/>
      <c r="EI7" s="113"/>
      <c r="EJ7" s="117">
        <v>0</v>
      </c>
      <c r="EK7" s="113">
        <v>3</v>
      </c>
      <c r="EL7" s="113"/>
      <c r="EM7" s="113"/>
      <c r="EN7" s="113"/>
      <c r="EO7" s="113"/>
      <c r="EP7" s="113"/>
      <c r="EQ7" s="113">
        <v>5</v>
      </c>
      <c r="ER7" s="113"/>
      <c r="ES7" s="113"/>
      <c r="ET7" s="113">
        <v>2</v>
      </c>
      <c r="EU7" s="113">
        <v>1</v>
      </c>
      <c r="EV7" s="113"/>
      <c r="EW7" s="113">
        <v>4</v>
      </c>
      <c r="EX7" s="113"/>
      <c r="EY7" s="113"/>
      <c r="EZ7" s="113" t="s">
        <v>538</v>
      </c>
      <c r="FA7" s="117">
        <v>0</v>
      </c>
      <c r="FB7" s="113">
        <v>0</v>
      </c>
      <c r="FC7" s="113">
        <v>0</v>
      </c>
      <c r="FD7" s="113">
        <v>0</v>
      </c>
      <c r="FE7" s="113">
        <v>0</v>
      </c>
      <c r="FF7" s="117">
        <v>0</v>
      </c>
      <c r="FG7" s="113"/>
      <c r="FH7" s="113"/>
      <c r="FI7" s="113"/>
      <c r="FJ7" s="113"/>
      <c r="FK7" s="113"/>
      <c r="FL7" s="113"/>
      <c r="FM7" s="113" t="s">
        <v>230</v>
      </c>
      <c r="FN7" s="113" t="s">
        <v>230</v>
      </c>
      <c r="FO7" s="115" t="s">
        <v>220</v>
      </c>
      <c r="FQ7" s="1" t="s">
        <v>624</v>
      </c>
      <c r="FR7" s="1">
        <v>15</v>
      </c>
      <c r="FS7" s="1">
        <v>3</v>
      </c>
      <c r="FT7" s="54">
        <v>40795</v>
      </c>
      <c r="FU7" s="1">
        <v>10</v>
      </c>
      <c r="FV7" s="1" t="s">
        <v>214</v>
      </c>
      <c r="FW7" s="1" t="s">
        <v>215</v>
      </c>
      <c r="FX7" s="1" t="s">
        <v>232</v>
      </c>
      <c r="FY7" s="1" t="s">
        <v>217</v>
      </c>
      <c r="FZ7" s="51" t="s">
        <v>237</v>
      </c>
      <c r="GA7" s="1" t="s">
        <v>219</v>
      </c>
      <c r="GB7" s="1">
        <v>12</v>
      </c>
      <c r="GC7" s="1">
        <v>25</v>
      </c>
      <c r="GD7" s="1">
        <v>70</v>
      </c>
      <c r="GE7" s="1">
        <v>0</v>
      </c>
      <c r="GF7" s="1">
        <v>3</v>
      </c>
      <c r="GG7" s="1"/>
      <c r="GH7" s="1"/>
      <c r="GI7" s="1"/>
      <c r="GJ7" s="1"/>
      <c r="GK7" s="1">
        <v>2</v>
      </c>
      <c r="GL7" s="1"/>
      <c r="GM7" s="1"/>
      <c r="GN7" s="1"/>
      <c r="GO7" s="1">
        <v>1</v>
      </c>
      <c r="GP7" s="1"/>
      <c r="GQ7" s="1"/>
      <c r="GR7" s="1" t="s">
        <v>226</v>
      </c>
      <c r="GS7" s="1" t="s">
        <v>226</v>
      </c>
      <c r="GT7" s="1">
        <v>0</v>
      </c>
      <c r="GU7" s="1">
        <v>0</v>
      </c>
      <c r="GV7" s="1">
        <v>0</v>
      </c>
      <c r="GW7" s="1">
        <v>1</v>
      </c>
      <c r="GX7" s="1">
        <v>1</v>
      </c>
      <c r="GY7" s="1">
        <v>1</v>
      </c>
      <c r="GZ7" s="1">
        <v>1</v>
      </c>
      <c r="HA7" s="1">
        <v>0</v>
      </c>
      <c r="HB7" s="1">
        <v>0</v>
      </c>
      <c r="HC7" s="52">
        <v>0</v>
      </c>
      <c r="HD7" s="52">
        <v>0</v>
      </c>
      <c r="HE7" s="1">
        <v>0</v>
      </c>
      <c r="HF7" s="1">
        <v>1</v>
      </c>
      <c r="HG7" s="1">
        <v>0</v>
      </c>
      <c r="HH7" s="1">
        <v>1</v>
      </c>
      <c r="HI7" s="1">
        <v>1</v>
      </c>
      <c r="HJ7" s="1">
        <v>0</v>
      </c>
      <c r="HK7" s="1">
        <v>0</v>
      </c>
      <c r="HL7" s="1" t="s">
        <v>226</v>
      </c>
      <c r="HM7" s="1" t="s">
        <v>235</v>
      </c>
      <c r="HN7" s="1" t="s">
        <v>235</v>
      </c>
      <c r="HO7" s="1" t="s">
        <v>222</v>
      </c>
      <c r="HP7" s="1" t="s">
        <v>223</v>
      </c>
      <c r="HQ7" s="1" t="s">
        <v>220</v>
      </c>
      <c r="HR7" s="1" t="s">
        <v>224</v>
      </c>
      <c r="HS7" s="1" t="s">
        <v>238</v>
      </c>
      <c r="HT7" s="1" t="s">
        <v>220</v>
      </c>
      <c r="HU7" s="1">
        <v>0</v>
      </c>
      <c r="HV7" s="1"/>
      <c r="HW7" s="1"/>
      <c r="HX7" s="1">
        <v>2</v>
      </c>
      <c r="HY7" s="1"/>
      <c r="HZ7" s="1">
        <v>3</v>
      </c>
      <c r="IA7" s="1">
        <v>1</v>
      </c>
      <c r="IB7" s="1"/>
      <c r="IC7" s="1"/>
      <c r="ID7" s="1">
        <v>0</v>
      </c>
      <c r="IE7" s="1">
        <v>1</v>
      </c>
      <c r="IF7" s="1"/>
      <c r="IG7" s="1"/>
      <c r="IH7" s="1">
        <v>2</v>
      </c>
      <c r="II7" s="1"/>
      <c r="IJ7" s="1">
        <v>3</v>
      </c>
      <c r="IK7" s="1"/>
      <c r="IL7" s="1"/>
      <c r="IM7" s="1"/>
      <c r="IN7" s="1" t="s">
        <v>226</v>
      </c>
      <c r="IO7" s="1">
        <v>0</v>
      </c>
      <c r="IP7" s="1">
        <v>1</v>
      </c>
      <c r="IQ7" s="1">
        <v>0</v>
      </c>
      <c r="IR7" s="1">
        <v>0</v>
      </c>
      <c r="IS7" s="1">
        <v>0</v>
      </c>
      <c r="IT7" s="1">
        <v>0</v>
      </c>
      <c r="IU7" s="1">
        <v>0</v>
      </c>
      <c r="IV7" s="1">
        <v>0</v>
      </c>
      <c r="IW7" s="1"/>
      <c r="IX7" s="1">
        <v>0</v>
      </c>
      <c r="IY7" s="1" t="s">
        <v>227</v>
      </c>
      <c r="IZ7" s="1" t="s">
        <v>220</v>
      </c>
      <c r="JA7" s="1" t="s">
        <v>220</v>
      </c>
      <c r="JB7" s="1">
        <v>0</v>
      </c>
      <c r="JC7" s="1">
        <v>1</v>
      </c>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v>0</v>
      </c>
      <c r="KT7" s="1"/>
      <c r="KU7" s="1"/>
      <c r="KV7" s="1"/>
      <c r="KW7" s="1"/>
      <c r="KX7" s="1">
        <v>0</v>
      </c>
      <c r="KY7" s="1"/>
      <c r="KZ7" s="1"/>
      <c r="LA7" s="1"/>
      <c r="LB7" s="1"/>
      <c r="LC7" s="1"/>
      <c r="LD7" s="1"/>
      <c r="LE7" s="1" t="s">
        <v>239</v>
      </c>
      <c r="LF7" s="1" t="s">
        <v>236</v>
      </c>
      <c r="LG7" s="1">
        <v>0</v>
      </c>
      <c r="LH7" s="1"/>
      <c r="LI7" s="1"/>
      <c r="LJ7" s="1">
        <v>3</v>
      </c>
      <c r="LK7" s="1">
        <v>1</v>
      </c>
      <c r="LL7" s="1">
        <v>2</v>
      </c>
      <c r="LM7" s="1"/>
      <c r="LN7" s="1" t="s">
        <v>226</v>
      </c>
      <c r="LO7" s="1" t="s">
        <v>226</v>
      </c>
      <c r="LP7" s="1">
        <v>0</v>
      </c>
      <c r="LQ7" s="1">
        <v>0</v>
      </c>
      <c r="LR7" s="1">
        <v>0</v>
      </c>
      <c r="LS7" s="1">
        <v>0</v>
      </c>
      <c r="LT7" s="1" t="s">
        <v>220</v>
      </c>
      <c r="LU7" s="1" t="s">
        <v>226</v>
      </c>
      <c r="LV7" s="1" t="s">
        <v>226</v>
      </c>
      <c r="LW7" s="1" t="s">
        <v>226</v>
      </c>
      <c r="LX7" s="1">
        <v>0</v>
      </c>
      <c r="LY7" s="1">
        <v>1</v>
      </c>
      <c r="LZ7" s="1">
        <v>1</v>
      </c>
      <c r="MA7" s="1">
        <v>1</v>
      </c>
      <c r="MB7" s="1">
        <v>0</v>
      </c>
      <c r="MC7" s="1">
        <v>1</v>
      </c>
      <c r="MD7" s="1">
        <v>0</v>
      </c>
      <c r="ME7" s="1" t="s">
        <v>230</v>
      </c>
      <c r="MF7" s="1" t="s">
        <v>230</v>
      </c>
      <c r="MG7" s="1" t="s">
        <v>230</v>
      </c>
      <c r="MH7" s="1" t="s">
        <v>230</v>
      </c>
      <c r="MI7" s="1" t="s">
        <v>226</v>
      </c>
      <c r="MJ7" s="1">
        <v>0</v>
      </c>
      <c r="MK7" s="1">
        <v>0</v>
      </c>
      <c r="ML7" s="1">
        <v>1</v>
      </c>
      <c r="MM7" s="1">
        <v>1</v>
      </c>
      <c r="MN7" s="1">
        <v>0</v>
      </c>
      <c r="MO7" s="1">
        <v>0</v>
      </c>
      <c r="MP7" s="1">
        <v>1</v>
      </c>
      <c r="MQ7" s="1">
        <v>0</v>
      </c>
      <c r="MR7" s="53">
        <v>0</v>
      </c>
      <c r="MS7" s="1">
        <v>0</v>
      </c>
      <c r="MT7" s="1">
        <v>0</v>
      </c>
      <c r="MU7" s="1">
        <v>1</v>
      </c>
      <c r="MV7" s="1">
        <v>1</v>
      </c>
      <c r="MW7" s="1">
        <v>0</v>
      </c>
      <c r="MX7" s="1">
        <v>0</v>
      </c>
      <c r="MY7" s="1">
        <v>0</v>
      </c>
      <c r="MZ7" s="1">
        <v>0</v>
      </c>
      <c r="NA7" s="1">
        <v>0</v>
      </c>
      <c r="NB7" s="1">
        <v>0</v>
      </c>
      <c r="NC7" s="1">
        <v>0</v>
      </c>
      <c r="ND7" s="1">
        <v>0</v>
      </c>
      <c r="NE7" s="1">
        <v>1</v>
      </c>
      <c r="NF7" s="1">
        <v>0</v>
      </c>
      <c r="NG7" s="1"/>
      <c r="NH7" s="1"/>
      <c r="NI7" s="1"/>
      <c r="NJ7" s="1"/>
      <c r="NK7" s="1"/>
    </row>
    <row r="8" spans="1:375" ht="165">
      <c r="A8" s="59" t="s">
        <v>625</v>
      </c>
      <c r="B8" s="59">
        <v>49</v>
      </c>
      <c r="C8" s="59">
        <v>4</v>
      </c>
      <c r="D8" s="80">
        <v>40796</v>
      </c>
      <c r="E8" s="59">
        <v>10</v>
      </c>
      <c r="F8" s="59" t="s">
        <v>214</v>
      </c>
      <c r="G8" s="59" t="s">
        <v>215</v>
      </c>
      <c r="H8" s="59" t="s">
        <v>240</v>
      </c>
      <c r="I8" s="59" t="s">
        <v>217</v>
      </c>
      <c r="J8" s="81" t="s">
        <v>241</v>
      </c>
      <c r="K8" s="82" t="s">
        <v>234</v>
      </c>
      <c r="L8" s="60" t="s">
        <v>372</v>
      </c>
      <c r="M8" s="59"/>
      <c r="N8" s="59"/>
      <c r="O8" s="59"/>
      <c r="P8" s="59"/>
      <c r="Q8" s="59"/>
      <c r="R8" s="59">
        <v>1</v>
      </c>
      <c r="S8" s="60" t="s">
        <v>379</v>
      </c>
      <c r="T8" s="59">
        <v>1</v>
      </c>
      <c r="U8" s="59"/>
      <c r="V8" s="59">
        <v>1</v>
      </c>
      <c r="W8" s="59"/>
      <c r="X8" s="59" t="s">
        <v>226</v>
      </c>
      <c r="Y8" s="59" t="s">
        <v>220</v>
      </c>
      <c r="Z8" s="59" t="s">
        <v>220</v>
      </c>
      <c r="AA8" s="59" t="s">
        <v>220</v>
      </c>
      <c r="AB8" s="59" t="s">
        <v>226</v>
      </c>
      <c r="AC8" s="59" t="s">
        <v>226</v>
      </c>
      <c r="AD8" s="59" t="s">
        <v>226</v>
      </c>
      <c r="AE8" s="60" t="s">
        <v>391</v>
      </c>
      <c r="AF8" s="59">
        <v>1</v>
      </c>
      <c r="AG8" s="59"/>
      <c r="AH8" s="59"/>
      <c r="AI8" s="59"/>
      <c r="AJ8" s="59"/>
      <c r="AK8" s="59"/>
      <c r="AL8" s="59">
        <v>1</v>
      </c>
      <c r="AM8" s="59"/>
      <c r="AN8" s="59"/>
      <c r="AO8" s="59"/>
      <c r="AP8" s="60" t="s">
        <v>402</v>
      </c>
      <c r="AQ8" s="59"/>
      <c r="AR8" s="59"/>
      <c r="AS8" s="59"/>
      <c r="AT8" s="59"/>
      <c r="AU8" s="59"/>
      <c r="AV8" s="60" t="s">
        <v>408</v>
      </c>
      <c r="AW8" s="59"/>
      <c r="AX8" s="59"/>
      <c r="AY8" s="59"/>
      <c r="AZ8" s="59"/>
      <c r="BA8" s="59"/>
      <c r="BB8" s="60"/>
      <c r="BC8" s="59" t="s">
        <v>416</v>
      </c>
      <c r="BE8" s="112" t="s">
        <v>543</v>
      </c>
      <c r="BF8" s="113">
        <v>53</v>
      </c>
      <c r="BG8" s="113">
        <v>4</v>
      </c>
      <c r="BH8" s="114">
        <v>40796</v>
      </c>
      <c r="BI8" s="113">
        <v>10</v>
      </c>
      <c r="BJ8" s="113" t="s">
        <v>214</v>
      </c>
      <c r="BK8" s="113" t="s">
        <v>215</v>
      </c>
      <c r="BL8" s="113" t="s">
        <v>240</v>
      </c>
      <c r="BM8" s="113" t="s">
        <v>217</v>
      </c>
      <c r="BN8" s="115" t="s">
        <v>241</v>
      </c>
      <c r="BO8" s="116" t="s">
        <v>234</v>
      </c>
      <c r="BP8" s="113">
        <v>10</v>
      </c>
      <c r="BQ8" s="113">
        <v>28</v>
      </c>
      <c r="BR8" s="113">
        <v>60</v>
      </c>
      <c r="BS8" s="117">
        <v>0</v>
      </c>
      <c r="BT8" s="113">
        <v>1</v>
      </c>
      <c r="BU8" s="113"/>
      <c r="BV8" s="113"/>
      <c r="BW8" s="113"/>
      <c r="BX8" s="113"/>
      <c r="BY8" s="113">
        <v>3</v>
      </c>
      <c r="BZ8" s="113"/>
      <c r="CA8" s="113"/>
      <c r="CB8" s="113"/>
      <c r="CC8" s="113">
        <v>2</v>
      </c>
      <c r="CD8" s="113"/>
      <c r="CE8" s="113"/>
      <c r="CF8" s="113" t="s">
        <v>220</v>
      </c>
      <c r="CG8" s="113" t="s">
        <v>221</v>
      </c>
      <c r="CH8" s="112" t="s">
        <v>221</v>
      </c>
      <c r="CI8" s="112" t="s">
        <v>310</v>
      </c>
      <c r="CJ8" s="112" t="s">
        <v>310</v>
      </c>
      <c r="CK8" s="117">
        <v>0</v>
      </c>
      <c r="CL8" s="118">
        <v>1</v>
      </c>
      <c r="CM8" s="118">
        <v>1</v>
      </c>
      <c r="CN8" s="118">
        <v>1</v>
      </c>
      <c r="CO8" s="118">
        <v>0</v>
      </c>
      <c r="CP8" s="118">
        <v>0</v>
      </c>
      <c r="CQ8" s="118">
        <v>0</v>
      </c>
      <c r="CR8" s="118">
        <v>0</v>
      </c>
      <c r="CS8" s="118">
        <v>0</v>
      </c>
      <c r="CT8" s="118">
        <v>0</v>
      </c>
      <c r="CU8" s="118">
        <v>0</v>
      </c>
      <c r="CV8" s="117">
        <v>0</v>
      </c>
      <c r="CW8" s="113">
        <v>3</v>
      </c>
      <c r="CX8" s="113"/>
      <c r="CY8" s="113"/>
      <c r="CZ8" s="113">
        <v>1</v>
      </c>
      <c r="DA8" s="113"/>
      <c r="DB8" s="113">
        <v>2</v>
      </c>
      <c r="DC8" s="113"/>
      <c r="DD8" s="113"/>
      <c r="DE8" s="113"/>
      <c r="DF8" s="112" t="s">
        <v>535</v>
      </c>
      <c r="DG8" s="113" t="s">
        <v>226</v>
      </c>
      <c r="DH8" s="117">
        <v>0</v>
      </c>
      <c r="DI8" s="118">
        <v>0</v>
      </c>
      <c r="DJ8" s="118">
        <v>0</v>
      </c>
      <c r="DK8" s="118">
        <v>0</v>
      </c>
      <c r="DL8" s="118">
        <v>0</v>
      </c>
      <c r="DM8" s="118">
        <v>0</v>
      </c>
      <c r="DN8" s="118">
        <v>0</v>
      </c>
      <c r="DO8" s="119" t="s">
        <v>227</v>
      </c>
      <c r="DP8" s="118" t="s">
        <v>544</v>
      </c>
      <c r="DQ8" s="113" t="s">
        <v>537</v>
      </c>
      <c r="DR8" s="117">
        <v>0</v>
      </c>
      <c r="DS8" s="113">
        <v>5</v>
      </c>
      <c r="DT8" s="113"/>
      <c r="DU8" s="113">
        <v>3</v>
      </c>
      <c r="DV8" s="113">
        <v>4</v>
      </c>
      <c r="DW8" s="113"/>
      <c r="DX8" s="113"/>
      <c r="DY8" s="113">
        <v>2</v>
      </c>
      <c r="DZ8" s="113"/>
      <c r="EA8" s="113"/>
      <c r="EB8" s="113"/>
      <c r="EC8" s="113"/>
      <c r="ED8" s="113"/>
      <c r="EE8" s="113"/>
      <c r="EF8" s="113"/>
      <c r="EG8" s="113"/>
      <c r="EH8" s="113">
        <v>1</v>
      </c>
      <c r="EI8" s="113"/>
      <c r="EJ8" s="117">
        <v>0</v>
      </c>
      <c r="EK8" s="113"/>
      <c r="EL8" s="113"/>
      <c r="EM8" s="113"/>
      <c r="EN8" s="113">
        <v>2</v>
      </c>
      <c r="EO8" s="113">
        <v>3</v>
      </c>
      <c r="EP8" s="113"/>
      <c r="EQ8" s="113"/>
      <c r="ER8" s="113"/>
      <c r="ES8" s="113">
        <v>4</v>
      </c>
      <c r="ET8" s="113"/>
      <c r="EU8" s="113"/>
      <c r="EV8" s="113"/>
      <c r="EW8" s="113">
        <v>5</v>
      </c>
      <c r="EX8" s="113">
        <v>1</v>
      </c>
      <c r="EY8" s="113"/>
      <c r="EZ8" s="113" t="s">
        <v>538</v>
      </c>
      <c r="FA8" s="117">
        <v>0</v>
      </c>
      <c r="FB8" s="113">
        <v>0</v>
      </c>
      <c r="FC8" s="113">
        <v>0</v>
      </c>
      <c r="FD8" s="113">
        <v>0</v>
      </c>
      <c r="FE8" s="113">
        <v>0</v>
      </c>
      <c r="FF8" s="117">
        <v>0</v>
      </c>
      <c r="FG8" s="113"/>
      <c r="FH8" s="113"/>
      <c r="FI8" s="113"/>
      <c r="FJ8" s="113"/>
      <c r="FK8" s="113"/>
      <c r="FL8" s="113"/>
      <c r="FM8" s="113" t="s">
        <v>230</v>
      </c>
      <c r="FN8" s="113" t="s">
        <v>230</v>
      </c>
      <c r="FO8" s="115" t="s">
        <v>220</v>
      </c>
      <c r="FQ8" s="1" t="s">
        <v>626</v>
      </c>
      <c r="FR8" s="1">
        <v>14</v>
      </c>
      <c r="FS8" s="1">
        <v>4</v>
      </c>
      <c r="FT8" s="50">
        <v>40796</v>
      </c>
      <c r="FU8" s="1">
        <v>10</v>
      </c>
      <c r="FV8" s="1" t="s">
        <v>214</v>
      </c>
      <c r="FW8" s="1" t="s">
        <v>215</v>
      </c>
      <c r="FX8" s="1" t="s">
        <v>240</v>
      </c>
      <c r="FY8" s="1" t="s">
        <v>217</v>
      </c>
      <c r="FZ8" s="51" t="s">
        <v>241</v>
      </c>
      <c r="GA8" s="1" t="s">
        <v>234</v>
      </c>
      <c r="GB8" s="1">
        <v>10</v>
      </c>
      <c r="GC8" s="1">
        <v>16</v>
      </c>
      <c r="GD8" s="1">
        <v>45</v>
      </c>
      <c r="GE8" s="1">
        <v>0</v>
      </c>
      <c r="GF8" s="1"/>
      <c r="GG8" s="1"/>
      <c r="GH8" s="1"/>
      <c r="GI8" s="1"/>
      <c r="GJ8" s="1">
        <v>1</v>
      </c>
      <c r="GK8" s="1">
        <v>2</v>
      </c>
      <c r="GL8" s="1"/>
      <c r="GM8" s="1"/>
      <c r="GN8" s="1"/>
      <c r="GO8" s="1">
        <v>3</v>
      </c>
      <c r="GP8" s="1"/>
      <c r="GQ8" s="1"/>
      <c r="GR8" s="1" t="s">
        <v>220</v>
      </c>
      <c r="GS8" s="1" t="s">
        <v>220</v>
      </c>
      <c r="GT8" s="1">
        <v>0</v>
      </c>
      <c r="GU8" s="1">
        <v>0</v>
      </c>
      <c r="GV8" s="1">
        <v>0</v>
      </c>
      <c r="GW8" s="1">
        <v>1</v>
      </c>
      <c r="GX8" s="1">
        <v>0</v>
      </c>
      <c r="GY8" s="1">
        <v>1</v>
      </c>
      <c r="GZ8" s="1">
        <v>1</v>
      </c>
      <c r="HA8" s="1">
        <v>0</v>
      </c>
      <c r="HB8" s="1">
        <v>0</v>
      </c>
      <c r="HC8" s="52">
        <v>0</v>
      </c>
      <c r="HD8" s="52">
        <v>0</v>
      </c>
      <c r="HE8" s="1">
        <v>0</v>
      </c>
      <c r="HF8" s="1">
        <v>1</v>
      </c>
      <c r="HG8" s="1">
        <v>0</v>
      </c>
      <c r="HH8" s="1">
        <v>1</v>
      </c>
      <c r="HI8" s="1">
        <v>1</v>
      </c>
      <c r="HJ8" s="1">
        <v>0</v>
      </c>
      <c r="HK8" s="1">
        <v>0</v>
      </c>
      <c r="HL8" s="1" t="s">
        <v>226</v>
      </c>
      <c r="HM8" s="1" t="s">
        <v>235</v>
      </c>
      <c r="HN8" s="1" t="s">
        <v>235</v>
      </c>
      <c r="HO8" s="1" t="s">
        <v>222</v>
      </c>
      <c r="HP8" s="1" t="s">
        <v>223</v>
      </c>
      <c r="HQ8" s="1" t="s">
        <v>220</v>
      </c>
      <c r="HR8" s="1" t="s">
        <v>224</v>
      </c>
      <c r="HS8" s="1" t="s">
        <v>225</v>
      </c>
      <c r="HT8" s="1" t="s">
        <v>226</v>
      </c>
      <c r="HU8" s="1">
        <v>0</v>
      </c>
      <c r="HV8" s="1">
        <v>1</v>
      </c>
      <c r="HW8" s="1"/>
      <c r="HX8" s="1"/>
      <c r="HY8" s="1">
        <v>2</v>
      </c>
      <c r="HZ8" s="1">
        <v>3</v>
      </c>
      <c r="IA8" s="1"/>
      <c r="IB8" s="1"/>
      <c r="IC8" s="1"/>
      <c r="ID8" s="1">
        <v>0</v>
      </c>
      <c r="IE8" s="1">
        <v>3</v>
      </c>
      <c r="IF8" s="1"/>
      <c r="IG8" s="1"/>
      <c r="IH8" s="1">
        <v>1</v>
      </c>
      <c r="II8" s="1"/>
      <c r="IJ8" s="1">
        <v>2</v>
      </c>
      <c r="IK8" s="1"/>
      <c r="IL8" s="1"/>
      <c r="IM8" s="1"/>
      <c r="IN8" s="1" t="s">
        <v>226</v>
      </c>
      <c r="IO8" s="1">
        <v>0</v>
      </c>
      <c r="IP8" s="1">
        <v>1</v>
      </c>
      <c r="IQ8" s="1">
        <v>0</v>
      </c>
      <c r="IR8" s="1">
        <v>0</v>
      </c>
      <c r="IS8" s="1">
        <v>0</v>
      </c>
      <c r="IT8" s="1">
        <v>0</v>
      </c>
      <c r="IU8" s="1">
        <v>0</v>
      </c>
      <c r="IV8" s="1">
        <v>0</v>
      </c>
      <c r="IW8" s="1"/>
      <c r="IX8" s="1">
        <v>0</v>
      </c>
      <c r="IY8" s="1"/>
      <c r="IZ8" s="1" t="s">
        <v>220</v>
      </c>
      <c r="JA8" s="1" t="s">
        <v>220</v>
      </c>
      <c r="JB8" s="1">
        <v>0</v>
      </c>
      <c r="JC8" s="1">
        <v>1</v>
      </c>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v>0</v>
      </c>
      <c r="KT8" s="1"/>
      <c r="KU8" s="1"/>
      <c r="KV8" s="1"/>
      <c r="KW8" s="1"/>
      <c r="KX8" s="1">
        <v>0</v>
      </c>
      <c r="KY8" s="1"/>
      <c r="KZ8" s="1"/>
      <c r="LA8" s="1"/>
      <c r="LB8" s="1"/>
      <c r="LC8" s="1"/>
      <c r="LD8" s="1"/>
      <c r="LE8" s="1" t="s">
        <v>239</v>
      </c>
      <c r="LF8" s="1" t="s">
        <v>236</v>
      </c>
      <c r="LG8" s="1">
        <v>0</v>
      </c>
      <c r="LH8" s="1"/>
      <c r="LI8" s="1"/>
      <c r="LJ8" s="1">
        <v>3</v>
      </c>
      <c r="LK8" s="1"/>
      <c r="LL8" s="1">
        <v>2</v>
      </c>
      <c r="LM8" s="1">
        <v>1</v>
      </c>
      <c r="LN8" s="1" t="s">
        <v>226</v>
      </c>
      <c r="LO8" s="1" t="s">
        <v>226</v>
      </c>
      <c r="LP8" s="1">
        <v>0</v>
      </c>
      <c r="LQ8" s="1"/>
      <c r="LR8" s="1"/>
      <c r="LS8" s="1"/>
      <c r="LT8" s="1" t="s">
        <v>226</v>
      </c>
      <c r="LU8" s="1" t="s">
        <v>226</v>
      </c>
      <c r="LV8" s="1" t="s">
        <v>226</v>
      </c>
      <c r="LW8" s="1" t="s">
        <v>226</v>
      </c>
      <c r="LX8" s="1">
        <v>0</v>
      </c>
      <c r="LY8" s="1">
        <v>1</v>
      </c>
      <c r="LZ8" s="1">
        <v>1</v>
      </c>
      <c r="MA8" s="1">
        <v>1</v>
      </c>
      <c r="MB8" s="1">
        <v>0</v>
      </c>
      <c r="MC8" s="1">
        <v>0</v>
      </c>
      <c r="MD8" s="1">
        <v>0</v>
      </c>
      <c r="ME8" s="1" t="s">
        <v>230</v>
      </c>
      <c r="MF8" s="1" t="s">
        <v>230</v>
      </c>
      <c r="MG8" s="1" t="s">
        <v>230</v>
      </c>
      <c r="MH8" s="1" t="s">
        <v>230</v>
      </c>
      <c r="MI8" s="1" t="s">
        <v>220</v>
      </c>
      <c r="MJ8" s="1">
        <v>0</v>
      </c>
      <c r="MK8" s="1">
        <v>0</v>
      </c>
      <c r="ML8" s="1">
        <v>1</v>
      </c>
      <c r="MM8" s="1">
        <v>1</v>
      </c>
      <c r="MN8" s="1">
        <v>0</v>
      </c>
      <c r="MO8" s="1">
        <v>0</v>
      </c>
      <c r="MP8" s="1">
        <v>0</v>
      </c>
      <c r="MQ8" s="1">
        <v>0</v>
      </c>
      <c r="MR8" s="53">
        <v>0</v>
      </c>
      <c r="MS8" s="1">
        <v>0</v>
      </c>
      <c r="MT8" s="1">
        <v>0</v>
      </c>
      <c r="MU8" s="1">
        <v>0</v>
      </c>
      <c r="MV8" s="1">
        <v>1</v>
      </c>
      <c r="MW8" s="1">
        <v>0</v>
      </c>
      <c r="MX8" s="1">
        <v>0</v>
      </c>
      <c r="MY8" s="1">
        <v>0</v>
      </c>
      <c r="MZ8" s="1">
        <v>0</v>
      </c>
      <c r="NA8" s="1">
        <v>0</v>
      </c>
      <c r="NB8" s="1">
        <v>0</v>
      </c>
      <c r="NC8" s="1">
        <v>0</v>
      </c>
      <c r="ND8" s="1">
        <v>0</v>
      </c>
      <c r="NE8" s="1">
        <v>1</v>
      </c>
      <c r="NF8" s="1">
        <v>0</v>
      </c>
      <c r="NG8" s="1"/>
      <c r="NH8" s="1"/>
      <c r="NI8" s="1"/>
      <c r="NJ8" s="1"/>
      <c r="NK8" s="1"/>
    </row>
    <row r="9" spans="1:375" ht="165">
      <c r="A9" s="59" t="s">
        <v>627</v>
      </c>
      <c r="B9" s="59">
        <v>48</v>
      </c>
      <c r="C9" s="59">
        <v>5</v>
      </c>
      <c r="D9" s="80">
        <v>40796</v>
      </c>
      <c r="E9" s="59">
        <v>10</v>
      </c>
      <c r="F9" s="59" t="s">
        <v>214</v>
      </c>
      <c r="G9" s="59" t="s">
        <v>215</v>
      </c>
      <c r="H9" s="59" t="s">
        <v>240</v>
      </c>
      <c r="I9" s="59" t="s">
        <v>217</v>
      </c>
      <c r="J9" s="81" t="s">
        <v>242</v>
      </c>
      <c r="K9" s="60" t="s">
        <v>219</v>
      </c>
      <c r="L9" s="60" t="s">
        <v>372</v>
      </c>
      <c r="M9" s="59"/>
      <c r="N9" s="59">
        <v>1</v>
      </c>
      <c r="O9" s="59"/>
      <c r="P9" s="59"/>
      <c r="Q9" s="59">
        <v>1</v>
      </c>
      <c r="R9" s="59"/>
      <c r="S9" s="60" t="s">
        <v>379</v>
      </c>
      <c r="T9" s="59">
        <v>1</v>
      </c>
      <c r="U9" s="59"/>
      <c r="V9" s="59">
        <v>1</v>
      </c>
      <c r="W9" s="59"/>
      <c r="X9" s="59" t="s">
        <v>220</v>
      </c>
      <c r="Y9" s="59" t="s">
        <v>220</v>
      </c>
      <c r="Z9" s="59" t="s">
        <v>220</v>
      </c>
      <c r="AA9" s="59" t="s">
        <v>220</v>
      </c>
      <c r="AB9" s="59" t="s">
        <v>220</v>
      </c>
      <c r="AC9" s="59" t="s">
        <v>226</v>
      </c>
      <c r="AD9" s="59" t="s">
        <v>226</v>
      </c>
      <c r="AE9" s="60" t="s">
        <v>391</v>
      </c>
      <c r="AF9" s="59">
        <v>1</v>
      </c>
      <c r="AG9" s="59"/>
      <c r="AH9" s="59"/>
      <c r="AI9" s="59"/>
      <c r="AJ9" s="59"/>
      <c r="AK9" s="59"/>
      <c r="AL9" s="59">
        <v>1</v>
      </c>
      <c r="AM9" s="59"/>
      <c r="AN9" s="59"/>
      <c r="AO9" s="59"/>
      <c r="AP9" s="60" t="s">
        <v>402</v>
      </c>
      <c r="AQ9" s="59"/>
      <c r="AR9" s="59"/>
      <c r="AS9" s="59"/>
      <c r="AT9" s="59"/>
      <c r="AU9" s="59"/>
      <c r="AV9" s="60" t="s">
        <v>408</v>
      </c>
      <c r="AW9" s="59"/>
      <c r="AX9" s="59"/>
      <c r="AY9" s="59"/>
      <c r="AZ9" s="59"/>
      <c r="BA9" s="59"/>
      <c r="BB9" s="60"/>
      <c r="BC9" s="59" t="s">
        <v>415</v>
      </c>
      <c r="BE9" s="112" t="s">
        <v>545</v>
      </c>
      <c r="BF9" s="113">
        <v>52</v>
      </c>
      <c r="BG9" s="113">
        <v>5</v>
      </c>
      <c r="BH9" s="114">
        <v>40796</v>
      </c>
      <c r="BI9" s="113">
        <v>10</v>
      </c>
      <c r="BJ9" s="113" t="s">
        <v>214</v>
      </c>
      <c r="BK9" s="113" t="s">
        <v>215</v>
      </c>
      <c r="BL9" s="113" t="s">
        <v>240</v>
      </c>
      <c r="BM9" s="113" t="s">
        <v>217</v>
      </c>
      <c r="BN9" s="115" t="s">
        <v>242</v>
      </c>
      <c r="BO9" s="116" t="s">
        <v>219</v>
      </c>
      <c r="BP9" s="113">
        <v>13</v>
      </c>
      <c r="BQ9" s="113">
        <v>18</v>
      </c>
      <c r="BR9" s="113">
        <v>62</v>
      </c>
      <c r="BS9" s="117">
        <v>0</v>
      </c>
      <c r="BT9" s="113">
        <v>3</v>
      </c>
      <c r="BU9" s="113"/>
      <c r="BV9" s="113"/>
      <c r="BW9" s="113"/>
      <c r="BX9" s="113"/>
      <c r="BY9" s="113">
        <v>1</v>
      </c>
      <c r="BZ9" s="113"/>
      <c r="CA9" s="113"/>
      <c r="CB9" s="113"/>
      <c r="CC9" s="113">
        <v>2</v>
      </c>
      <c r="CD9" s="113"/>
      <c r="CE9" s="113"/>
      <c r="CF9" s="113" t="s">
        <v>226</v>
      </c>
      <c r="CG9" s="113" t="s">
        <v>221</v>
      </c>
      <c r="CH9" s="112" t="s">
        <v>221</v>
      </c>
      <c r="CI9" s="112" t="s">
        <v>224</v>
      </c>
      <c r="CJ9" s="112" t="s">
        <v>310</v>
      </c>
      <c r="CK9" s="117">
        <v>0</v>
      </c>
      <c r="CL9" s="118">
        <v>1</v>
      </c>
      <c r="CM9" s="118">
        <v>1</v>
      </c>
      <c r="CN9" s="118">
        <v>0</v>
      </c>
      <c r="CO9" s="118">
        <v>1</v>
      </c>
      <c r="CP9" s="118">
        <v>0</v>
      </c>
      <c r="CQ9" s="118">
        <v>0</v>
      </c>
      <c r="CR9" s="118">
        <v>0</v>
      </c>
      <c r="CS9" s="118">
        <v>0</v>
      </c>
      <c r="CT9" s="118">
        <v>0</v>
      </c>
      <c r="CU9" s="118">
        <v>0</v>
      </c>
      <c r="CV9" s="117">
        <v>0</v>
      </c>
      <c r="CW9" s="113">
        <v>3</v>
      </c>
      <c r="CX9" s="113">
        <v>1</v>
      </c>
      <c r="CY9" s="113"/>
      <c r="CZ9" s="113">
        <v>2</v>
      </c>
      <c r="DA9" s="113"/>
      <c r="DB9" s="113"/>
      <c r="DC9" s="113"/>
      <c r="DD9" s="113"/>
      <c r="DE9" s="113"/>
      <c r="DF9" s="112" t="s">
        <v>535</v>
      </c>
      <c r="DG9" s="113" t="s">
        <v>226</v>
      </c>
      <c r="DH9" s="117">
        <v>0</v>
      </c>
      <c r="DI9" s="118">
        <v>0</v>
      </c>
      <c r="DJ9" s="118">
        <v>0</v>
      </c>
      <c r="DK9" s="118">
        <v>0</v>
      </c>
      <c r="DL9" s="118">
        <v>0</v>
      </c>
      <c r="DM9" s="118">
        <v>0</v>
      </c>
      <c r="DN9" s="118">
        <v>0</v>
      </c>
      <c r="DO9" s="119" t="s">
        <v>227</v>
      </c>
      <c r="DP9" s="118" t="s">
        <v>536</v>
      </c>
      <c r="DQ9" s="113" t="s">
        <v>537</v>
      </c>
      <c r="DR9" s="117">
        <v>0</v>
      </c>
      <c r="DS9" s="113">
        <v>5</v>
      </c>
      <c r="DT9" s="113"/>
      <c r="DU9" s="113">
        <v>1</v>
      </c>
      <c r="DV9" s="113"/>
      <c r="DW9" s="113"/>
      <c r="DX9" s="113"/>
      <c r="DY9" s="113"/>
      <c r="DZ9" s="113"/>
      <c r="EA9" s="113">
        <v>2</v>
      </c>
      <c r="EB9" s="113"/>
      <c r="EC9" s="113">
        <v>4</v>
      </c>
      <c r="ED9" s="113"/>
      <c r="EE9" s="113"/>
      <c r="EF9" s="113"/>
      <c r="EG9" s="113"/>
      <c r="EH9" s="113">
        <v>3</v>
      </c>
      <c r="EI9" s="113"/>
      <c r="EJ9" s="117">
        <v>0</v>
      </c>
      <c r="EK9" s="113">
        <v>5</v>
      </c>
      <c r="EL9" s="113">
        <v>4</v>
      </c>
      <c r="EM9" s="113">
        <v>1</v>
      </c>
      <c r="EN9" s="113"/>
      <c r="EO9" s="113"/>
      <c r="EP9" s="113"/>
      <c r="EQ9" s="113">
        <v>3</v>
      </c>
      <c r="ER9" s="113"/>
      <c r="ES9" s="113">
        <v>2</v>
      </c>
      <c r="ET9" s="113"/>
      <c r="EU9" s="113"/>
      <c r="EV9" s="113"/>
      <c r="EW9" s="113"/>
      <c r="EX9" s="113"/>
      <c r="EY9" s="113"/>
      <c r="EZ9" s="113" t="s">
        <v>538</v>
      </c>
      <c r="FA9" s="117">
        <v>0</v>
      </c>
      <c r="FB9" s="113">
        <v>0</v>
      </c>
      <c r="FC9" s="113">
        <v>0</v>
      </c>
      <c r="FD9" s="113">
        <v>0</v>
      </c>
      <c r="FE9" s="113">
        <v>0</v>
      </c>
      <c r="FF9" s="117">
        <v>0</v>
      </c>
      <c r="FG9" s="113"/>
      <c r="FH9" s="113"/>
      <c r="FI9" s="113"/>
      <c r="FJ9" s="113"/>
      <c r="FK9" s="113"/>
      <c r="FL9" s="113"/>
      <c r="FM9" s="113" t="s">
        <v>231</v>
      </c>
      <c r="FN9" s="113" t="s">
        <v>230</v>
      </c>
      <c r="FO9" s="115" t="s">
        <v>539</v>
      </c>
      <c r="FQ9" s="1" t="s">
        <v>628</v>
      </c>
      <c r="FR9" s="1">
        <v>13</v>
      </c>
      <c r="FS9" s="1">
        <v>5</v>
      </c>
      <c r="FT9" s="50">
        <v>40796</v>
      </c>
      <c r="FU9" s="1">
        <v>10</v>
      </c>
      <c r="FV9" s="1" t="s">
        <v>214</v>
      </c>
      <c r="FW9" s="1" t="s">
        <v>215</v>
      </c>
      <c r="FX9" s="1" t="s">
        <v>240</v>
      </c>
      <c r="FY9" s="1" t="s">
        <v>217</v>
      </c>
      <c r="FZ9" s="51" t="s">
        <v>242</v>
      </c>
      <c r="GA9" s="1" t="s">
        <v>219</v>
      </c>
      <c r="GB9" s="1">
        <v>10</v>
      </c>
      <c r="GC9" s="1">
        <v>27</v>
      </c>
      <c r="GD9" s="1">
        <v>38</v>
      </c>
      <c r="GE9" s="1">
        <v>0</v>
      </c>
      <c r="GF9" s="1"/>
      <c r="GG9" s="1"/>
      <c r="GH9" s="1"/>
      <c r="GI9" s="1"/>
      <c r="GJ9" s="1">
        <v>1</v>
      </c>
      <c r="GK9" s="1">
        <v>3</v>
      </c>
      <c r="GL9" s="1"/>
      <c r="GM9" s="1"/>
      <c r="GN9" s="1"/>
      <c r="GO9" s="1">
        <v>2</v>
      </c>
      <c r="GP9" s="1"/>
      <c r="GQ9" s="1"/>
      <c r="GR9" s="1" t="s">
        <v>220</v>
      </c>
      <c r="GS9" s="1" t="s">
        <v>220</v>
      </c>
      <c r="GT9" s="1">
        <v>0</v>
      </c>
      <c r="GU9" s="1">
        <v>0</v>
      </c>
      <c r="GV9" s="1">
        <v>0</v>
      </c>
      <c r="GW9" s="1">
        <v>1</v>
      </c>
      <c r="GX9" s="1">
        <v>0</v>
      </c>
      <c r="GY9" s="1">
        <v>1</v>
      </c>
      <c r="GZ9" s="1">
        <v>1</v>
      </c>
      <c r="HA9" s="1">
        <v>0</v>
      </c>
      <c r="HB9" s="1">
        <v>0</v>
      </c>
      <c r="HC9" s="52">
        <v>0</v>
      </c>
      <c r="HD9" s="52">
        <v>0</v>
      </c>
      <c r="HE9" s="1">
        <v>0</v>
      </c>
      <c r="HF9" s="1">
        <v>1</v>
      </c>
      <c r="HG9" s="1">
        <v>0</v>
      </c>
      <c r="HH9" s="1">
        <v>1</v>
      </c>
      <c r="HI9" s="1">
        <v>0</v>
      </c>
      <c r="HJ9" s="1">
        <v>0</v>
      </c>
      <c r="HK9" s="1">
        <v>0</v>
      </c>
      <c r="HL9" s="1" t="s">
        <v>220</v>
      </c>
      <c r="HM9" s="1" t="s">
        <v>221</v>
      </c>
      <c r="HN9" s="1" t="s">
        <v>221</v>
      </c>
      <c r="HO9" s="1" t="s">
        <v>222</v>
      </c>
      <c r="HP9" s="1" t="s">
        <v>223</v>
      </c>
      <c r="HQ9" s="1" t="s">
        <v>220</v>
      </c>
      <c r="HR9" s="1" t="s">
        <v>238</v>
      </c>
      <c r="HS9" s="1" t="s">
        <v>225</v>
      </c>
      <c r="HT9" s="1" t="s">
        <v>220</v>
      </c>
      <c r="HU9" s="1">
        <v>0</v>
      </c>
      <c r="HV9" s="1"/>
      <c r="HW9" s="1">
        <v>1</v>
      </c>
      <c r="HX9" s="1"/>
      <c r="HY9" s="1">
        <v>2</v>
      </c>
      <c r="HZ9" s="1">
        <v>3</v>
      </c>
      <c r="IA9" s="1"/>
      <c r="IB9" s="1"/>
      <c r="IC9" s="1"/>
      <c r="ID9" s="1">
        <v>0</v>
      </c>
      <c r="IE9" s="1">
        <v>2</v>
      </c>
      <c r="IF9" s="1"/>
      <c r="IG9" s="1"/>
      <c r="IH9" s="1">
        <v>2</v>
      </c>
      <c r="II9" s="1"/>
      <c r="IJ9" s="1">
        <v>3</v>
      </c>
      <c r="IK9" s="1"/>
      <c r="IL9" s="1"/>
      <c r="IM9" s="1"/>
      <c r="IN9" s="1" t="s">
        <v>226</v>
      </c>
      <c r="IO9" s="1">
        <v>0</v>
      </c>
      <c r="IP9" s="1">
        <v>1</v>
      </c>
      <c r="IQ9" s="1">
        <v>0</v>
      </c>
      <c r="IR9" s="1">
        <v>0</v>
      </c>
      <c r="IS9" s="1">
        <v>0</v>
      </c>
      <c r="IT9" s="1">
        <v>0</v>
      </c>
      <c r="IU9" s="1">
        <v>0</v>
      </c>
      <c r="IV9" s="1">
        <v>0</v>
      </c>
      <c r="IW9" s="1"/>
      <c r="IX9" s="1">
        <v>0</v>
      </c>
      <c r="IY9" s="1"/>
      <c r="IZ9" s="1" t="s">
        <v>220</v>
      </c>
      <c r="JA9" s="1"/>
      <c r="JB9" s="1">
        <v>0</v>
      </c>
      <c r="JC9" s="1">
        <v>1</v>
      </c>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v>0</v>
      </c>
      <c r="KT9" s="1"/>
      <c r="KU9" s="1"/>
      <c r="KV9" s="1"/>
      <c r="KW9" s="1"/>
      <c r="KX9" s="1">
        <v>0</v>
      </c>
      <c r="KY9" s="1"/>
      <c r="KZ9" s="1"/>
      <c r="LA9" s="1"/>
      <c r="LB9" s="1"/>
      <c r="LC9" s="1"/>
      <c r="LD9" s="1"/>
      <c r="LE9" s="1" t="s">
        <v>243</v>
      </c>
      <c r="LF9" s="1" t="s">
        <v>228</v>
      </c>
      <c r="LG9" s="1">
        <v>0</v>
      </c>
      <c r="LH9" s="1"/>
      <c r="LI9" s="1">
        <v>1</v>
      </c>
      <c r="LJ9" s="1">
        <v>3</v>
      </c>
      <c r="LK9" s="1">
        <v>2</v>
      </c>
      <c r="LL9" s="1"/>
      <c r="LM9" s="1"/>
      <c r="LN9" s="1" t="s">
        <v>226</v>
      </c>
      <c r="LO9" s="1" t="s">
        <v>226</v>
      </c>
      <c r="LP9" s="1">
        <v>0</v>
      </c>
      <c r="LQ9" s="1"/>
      <c r="LR9" s="1"/>
      <c r="LS9" s="1"/>
      <c r="LT9" s="1" t="s">
        <v>220</v>
      </c>
      <c r="LU9" s="1" t="s">
        <v>226</v>
      </c>
      <c r="LV9" s="1" t="s">
        <v>226</v>
      </c>
      <c r="LW9" s="1" t="s">
        <v>226</v>
      </c>
      <c r="LX9" s="1">
        <v>0</v>
      </c>
      <c r="LY9" s="1">
        <v>1</v>
      </c>
      <c r="LZ9" s="1">
        <v>1</v>
      </c>
      <c r="MA9" s="1">
        <v>1</v>
      </c>
      <c r="MB9" s="1">
        <v>0</v>
      </c>
      <c r="MC9" s="1">
        <v>0</v>
      </c>
      <c r="MD9" s="1">
        <v>0</v>
      </c>
      <c r="ME9" s="1" t="s">
        <v>230</v>
      </c>
      <c r="MF9" s="1" t="s">
        <v>230</v>
      </c>
      <c r="MG9" s="1" t="s">
        <v>231</v>
      </c>
      <c r="MH9" s="1" t="s">
        <v>230</v>
      </c>
      <c r="MI9" s="1" t="s">
        <v>220</v>
      </c>
      <c r="MJ9" s="1">
        <v>0</v>
      </c>
      <c r="MK9" s="1">
        <v>0</v>
      </c>
      <c r="ML9" s="1">
        <v>1</v>
      </c>
      <c r="MM9" s="1">
        <v>1</v>
      </c>
      <c r="MN9" s="1">
        <v>0</v>
      </c>
      <c r="MO9" s="1">
        <v>0</v>
      </c>
      <c r="MP9" s="1">
        <v>0</v>
      </c>
      <c r="MQ9" s="1">
        <v>0</v>
      </c>
      <c r="MR9" s="53">
        <v>0</v>
      </c>
      <c r="MS9" s="1">
        <v>0</v>
      </c>
      <c r="MT9" s="1">
        <v>0</v>
      </c>
      <c r="MU9" s="1">
        <v>1</v>
      </c>
      <c r="MV9" s="1">
        <v>1</v>
      </c>
      <c r="MW9" s="1">
        <v>0</v>
      </c>
      <c r="MX9" s="1">
        <v>0</v>
      </c>
      <c r="MY9" s="1">
        <v>0</v>
      </c>
      <c r="MZ9" s="1">
        <v>0</v>
      </c>
      <c r="NA9" s="1">
        <v>0</v>
      </c>
      <c r="NB9" s="1">
        <v>0</v>
      </c>
      <c r="NC9" s="1">
        <v>0</v>
      </c>
      <c r="ND9" s="1">
        <v>1</v>
      </c>
      <c r="NE9" s="1">
        <v>0</v>
      </c>
      <c r="NF9" s="1">
        <v>0</v>
      </c>
      <c r="NG9" s="1"/>
      <c r="NH9" s="1"/>
      <c r="NI9" s="1"/>
      <c r="NJ9" s="1"/>
      <c r="NK9" s="1"/>
    </row>
    <row r="10" spans="1:375" ht="180">
      <c r="A10" s="59" t="s">
        <v>629</v>
      </c>
      <c r="B10" s="59">
        <v>57</v>
      </c>
      <c r="C10" s="59">
        <v>6</v>
      </c>
      <c r="D10" s="80">
        <v>40796</v>
      </c>
      <c r="E10" s="59">
        <v>11</v>
      </c>
      <c r="F10" s="59" t="s">
        <v>214</v>
      </c>
      <c r="G10" s="59" t="s">
        <v>244</v>
      </c>
      <c r="H10" s="59" t="s">
        <v>245</v>
      </c>
      <c r="I10" s="59" t="s">
        <v>217</v>
      </c>
      <c r="J10" s="81" t="s">
        <v>246</v>
      </c>
      <c r="K10" s="60" t="s">
        <v>247</v>
      </c>
      <c r="L10" s="60" t="s">
        <v>372</v>
      </c>
      <c r="M10" s="59">
        <v>0</v>
      </c>
      <c r="N10" s="59">
        <v>1</v>
      </c>
      <c r="O10" s="59">
        <v>0</v>
      </c>
      <c r="P10" s="59">
        <v>0</v>
      </c>
      <c r="Q10" s="59">
        <v>1</v>
      </c>
      <c r="R10" s="59">
        <v>1</v>
      </c>
      <c r="S10" s="60" t="s">
        <v>379</v>
      </c>
      <c r="T10" s="59">
        <v>1</v>
      </c>
      <c r="U10" s="59"/>
      <c r="V10" s="59">
        <v>1</v>
      </c>
      <c r="W10" s="59">
        <v>1</v>
      </c>
      <c r="X10" s="59" t="s">
        <v>220</v>
      </c>
      <c r="Y10" s="59" t="s">
        <v>220</v>
      </c>
      <c r="Z10" s="59" t="s">
        <v>220</v>
      </c>
      <c r="AA10" s="59" t="s">
        <v>220</v>
      </c>
      <c r="AB10" s="59" t="s">
        <v>226</v>
      </c>
      <c r="AC10" s="59" t="s">
        <v>220</v>
      </c>
      <c r="AD10" s="59" t="s">
        <v>220</v>
      </c>
      <c r="AE10" s="60" t="s">
        <v>391</v>
      </c>
      <c r="AF10" s="59">
        <v>1</v>
      </c>
      <c r="AG10" s="59">
        <v>0</v>
      </c>
      <c r="AH10" s="59">
        <v>0</v>
      </c>
      <c r="AI10" s="59">
        <v>0</v>
      </c>
      <c r="AJ10" s="59">
        <v>0</v>
      </c>
      <c r="AK10" s="59">
        <v>0</v>
      </c>
      <c r="AL10" s="59">
        <v>0</v>
      </c>
      <c r="AM10" s="59">
        <v>0</v>
      </c>
      <c r="AN10" s="59"/>
      <c r="AO10" s="59">
        <v>0</v>
      </c>
      <c r="AP10" s="60" t="s">
        <v>402</v>
      </c>
      <c r="AQ10" s="59"/>
      <c r="AR10" s="59"/>
      <c r="AS10" s="59"/>
      <c r="AT10" s="59"/>
      <c r="AU10" s="59"/>
      <c r="AV10" s="60" t="s">
        <v>408</v>
      </c>
      <c r="AW10" s="59"/>
      <c r="AX10" s="59"/>
      <c r="AY10" s="59"/>
      <c r="AZ10" s="59"/>
      <c r="BA10" s="59"/>
      <c r="BB10" s="60" t="s">
        <v>417</v>
      </c>
      <c r="BC10" s="59" t="s">
        <v>416</v>
      </c>
      <c r="BE10" s="112" t="s">
        <v>546</v>
      </c>
      <c r="BF10" s="113">
        <v>56</v>
      </c>
      <c r="BG10" s="113">
        <v>6</v>
      </c>
      <c r="BH10" s="114">
        <v>40796</v>
      </c>
      <c r="BI10" s="113">
        <v>11</v>
      </c>
      <c r="BJ10" s="113" t="s">
        <v>214</v>
      </c>
      <c r="BK10" s="113" t="s">
        <v>244</v>
      </c>
      <c r="BL10" s="113" t="s">
        <v>245</v>
      </c>
      <c r="BM10" s="113" t="s">
        <v>217</v>
      </c>
      <c r="BN10" s="115" t="s">
        <v>246</v>
      </c>
      <c r="BO10" s="116" t="s">
        <v>247</v>
      </c>
      <c r="BP10" s="113">
        <v>14</v>
      </c>
      <c r="BQ10" s="113">
        <v>17</v>
      </c>
      <c r="BR10" s="113">
        <v>65</v>
      </c>
      <c r="BS10" s="117">
        <v>0</v>
      </c>
      <c r="BT10" s="113">
        <v>2</v>
      </c>
      <c r="BU10" s="113"/>
      <c r="BV10" s="113"/>
      <c r="BW10" s="113"/>
      <c r="BX10" s="113">
        <v>1</v>
      </c>
      <c r="BY10" s="113">
        <v>3</v>
      </c>
      <c r="BZ10" s="113"/>
      <c r="CA10" s="113"/>
      <c r="CB10" s="113"/>
      <c r="CC10" s="113"/>
      <c r="CD10" s="113"/>
      <c r="CE10" s="113"/>
      <c r="CF10" s="113" t="s">
        <v>220</v>
      </c>
      <c r="CG10" s="113" t="s">
        <v>235</v>
      </c>
      <c r="CH10" s="112" t="s">
        <v>235</v>
      </c>
      <c r="CI10" s="112" t="s">
        <v>224</v>
      </c>
      <c r="CJ10" s="112" t="s">
        <v>300</v>
      </c>
      <c r="CK10" s="117">
        <v>0</v>
      </c>
      <c r="CL10" s="118">
        <v>1</v>
      </c>
      <c r="CM10" s="118">
        <v>0</v>
      </c>
      <c r="CN10" s="118">
        <v>1</v>
      </c>
      <c r="CO10" s="118">
        <v>0</v>
      </c>
      <c r="CP10" s="118">
        <v>0</v>
      </c>
      <c r="CQ10" s="118">
        <v>0</v>
      </c>
      <c r="CR10" s="118">
        <v>0</v>
      </c>
      <c r="CS10" s="118">
        <v>1</v>
      </c>
      <c r="CT10" s="118">
        <v>0</v>
      </c>
      <c r="CU10" s="118">
        <v>1</v>
      </c>
      <c r="CV10" s="117">
        <v>0</v>
      </c>
      <c r="CW10" s="113">
        <v>1</v>
      </c>
      <c r="CX10" s="113"/>
      <c r="CY10" s="113"/>
      <c r="CZ10" s="113">
        <v>3</v>
      </c>
      <c r="DA10" s="113"/>
      <c r="DB10" s="113"/>
      <c r="DC10" s="113">
        <v>2</v>
      </c>
      <c r="DD10" s="113"/>
      <c r="DE10" s="113"/>
      <c r="DF10" s="112" t="s">
        <v>547</v>
      </c>
      <c r="DG10" s="113" t="s">
        <v>226</v>
      </c>
      <c r="DH10" s="117">
        <v>0</v>
      </c>
      <c r="DI10" s="118">
        <v>0</v>
      </c>
      <c r="DJ10" s="118">
        <v>0</v>
      </c>
      <c r="DK10" s="118">
        <v>0</v>
      </c>
      <c r="DL10" s="118">
        <v>0</v>
      </c>
      <c r="DM10" s="118">
        <v>0</v>
      </c>
      <c r="DN10" s="118">
        <v>0</v>
      </c>
      <c r="DO10" s="119" t="s">
        <v>227</v>
      </c>
      <c r="DP10" s="118" t="s">
        <v>300</v>
      </c>
      <c r="DQ10" s="113" t="s">
        <v>548</v>
      </c>
      <c r="DR10" s="117">
        <v>0</v>
      </c>
      <c r="DS10" s="113">
        <v>2</v>
      </c>
      <c r="DT10" s="113"/>
      <c r="DU10" s="113"/>
      <c r="DV10" s="113"/>
      <c r="DW10" s="113"/>
      <c r="DX10" s="113"/>
      <c r="DY10" s="113">
        <v>3</v>
      </c>
      <c r="DZ10" s="113"/>
      <c r="EA10" s="113"/>
      <c r="EB10" s="113"/>
      <c r="EC10" s="113">
        <v>5</v>
      </c>
      <c r="ED10" s="113"/>
      <c r="EE10" s="113"/>
      <c r="EF10" s="113">
        <v>1</v>
      </c>
      <c r="EG10" s="113"/>
      <c r="EH10" s="113">
        <v>4</v>
      </c>
      <c r="EI10" s="113"/>
      <c r="EJ10" s="117">
        <v>0</v>
      </c>
      <c r="EK10" s="113">
        <v>2</v>
      </c>
      <c r="EL10" s="113"/>
      <c r="EM10" s="113"/>
      <c r="EN10" s="113"/>
      <c r="EO10" s="113"/>
      <c r="EP10" s="113"/>
      <c r="EQ10" s="113">
        <v>4</v>
      </c>
      <c r="ER10" s="113">
        <v>3</v>
      </c>
      <c r="ES10" s="113">
        <v>5</v>
      </c>
      <c r="ET10" s="113"/>
      <c r="EU10" s="113"/>
      <c r="EV10" s="113"/>
      <c r="EW10" s="113"/>
      <c r="EX10" s="113">
        <v>1</v>
      </c>
      <c r="EY10" s="113"/>
      <c r="EZ10" s="113" t="s">
        <v>248</v>
      </c>
      <c r="FA10" s="117">
        <v>0</v>
      </c>
      <c r="FB10" s="113">
        <v>1</v>
      </c>
      <c r="FC10" s="113">
        <v>1</v>
      </c>
      <c r="FD10" s="113">
        <v>0</v>
      </c>
      <c r="FE10" s="113">
        <v>0</v>
      </c>
      <c r="FF10" s="117">
        <v>0</v>
      </c>
      <c r="FG10" s="113">
        <v>3</v>
      </c>
      <c r="FH10" s="113">
        <v>2</v>
      </c>
      <c r="FI10" s="113"/>
      <c r="FJ10" s="113">
        <v>1</v>
      </c>
      <c r="FK10" s="113"/>
      <c r="FL10" s="113"/>
      <c r="FM10" s="113" t="s">
        <v>229</v>
      </c>
      <c r="FN10" s="113" t="s">
        <v>231</v>
      </c>
      <c r="FO10" s="115" t="s">
        <v>220</v>
      </c>
      <c r="FQ10" s="1" t="s">
        <v>630</v>
      </c>
      <c r="FR10" s="1">
        <v>63</v>
      </c>
      <c r="FS10" s="1">
        <v>6</v>
      </c>
      <c r="FT10" s="54">
        <v>40796</v>
      </c>
      <c r="FU10" s="1">
        <v>11</v>
      </c>
      <c r="FV10" s="1" t="s">
        <v>214</v>
      </c>
      <c r="FW10" s="1" t="s">
        <v>244</v>
      </c>
      <c r="FX10" s="1" t="s">
        <v>245</v>
      </c>
      <c r="FY10" s="1" t="s">
        <v>217</v>
      </c>
      <c r="FZ10" s="51" t="s">
        <v>246</v>
      </c>
      <c r="GA10" s="1" t="s">
        <v>247</v>
      </c>
      <c r="GB10" s="1">
        <v>20</v>
      </c>
      <c r="GC10" s="1">
        <v>18</v>
      </c>
      <c r="GD10" s="1">
        <v>65</v>
      </c>
      <c r="GE10" s="1">
        <v>0</v>
      </c>
      <c r="GF10" s="1">
        <v>1</v>
      </c>
      <c r="GG10" s="1"/>
      <c r="GH10" s="1">
        <v>2</v>
      </c>
      <c r="GI10" s="1"/>
      <c r="GJ10" s="1"/>
      <c r="GK10" s="1">
        <v>3</v>
      </c>
      <c r="GL10" s="1"/>
      <c r="GM10" s="1"/>
      <c r="GN10" s="1"/>
      <c r="GO10" s="1"/>
      <c r="GP10" s="1"/>
      <c r="GQ10" s="1"/>
      <c r="GR10" s="1" t="s">
        <v>220</v>
      </c>
      <c r="GS10" s="1" t="s">
        <v>220</v>
      </c>
      <c r="GT10" s="1">
        <v>0</v>
      </c>
      <c r="GU10" s="1">
        <v>0</v>
      </c>
      <c r="GV10" s="1">
        <v>0</v>
      </c>
      <c r="GW10" s="1">
        <v>1</v>
      </c>
      <c r="GX10" s="1">
        <v>0</v>
      </c>
      <c r="GY10" s="1">
        <v>1</v>
      </c>
      <c r="GZ10" s="1">
        <v>0</v>
      </c>
      <c r="HA10" s="1">
        <v>0</v>
      </c>
      <c r="HB10" s="1">
        <v>1</v>
      </c>
      <c r="HC10" s="52">
        <v>0</v>
      </c>
      <c r="HD10" s="1">
        <v>0</v>
      </c>
      <c r="HE10" s="1">
        <v>0</v>
      </c>
      <c r="HF10" s="1">
        <v>0</v>
      </c>
      <c r="HG10" s="1">
        <v>0</v>
      </c>
      <c r="HH10" s="1">
        <v>1</v>
      </c>
      <c r="HI10" s="1">
        <v>0</v>
      </c>
      <c r="HJ10" s="1">
        <v>0</v>
      </c>
      <c r="HK10" s="1">
        <v>0</v>
      </c>
      <c r="HL10" s="1" t="s">
        <v>220</v>
      </c>
      <c r="HM10" s="1" t="s">
        <v>235</v>
      </c>
      <c r="HN10" s="1" t="s">
        <v>235</v>
      </c>
      <c r="HO10" s="1" t="s">
        <v>222</v>
      </c>
      <c r="HP10" s="1" t="s">
        <v>223</v>
      </c>
      <c r="HQ10" s="1" t="s">
        <v>220</v>
      </c>
      <c r="HR10" s="1" t="s">
        <v>224</v>
      </c>
      <c r="HS10" s="1" t="s">
        <v>224</v>
      </c>
      <c r="HT10" s="1" t="s">
        <v>220</v>
      </c>
      <c r="HU10" s="1">
        <v>0</v>
      </c>
      <c r="HV10" s="1">
        <v>3</v>
      </c>
      <c r="HW10" s="1"/>
      <c r="HX10" s="1"/>
      <c r="HY10" s="1">
        <v>1</v>
      </c>
      <c r="HZ10" s="1">
        <v>2</v>
      </c>
      <c r="IA10" s="1"/>
      <c r="IB10" s="1"/>
      <c r="IC10" s="1"/>
      <c r="ID10" s="1">
        <v>0</v>
      </c>
      <c r="IE10" s="1">
        <v>1</v>
      </c>
      <c r="IF10" s="1"/>
      <c r="IG10" s="1"/>
      <c r="IH10" s="1">
        <v>2</v>
      </c>
      <c r="II10" s="1"/>
      <c r="IJ10" s="1"/>
      <c r="IK10" s="1">
        <v>1</v>
      </c>
      <c r="IL10" s="1"/>
      <c r="IM10" s="1"/>
      <c r="IN10" s="1" t="s">
        <v>226</v>
      </c>
      <c r="IO10" s="1">
        <v>0</v>
      </c>
      <c r="IP10" s="1">
        <v>1</v>
      </c>
      <c r="IQ10" s="1">
        <v>0</v>
      </c>
      <c r="IR10" s="1">
        <v>0</v>
      </c>
      <c r="IS10" s="1">
        <v>0</v>
      </c>
      <c r="IT10" s="1">
        <v>0</v>
      </c>
      <c r="IU10" s="1">
        <v>0</v>
      </c>
      <c r="IV10" s="1">
        <v>0</v>
      </c>
      <c r="IW10" s="1">
        <v>0</v>
      </c>
      <c r="IX10" s="1">
        <v>0</v>
      </c>
      <c r="IY10" s="1" t="s">
        <v>227</v>
      </c>
      <c r="IZ10" s="1" t="s">
        <v>220</v>
      </c>
      <c r="JA10" s="1" t="s">
        <v>226</v>
      </c>
      <c r="JB10" s="1">
        <v>0</v>
      </c>
      <c r="JC10" s="1">
        <v>0</v>
      </c>
      <c r="JD10" s="1">
        <v>1</v>
      </c>
      <c r="JE10" s="1">
        <v>0</v>
      </c>
      <c r="JF10" s="1">
        <v>1</v>
      </c>
      <c r="JG10" s="1">
        <v>0</v>
      </c>
      <c r="JH10" s="1">
        <v>0</v>
      </c>
      <c r="JI10" s="1">
        <v>1</v>
      </c>
      <c r="JJ10" s="1">
        <v>0</v>
      </c>
      <c r="JK10" s="1">
        <v>0</v>
      </c>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t="s">
        <v>248</v>
      </c>
      <c r="KS10" s="1">
        <v>0</v>
      </c>
      <c r="KT10" s="1">
        <v>1</v>
      </c>
      <c r="KU10" s="1">
        <v>1</v>
      </c>
      <c r="KV10" s="1">
        <v>0</v>
      </c>
      <c r="KW10" s="1">
        <v>0</v>
      </c>
      <c r="KX10" s="1">
        <v>0</v>
      </c>
      <c r="KY10" s="1">
        <v>1</v>
      </c>
      <c r="KZ10" s="1">
        <v>0</v>
      </c>
      <c r="LA10" s="1">
        <v>1</v>
      </c>
      <c r="LB10" s="1">
        <v>1</v>
      </c>
      <c r="LC10" s="1">
        <v>0</v>
      </c>
      <c r="LD10" s="1">
        <v>0</v>
      </c>
      <c r="LE10" s="1" t="s">
        <v>243</v>
      </c>
      <c r="LF10" s="1" t="s">
        <v>228</v>
      </c>
      <c r="LG10" s="1">
        <v>0</v>
      </c>
      <c r="LH10" s="1"/>
      <c r="LI10" s="1">
        <v>2</v>
      </c>
      <c r="LJ10" s="1">
        <v>3</v>
      </c>
      <c r="LK10" s="1"/>
      <c r="LL10" s="1"/>
      <c r="LM10" s="1">
        <v>1</v>
      </c>
      <c r="LN10" s="1" t="s">
        <v>226</v>
      </c>
      <c r="LO10" s="1" t="s">
        <v>226</v>
      </c>
      <c r="LP10" s="1">
        <v>0</v>
      </c>
      <c r="LQ10" s="1">
        <v>0</v>
      </c>
      <c r="LR10" s="1">
        <v>0</v>
      </c>
      <c r="LS10" s="1">
        <v>0</v>
      </c>
      <c r="LT10" s="1" t="s">
        <v>226</v>
      </c>
      <c r="LU10" s="1" t="s">
        <v>226</v>
      </c>
      <c r="LV10" s="1" t="s">
        <v>226</v>
      </c>
      <c r="LW10" s="1" t="s">
        <v>226</v>
      </c>
      <c r="LX10" s="1">
        <v>0</v>
      </c>
      <c r="LY10" s="1">
        <v>1</v>
      </c>
      <c r="LZ10" s="1">
        <v>1</v>
      </c>
      <c r="MA10" s="1">
        <v>1</v>
      </c>
      <c r="MB10" s="1">
        <v>0</v>
      </c>
      <c r="MC10" s="1">
        <v>0</v>
      </c>
      <c r="MD10" s="1">
        <v>1</v>
      </c>
      <c r="ME10" s="1" t="s">
        <v>229</v>
      </c>
      <c r="MF10" s="1" t="s">
        <v>230</v>
      </c>
      <c r="MG10" s="1" t="s">
        <v>229</v>
      </c>
      <c r="MH10" s="1" t="s">
        <v>230</v>
      </c>
      <c r="MI10" s="1" t="s">
        <v>226</v>
      </c>
      <c r="MJ10" s="1">
        <v>0</v>
      </c>
      <c r="MK10" s="1">
        <v>0</v>
      </c>
      <c r="ML10" s="1">
        <v>1</v>
      </c>
      <c r="MM10" s="1">
        <v>0</v>
      </c>
      <c r="MN10" s="1">
        <v>0</v>
      </c>
      <c r="MO10" s="1">
        <v>0</v>
      </c>
      <c r="MP10" s="1">
        <v>0</v>
      </c>
      <c r="MQ10" s="1">
        <v>0</v>
      </c>
      <c r="MR10" s="53">
        <v>0</v>
      </c>
      <c r="MS10" s="1">
        <v>0</v>
      </c>
      <c r="MT10" s="1">
        <v>0</v>
      </c>
      <c r="MU10" s="1">
        <v>1</v>
      </c>
      <c r="MV10" s="1">
        <v>1</v>
      </c>
      <c r="MW10" s="1">
        <v>0</v>
      </c>
      <c r="MX10" s="1">
        <v>1</v>
      </c>
      <c r="MY10" s="1">
        <v>0</v>
      </c>
      <c r="MZ10" s="1">
        <v>0</v>
      </c>
      <c r="NA10" s="1">
        <v>0</v>
      </c>
      <c r="NB10" s="1">
        <v>0</v>
      </c>
      <c r="NC10" s="1">
        <v>0</v>
      </c>
      <c r="ND10" s="1">
        <v>1</v>
      </c>
      <c r="NE10" s="1">
        <v>0</v>
      </c>
      <c r="NF10" s="1">
        <v>0</v>
      </c>
      <c r="NG10" s="1">
        <v>1</v>
      </c>
      <c r="NH10" s="1">
        <v>1</v>
      </c>
      <c r="NI10" s="1">
        <v>1</v>
      </c>
      <c r="NJ10" s="1">
        <v>0</v>
      </c>
      <c r="NK10" s="1">
        <v>0</v>
      </c>
    </row>
    <row r="11" spans="1:375" ht="165">
      <c r="A11" s="59" t="s">
        <v>631</v>
      </c>
      <c r="B11" s="59">
        <v>60</v>
      </c>
      <c r="C11" s="59">
        <v>7</v>
      </c>
      <c r="D11" s="80">
        <v>40796</v>
      </c>
      <c r="E11" s="59">
        <v>11</v>
      </c>
      <c r="F11" s="59" t="s">
        <v>214</v>
      </c>
      <c r="G11" s="59" t="s">
        <v>244</v>
      </c>
      <c r="H11" s="59" t="s">
        <v>245</v>
      </c>
      <c r="I11" s="59" t="s">
        <v>217</v>
      </c>
      <c r="J11" s="81" t="s">
        <v>246</v>
      </c>
      <c r="K11" s="82" t="s">
        <v>234</v>
      </c>
      <c r="L11" s="60" t="s">
        <v>372</v>
      </c>
      <c r="M11" s="59">
        <v>1</v>
      </c>
      <c r="N11" s="59">
        <v>1</v>
      </c>
      <c r="O11" s="59">
        <v>1</v>
      </c>
      <c r="P11" s="59">
        <v>1</v>
      </c>
      <c r="Q11" s="59">
        <v>1</v>
      </c>
      <c r="R11" s="59">
        <v>1</v>
      </c>
      <c r="S11" s="60" t="s">
        <v>379</v>
      </c>
      <c r="T11" s="59">
        <v>1</v>
      </c>
      <c r="U11" s="59"/>
      <c r="V11" s="59">
        <v>1</v>
      </c>
      <c r="W11" s="59"/>
      <c r="X11" s="59" t="s">
        <v>220</v>
      </c>
      <c r="Y11" s="59" t="s">
        <v>220</v>
      </c>
      <c r="Z11" s="59" t="s">
        <v>220</v>
      </c>
      <c r="AA11" s="59" t="s">
        <v>220</v>
      </c>
      <c r="AB11" s="59" t="s">
        <v>226</v>
      </c>
      <c r="AC11" s="59" t="s">
        <v>220</v>
      </c>
      <c r="AD11" s="59" t="s">
        <v>220</v>
      </c>
      <c r="AE11" s="60" t="s">
        <v>391</v>
      </c>
      <c r="AF11" s="59">
        <v>1</v>
      </c>
      <c r="AG11" s="59">
        <v>0</v>
      </c>
      <c r="AH11" s="59">
        <v>0</v>
      </c>
      <c r="AI11" s="59">
        <v>0</v>
      </c>
      <c r="AJ11" s="59">
        <v>0</v>
      </c>
      <c r="AK11" s="59">
        <v>0</v>
      </c>
      <c r="AL11" s="59">
        <v>0</v>
      </c>
      <c r="AM11" s="59">
        <v>0</v>
      </c>
      <c r="AN11" s="59">
        <v>0</v>
      </c>
      <c r="AO11" s="59">
        <v>0</v>
      </c>
      <c r="AP11" s="60" t="s">
        <v>402</v>
      </c>
      <c r="AQ11" s="59"/>
      <c r="AR11" s="59"/>
      <c r="AS11" s="59"/>
      <c r="AT11" s="59"/>
      <c r="AU11" s="59"/>
      <c r="AV11" s="60" t="s">
        <v>408</v>
      </c>
      <c r="AW11" s="59"/>
      <c r="AX11" s="59"/>
      <c r="AY11" s="59"/>
      <c r="AZ11" s="59"/>
      <c r="BA11" s="59"/>
      <c r="BB11" s="60"/>
      <c r="BC11" s="59" t="s">
        <v>418</v>
      </c>
      <c r="BE11" s="112" t="s">
        <v>549</v>
      </c>
      <c r="BF11" s="113">
        <v>61</v>
      </c>
      <c r="BG11" s="113">
        <v>7</v>
      </c>
      <c r="BH11" s="114">
        <v>40796</v>
      </c>
      <c r="BI11" s="113">
        <v>11</v>
      </c>
      <c r="BJ11" s="113" t="s">
        <v>214</v>
      </c>
      <c r="BK11" s="113" t="s">
        <v>244</v>
      </c>
      <c r="BL11" s="113" t="s">
        <v>245</v>
      </c>
      <c r="BM11" s="113" t="s">
        <v>217</v>
      </c>
      <c r="BN11" s="115" t="s">
        <v>246</v>
      </c>
      <c r="BO11" s="120" t="s">
        <v>234</v>
      </c>
      <c r="BP11" s="113">
        <v>20</v>
      </c>
      <c r="BQ11" s="113">
        <v>18</v>
      </c>
      <c r="BR11" s="113">
        <v>58</v>
      </c>
      <c r="BS11" s="117">
        <v>0</v>
      </c>
      <c r="BT11" s="113">
        <v>2</v>
      </c>
      <c r="BU11" s="113"/>
      <c r="BV11" s="113"/>
      <c r="BW11" s="113"/>
      <c r="BX11" s="113">
        <v>1</v>
      </c>
      <c r="BY11" s="113">
        <v>3</v>
      </c>
      <c r="BZ11" s="113"/>
      <c r="CA11" s="113"/>
      <c r="CB11" s="113"/>
      <c r="CC11" s="113"/>
      <c r="CD11" s="113"/>
      <c r="CE11" s="113"/>
      <c r="CF11" s="113" t="s">
        <v>220</v>
      </c>
      <c r="CG11" s="113" t="s">
        <v>235</v>
      </c>
      <c r="CH11" s="112" t="s">
        <v>235</v>
      </c>
      <c r="CI11" s="112" t="s">
        <v>224</v>
      </c>
      <c r="CJ11" s="112" t="s">
        <v>300</v>
      </c>
      <c r="CK11" s="117">
        <v>0</v>
      </c>
      <c r="CL11" s="118">
        <v>1</v>
      </c>
      <c r="CM11" s="118">
        <v>0</v>
      </c>
      <c r="CN11" s="118">
        <v>1</v>
      </c>
      <c r="CO11" s="118">
        <v>1</v>
      </c>
      <c r="CP11" s="118">
        <v>0</v>
      </c>
      <c r="CQ11" s="118">
        <v>0</v>
      </c>
      <c r="CR11" s="118">
        <v>0</v>
      </c>
      <c r="CS11" s="118">
        <v>0</v>
      </c>
      <c r="CT11" s="118">
        <v>0</v>
      </c>
      <c r="CU11" s="118">
        <v>1</v>
      </c>
      <c r="CV11" s="117">
        <v>0</v>
      </c>
      <c r="CW11" s="113"/>
      <c r="CX11" s="113"/>
      <c r="CY11" s="113"/>
      <c r="CZ11" s="113">
        <v>3</v>
      </c>
      <c r="DA11" s="113"/>
      <c r="DB11" s="113"/>
      <c r="DC11" s="113">
        <v>2</v>
      </c>
      <c r="DD11" s="113"/>
      <c r="DE11" s="113">
        <v>1</v>
      </c>
      <c r="DF11" s="112" t="s">
        <v>535</v>
      </c>
      <c r="DG11" s="113" t="s">
        <v>226</v>
      </c>
      <c r="DH11" s="117">
        <v>0</v>
      </c>
      <c r="DI11" s="118">
        <v>0</v>
      </c>
      <c r="DJ11" s="118">
        <v>0</v>
      </c>
      <c r="DK11" s="118">
        <v>0</v>
      </c>
      <c r="DL11" s="118">
        <v>0</v>
      </c>
      <c r="DM11" s="118">
        <v>0</v>
      </c>
      <c r="DN11" s="118">
        <v>0</v>
      </c>
      <c r="DO11" s="119" t="s">
        <v>227</v>
      </c>
      <c r="DP11" s="118" t="s">
        <v>536</v>
      </c>
      <c r="DQ11" s="113" t="s">
        <v>548</v>
      </c>
      <c r="DR11" s="117">
        <v>0</v>
      </c>
      <c r="DS11" s="113">
        <v>5</v>
      </c>
      <c r="DT11" s="113"/>
      <c r="DU11" s="113"/>
      <c r="DV11" s="113"/>
      <c r="DW11" s="113"/>
      <c r="DX11" s="113"/>
      <c r="DY11" s="113">
        <v>3</v>
      </c>
      <c r="DZ11" s="113"/>
      <c r="EA11" s="113"/>
      <c r="EB11" s="113"/>
      <c r="EC11" s="113">
        <v>4</v>
      </c>
      <c r="ED11" s="113"/>
      <c r="EE11" s="113"/>
      <c r="EF11" s="113">
        <v>2</v>
      </c>
      <c r="EG11" s="113"/>
      <c r="EH11" s="113">
        <v>1</v>
      </c>
      <c r="EI11" s="113"/>
      <c r="EJ11" s="117">
        <v>0</v>
      </c>
      <c r="EK11" s="113"/>
      <c r="EL11" s="113"/>
      <c r="EM11" s="113"/>
      <c r="EN11" s="113"/>
      <c r="EO11" s="113"/>
      <c r="EP11" s="113"/>
      <c r="EQ11" s="113">
        <v>5</v>
      </c>
      <c r="ER11" s="113">
        <v>1</v>
      </c>
      <c r="ES11" s="113">
        <v>4</v>
      </c>
      <c r="ET11" s="113">
        <v>3</v>
      </c>
      <c r="EU11" s="113"/>
      <c r="EV11" s="113"/>
      <c r="EW11" s="113"/>
      <c r="EX11" s="113">
        <v>2</v>
      </c>
      <c r="EY11" s="113"/>
      <c r="EZ11" s="113" t="s">
        <v>538</v>
      </c>
      <c r="FA11" s="117">
        <v>0</v>
      </c>
      <c r="FB11" s="113">
        <v>0</v>
      </c>
      <c r="FC11" s="113">
        <v>0</v>
      </c>
      <c r="FD11" s="113">
        <v>0</v>
      </c>
      <c r="FE11" s="113">
        <v>0</v>
      </c>
      <c r="FF11" s="117">
        <v>0</v>
      </c>
      <c r="FG11" s="113"/>
      <c r="FH11" s="113"/>
      <c r="FI11" s="113"/>
      <c r="FJ11" s="113"/>
      <c r="FK11" s="113"/>
      <c r="FL11" s="113"/>
      <c r="FM11" s="113" t="s">
        <v>229</v>
      </c>
      <c r="FN11" s="113" t="s">
        <v>231</v>
      </c>
      <c r="FO11" s="115" t="s">
        <v>539</v>
      </c>
      <c r="FQ11" s="1" t="s">
        <v>632</v>
      </c>
      <c r="FR11" s="1">
        <v>19</v>
      </c>
      <c r="FS11" s="1">
        <v>7</v>
      </c>
      <c r="FT11" s="54">
        <v>40796</v>
      </c>
      <c r="FU11" s="1">
        <v>11</v>
      </c>
      <c r="FV11" s="1" t="s">
        <v>214</v>
      </c>
      <c r="FW11" s="1" t="s">
        <v>244</v>
      </c>
      <c r="FX11" s="1" t="s">
        <v>245</v>
      </c>
      <c r="FY11" s="1" t="s">
        <v>217</v>
      </c>
      <c r="FZ11" s="51" t="s">
        <v>246</v>
      </c>
      <c r="GA11" s="1" t="s">
        <v>234</v>
      </c>
      <c r="GB11" s="1">
        <v>12</v>
      </c>
      <c r="GC11" s="1">
        <v>18</v>
      </c>
      <c r="GD11" s="1">
        <v>65</v>
      </c>
      <c r="GE11" s="1">
        <v>0</v>
      </c>
      <c r="GF11" s="1">
        <v>1</v>
      </c>
      <c r="GG11" s="1"/>
      <c r="GH11" s="1"/>
      <c r="GI11" s="1"/>
      <c r="GJ11" s="1"/>
      <c r="GK11" s="1">
        <v>3</v>
      </c>
      <c r="GL11" s="1">
        <v>2</v>
      </c>
      <c r="GM11" s="1"/>
      <c r="GN11" s="1"/>
      <c r="GO11" s="1">
        <v>1</v>
      </c>
      <c r="GP11" s="1"/>
      <c r="GQ11" s="1"/>
      <c r="GR11" s="1" t="s">
        <v>226</v>
      </c>
      <c r="GS11" s="1" t="s">
        <v>226</v>
      </c>
      <c r="GT11" s="1">
        <v>0</v>
      </c>
      <c r="GU11" s="1">
        <v>0</v>
      </c>
      <c r="GV11" s="1">
        <v>0</v>
      </c>
      <c r="GW11" s="1">
        <v>1</v>
      </c>
      <c r="GX11" s="1">
        <v>0</v>
      </c>
      <c r="GY11" s="1">
        <v>1</v>
      </c>
      <c r="GZ11" s="1">
        <v>0</v>
      </c>
      <c r="HA11" s="1">
        <v>0</v>
      </c>
      <c r="HB11" s="1">
        <v>1</v>
      </c>
      <c r="HC11" s="52">
        <v>0</v>
      </c>
      <c r="HD11" s="52">
        <v>0</v>
      </c>
      <c r="HE11" s="1">
        <v>0</v>
      </c>
      <c r="HF11" s="1">
        <v>0</v>
      </c>
      <c r="HG11" s="1">
        <v>0</v>
      </c>
      <c r="HH11" s="1">
        <v>1</v>
      </c>
      <c r="HI11" s="1">
        <v>0</v>
      </c>
      <c r="HJ11" s="1">
        <v>0</v>
      </c>
      <c r="HK11" s="1">
        <v>0</v>
      </c>
      <c r="HL11" s="1" t="s">
        <v>220</v>
      </c>
      <c r="HM11" s="1" t="s">
        <v>235</v>
      </c>
      <c r="HN11" s="1" t="s">
        <v>235</v>
      </c>
      <c r="HO11" s="1" t="s">
        <v>222</v>
      </c>
      <c r="HP11" s="1" t="s">
        <v>223</v>
      </c>
      <c r="HQ11" s="1" t="s">
        <v>220</v>
      </c>
      <c r="HR11" s="1" t="s">
        <v>224</v>
      </c>
      <c r="HS11" s="1" t="s">
        <v>225</v>
      </c>
      <c r="HT11" s="1" t="s">
        <v>220</v>
      </c>
      <c r="HU11" s="1">
        <v>0</v>
      </c>
      <c r="HV11" s="1">
        <v>3</v>
      </c>
      <c r="HW11" s="1"/>
      <c r="HX11" s="1"/>
      <c r="HY11" s="1">
        <v>1</v>
      </c>
      <c r="HZ11" s="1">
        <v>2</v>
      </c>
      <c r="IA11" s="1"/>
      <c r="IB11" s="1"/>
      <c r="IC11" s="1"/>
      <c r="ID11" s="1">
        <v>0</v>
      </c>
      <c r="IE11" s="1">
        <v>3</v>
      </c>
      <c r="IF11" s="1"/>
      <c r="IG11" s="1"/>
      <c r="IH11" s="1">
        <v>2</v>
      </c>
      <c r="II11" s="1"/>
      <c r="IJ11" s="1"/>
      <c r="IK11" s="1">
        <v>1</v>
      </c>
      <c r="IL11" s="1"/>
      <c r="IM11" s="1"/>
      <c r="IN11" s="1" t="s">
        <v>226</v>
      </c>
      <c r="IO11" s="1">
        <v>0</v>
      </c>
      <c r="IP11" s="1">
        <v>1</v>
      </c>
      <c r="IQ11" s="1">
        <v>0</v>
      </c>
      <c r="IR11" s="1">
        <v>0</v>
      </c>
      <c r="IS11" s="1">
        <v>0</v>
      </c>
      <c r="IT11" s="1">
        <v>0</v>
      </c>
      <c r="IU11" s="1">
        <v>0</v>
      </c>
      <c r="IV11" s="1">
        <v>0</v>
      </c>
      <c r="IW11" s="1">
        <v>0</v>
      </c>
      <c r="IX11" s="1">
        <v>0</v>
      </c>
      <c r="IY11" s="1" t="s">
        <v>227</v>
      </c>
      <c r="IZ11" s="1" t="s">
        <v>220</v>
      </c>
      <c r="JA11" s="1" t="s">
        <v>226</v>
      </c>
      <c r="JB11" s="1">
        <v>0</v>
      </c>
      <c r="JC11" s="1">
        <v>0</v>
      </c>
      <c r="JD11" s="1">
        <v>0</v>
      </c>
      <c r="JE11" s="1">
        <v>0</v>
      </c>
      <c r="JF11" s="1">
        <v>1</v>
      </c>
      <c r="JG11" s="1">
        <v>0</v>
      </c>
      <c r="JH11" s="1">
        <v>0</v>
      </c>
      <c r="JI11" s="1">
        <v>0</v>
      </c>
      <c r="JJ11" s="1">
        <v>0</v>
      </c>
      <c r="JK11" s="1">
        <v>1</v>
      </c>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v>0</v>
      </c>
      <c r="KT11" s="1"/>
      <c r="KU11" s="1"/>
      <c r="KV11" s="1"/>
      <c r="KW11" s="1"/>
      <c r="KX11" s="1">
        <v>0</v>
      </c>
      <c r="KY11" s="1"/>
      <c r="KZ11" s="1"/>
      <c r="LA11" s="1"/>
      <c r="LB11" s="1"/>
      <c r="LC11" s="1"/>
      <c r="LD11" s="1"/>
      <c r="LE11" s="1" t="s">
        <v>239</v>
      </c>
      <c r="LF11" s="1" t="s">
        <v>236</v>
      </c>
      <c r="LG11" s="1">
        <v>0</v>
      </c>
      <c r="LH11" s="1"/>
      <c r="LI11" s="1">
        <v>2</v>
      </c>
      <c r="LJ11" s="1">
        <v>3</v>
      </c>
      <c r="LK11" s="1"/>
      <c r="LL11" s="1"/>
      <c r="LM11" s="1">
        <v>1</v>
      </c>
      <c r="LN11" s="1"/>
      <c r="LO11" s="1" t="s">
        <v>226</v>
      </c>
      <c r="LP11" s="1">
        <v>0</v>
      </c>
      <c r="LQ11" s="1">
        <v>0</v>
      </c>
      <c r="LR11" s="1">
        <v>0</v>
      </c>
      <c r="LS11" s="1">
        <v>0</v>
      </c>
      <c r="LT11" s="1" t="s">
        <v>220</v>
      </c>
      <c r="LU11" s="1" t="s">
        <v>226</v>
      </c>
      <c r="LV11" s="1" t="s">
        <v>226</v>
      </c>
      <c r="LW11" s="1" t="s">
        <v>226</v>
      </c>
      <c r="LX11" s="1">
        <v>0</v>
      </c>
      <c r="LY11" s="1">
        <v>1</v>
      </c>
      <c r="LZ11" s="1">
        <v>1</v>
      </c>
      <c r="MA11" s="1">
        <v>1</v>
      </c>
      <c r="MB11" s="1">
        <v>0</v>
      </c>
      <c r="MC11" s="1">
        <v>0</v>
      </c>
      <c r="MD11" s="1">
        <v>1</v>
      </c>
      <c r="ME11" s="1" t="s">
        <v>229</v>
      </c>
      <c r="MF11" s="1" t="s">
        <v>231</v>
      </c>
      <c r="MG11" s="1" t="s">
        <v>229</v>
      </c>
      <c r="MH11" s="1" t="s">
        <v>231</v>
      </c>
      <c r="MI11" s="1" t="s">
        <v>226</v>
      </c>
      <c r="MJ11" s="1">
        <v>0</v>
      </c>
      <c r="MK11" s="1">
        <v>0</v>
      </c>
      <c r="ML11" s="1">
        <v>1</v>
      </c>
      <c r="MM11" s="1">
        <v>0</v>
      </c>
      <c r="MN11" s="1">
        <v>0</v>
      </c>
      <c r="MO11" s="1">
        <v>0</v>
      </c>
      <c r="MP11" s="1">
        <v>0</v>
      </c>
      <c r="MQ11" s="1">
        <v>0</v>
      </c>
      <c r="MR11" s="53">
        <v>0</v>
      </c>
      <c r="MS11" s="1">
        <v>0</v>
      </c>
      <c r="MT11" s="1">
        <v>0</v>
      </c>
      <c r="MU11" s="1">
        <v>1</v>
      </c>
      <c r="MV11" s="1">
        <v>1</v>
      </c>
      <c r="MW11" s="1">
        <v>0</v>
      </c>
      <c r="MX11" s="1">
        <v>0</v>
      </c>
      <c r="MY11" s="1">
        <v>0</v>
      </c>
      <c r="MZ11" s="1">
        <v>0</v>
      </c>
      <c r="NA11" s="1">
        <v>0</v>
      </c>
      <c r="NB11" s="1">
        <v>0</v>
      </c>
      <c r="NC11" s="1">
        <v>0</v>
      </c>
      <c r="ND11" s="1">
        <v>1</v>
      </c>
      <c r="NE11" s="1">
        <v>0</v>
      </c>
      <c r="NF11" s="1">
        <v>0</v>
      </c>
      <c r="NG11" s="1">
        <v>0</v>
      </c>
      <c r="NH11" s="1">
        <v>1</v>
      </c>
      <c r="NI11" s="1">
        <v>1</v>
      </c>
      <c r="NJ11" s="1">
        <v>1</v>
      </c>
      <c r="NK11" s="1">
        <v>0</v>
      </c>
    </row>
    <row r="12" spans="1:375" ht="225">
      <c r="A12" s="59" t="s">
        <v>633</v>
      </c>
      <c r="B12" s="59">
        <v>63</v>
      </c>
      <c r="C12" s="59">
        <v>8</v>
      </c>
      <c r="D12" s="80">
        <v>40796</v>
      </c>
      <c r="E12" s="59">
        <v>11</v>
      </c>
      <c r="F12" s="59" t="s">
        <v>214</v>
      </c>
      <c r="G12" s="59" t="s">
        <v>244</v>
      </c>
      <c r="H12" s="59" t="s">
        <v>249</v>
      </c>
      <c r="I12" s="59" t="s">
        <v>217</v>
      </c>
      <c r="J12" s="81" t="s">
        <v>250</v>
      </c>
      <c r="K12" s="60" t="s">
        <v>251</v>
      </c>
      <c r="L12" s="60" t="s">
        <v>372</v>
      </c>
      <c r="M12" s="59">
        <v>0</v>
      </c>
      <c r="N12" s="59">
        <v>1</v>
      </c>
      <c r="O12" s="59">
        <v>0</v>
      </c>
      <c r="P12" s="59">
        <v>0</v>
      </c>
      <c r="Q12" s="59">
        <v>1</v>
      </c>
      <c r="R12" s="59">
        <v>1</v>
      </c>
      <c r="S12" s="60" t="s">
        <v>379</v>
      </c>
      <c r="T12" s="59">
        <v>1</v>
      </c>
      <c r="U12" s="59"/>
      <c r="V12" s="59">
        <v>1</v>
      </c>
      <c r="W12" s="59">
        <v>1</v>
      </c>
      <c r="X12" s="59" t="s">
        <v>220</v>
      </c>
      <c r="Y12" s="59" t="s">
        <v>220</v>
      </c>
      <c r="Z12" s="59" t="s">
        <v>220</v>
      </c>
      <c r="AA12" s="59" t="s">
        <v>220</v>
      </c>
      <c r="AB12" s="59" t="s">
        <v>226</v>
      </c>
      <c r="AC12" s="59" t="s">
        <v>226</v>
      </c>
      <c r="AD12" s="59" t="s">
        <v>220</v>
      </c>
      <c r="AE12" s="60" t="s">
        <v>391</v>
      </c>
      <c r="AF12" s="59">
        <v>1</v>
      </c>
      <c r="AG12" s="59">
        <v>0</v>
      </c>
      <c r="AH12" s="59">
        <v>0</v>
      </c>
      <c r="AI12" s="59">
        <v>0</v>
      </c>
      <c r="AJ12" s="59">
        <v>0</v>
      </c>
      <c r="AK12" s="59">
        <v>0</v>
      </c>
      <c r="AL12" s="59">
        <v>0</v>
      </c>
      <c r="AM12" s="59">
        <v>0</v>
      </c>
      <c r="AN12" s="59"/>
      <c r="AO12" s="59"/>
      <c r="AP12" s="60" t="s">
        <v>402</v>
      </c>
      <c r="AQ12" s="59"/>
      <c r="AR12" s="59"/>
      <c r="AS12" s="59"/>
      <c r="AT12" s="59"/>
      <c r="AU12" s="59"/>
      <c r="AV12" s="60" t="s">
        <v>408</v>
      </c>
      <c r="AW12" s="59"/>
      <c r="AX12" s="59"/>
      <c r="AY12" s="59"/>
      <c r="AZ12" s="59"/>
      <c r="BA12" s="59"/>
      <c r="BB12" s="60" t="s">
        <v>419</v>
      </c>
      <c r="BC12" s="59" t="s">
        <v>416</v>
      </c>
      <c r="BE12" s="112" t="s">
        <v>550</v>
      </c>
      <c r="BF12" s="113">
        <v>43</v>
      </c>
      <c r="BG12" s="113">
        <v>8</v>
      </c>
      <c r="BH12" s="114">
        <v>40796</v>
      </c>
      <c r="BI12" s="113">
        <v>11</v>
      </c>
      <c r="BJ12" s="113" t="s">
        <v>214</v>
      </c>
      <c r="BK12" s="113" t="s">
        <v>244</v>
      </c>
      <c r="BL12" s="113" t="s">
        <v>249</v>
      </c>
      <c r="BM12" s="113" t="s">
        <v>217</v>
      </c>
      <c r="BN12" s="115" t="s">
        <v>250</v>
      </c>
      <c r="BO12" s="116" t="s">
        <v>251</v>
      </c>
      <c r="BP12" s="113">
        <v>15</v>
      </c>
      <c r="BQ12" s="113">
        <v>17</v>
      </c>
      <c r="BR12" s="113">
        <v>60</v>
      </c>
      <c r="BS12" s="117">
        <v>0</v>
      </c>
      <c r="BT12" s="113">
        <v>3</v>
      </c>
      <c r="BU12" s="113"/>
      <c r="BV12" s="113"/>
      <c r="BW12" s="113"/>
      <c r="BX12" s="113">
        <v>1</v>
      </c>
      <c r="BY12" s="113"/>
      <c r="BZ12" s="113"/>
      <c r="CA12" s="113"/>
      <c r="CB12" s="113"/>
      <c r="CC12" s="113"/>
      <c r="CD12" s="113"/>
      <c r="CE12" s="113">
        <v>2</v>
      </c>
      <c r="CF12" s="113" t="s">
        <v>220</v>
      </c>
      <c r="CG12" s="113" t="s">
        <v>235</v>
      </c>
      <c r="CH12" s="112" t="s">
        <v>235</v>
      </c>
      <c r="CI12" s="112" t="s">
        <v>224</v>
      </c>
      <c r="CJ12" s="112" t="s">
        <v>238</v>
      </c>
      <c r="CK12" s="117">
        <v>0</v>
      </c>
      <c r="CL12" s="118">
        <v>1</v>
      </c>
      <c r="CM12" s="118">
        <v>0</v>
      </c>
      <c r="CN12" s="118">
        <v>1</v>
      </c>
      <c r="CO12" s="118">
        <v>0</v>
      </c>
      <c r="CP12" s="118">
        <v>0</v>
      </c>
      <c r="CQ12" s="118">
        <v>0</v>
      </c>
      <c r="CR12" s="118">
        <v>0</v>
      </c>
      <c r="CS12" s="118">
        <v>0</v>
      </c>
      <c r="CT12" s="118">
        <v>0</v>
      </c>
      <c r="CU12" s="118">
        <v>1</v>
      </c>
      <c r="CV12" s="117">
        <v>0</v>
      </c>
      <c r="CW12" s="113"/>
      <c r="CX12" s="113"/>
      <c r="CY12" s="113"/>
      <c r="CZ12" s="113">
        <v>2</v>
      </c>
      <c r="DA12" s="113"/>
      <c r="DB12" s="113"/>
      <c r="DC12" s="113"/>
      <c r="DD12" s="113"/>
      <c r="DE12" s="113"/>
      <c r="DF12" s="112" t="s">
        <v>535</v>
      </c>
      <c r="DG12" s="113" t="s">
        <v>226</v>
      </c>
      <c r="DH12" s="117">
        <v>0</v>
      </c>
      <c r="DI12" s="118">
        <v>0</v>
      </c>
      <c r="DJ12" s="118">
        <v>0</v>
      </c>
      <c r="DK12" s="118">
        <v>0</v>
      </c>
      <c r="DL12" s="118">
        <v>0</v>
      </c>
      <c r="DM12" s="118">
        <v>0</v>
      </c>
      <c r="DN12" s="118">
        <v>0</v>
      </c>
      <c r="DO12" s="119" t="s">
        <v>227</v>
      </c>
      <c r="DP12" s="118" t="s">
        <v>536</v>
      </c>
      <c r="DQ12" s="113" t="s">
        <v>548</v>
      </c>
      <c r="DR12" s="117">
        <v>0</v>
      </c>
      <c r="DS12" s="113">
        <v>5</v>
      </c>
      <c r="DT12" s="113"/>
      <c r="DU12" s="113"/>
      <c r="DV12" s="113"/>
      <c r="DW12" s="113">
        <v>2</v>
      </c>
      <c r="DX12" s="113"/>
      <c r="DY12" s="113">
        <v>3</v>
      </c>
      <c r="DZ12" s="113"/>
      <c r="EA12" s="113"/>
      <c r="EB12" s="113"/>
      <c r="EC12" s="113">
        <v>4</v>
      </c>
      <c r="ED12" s="113"/>
      <c r="EE12" s="113"/>
      <c r="EF12" s="113">
        <v>1</v>
      </c>
      <c r="EG12" s="113"/>
      <c r="EH12" s="113"/>
      <c r="EI12" s="113"/>
      <c r="EJ12" s="117">
        <v>0</v>
      </c>
      <c r="EK12" s="113"/>
      <c r="EL12" s="113"/>
      <c r="EM12" s="113"/>
      <c r="EN12" s="113"/>
      <c r="EO12" s="113"/>
      <c r="EP12" s="113"/>
      <c r="EQ12" s="113">
        <v>4</v>
      </c>
      <c r="ER12" s="113"/>
      <c r="ES12" s="113">
        <v>5</v>
      </c>
      <c r="ET12" s="113">
        <v>3</v>
      </c>
      <c r="EU12" s="113"/>
      <c r="EV12" s="113">
        <v>2</v>
      </c>
      <c r="EW12" s="113"/>
      <c r="EX12" s="113"/>
      <c r="EY12" s="113">
        <v>1</v>
      </c>
      <c r="EZ12" s="113" t="s">
        <v>538</v>
      </c>
      <c r="FA12" s="117">
        <v>0</v>
      </c>
      <c r="FB12" s="113">
        <v>0</v>
      </c>
      <c r="FC12" s="113">
        <v>0</v>
      </c>
      <c r="FD12" s="113">
        <v>0</v>
      </c>
      <c r="FE12" s="113">
        <v>0</v>
      </c>
      <c r="FF12" s="117">
        <v>0</v>
      </c>
      <c r="FG12" s="113"/>
      <c r="FH12" s="113"/>
      <c r="FI12" s="113"/>
      <c r="FJ12" s="113"/>
      <c r="FK12" s="113"/>
      <c r="FL12" s="113"/>
      <c r="FM12" s="113" t="s">
        <v>229</v>
      </c>
      <c r="FN12" s="113" t="s">
        <v>230</v>
      </c>
      <c r="FO12" s="115" t="s">
        <v>539</v>
      </c>
      <c r="FQ12" s="1" t="s">
        <v>634</v>
      </c>
      <c r="FR12" s="1">
        <v>22</v>
      </c>
      <c r="FS12" s="1">
        <v>8</v>
      </c>
      <c r="FT12" s="54">
        <v>40796</v>
      </c>
      <c r="FU12" s="1">
        <v>11</v>
      </c>
      <c r="FV12" s="1" t="s">
        <v>214</v>
      </c>
      <c r="FW12" s="1" t="s">
        <v>244</v>
      </c>
      <c r="FX12" s="1" t="s">
        <v>249</v>
      </c>
      <c r="FY12" s="1" t="s">
        <v>217</v>
      </c>
      <c r="FZ12" s="51" t="s">
        <v>250</v>
      </c>
      <c r="GA12" s="1" t="s">
        <v>251</v>
      </c>
      <c r="GB12" s="1">
        <v>20</v>
      </c>
      <c r="GC12" s="1">
        <v>17</v>
      </c>
      <c r="GD12" s="1">
        <v>70</v>
      </c>
      <c r="GE12" s="1">
        <v>0</v>
      </c>
      <c r="GF12" s="1"/>
      <c r="GG12" s="1"/>
      <c r="GH12" s="1">
        <v>2</v>
      </c>
      <c r="GI12" s="1"/>
      <c r="GJ12" s="1"/>
      <c r="GK12" s="1">
        <v>3</v>
      </c>
      <c r="GL12" s="1"/>
      <c r="GM12" s="1"/>
      <c r="GN12" s="1"/>
      <c r="GO12" s="1"/>
      <c r="GP12" s="1"/>
      <c r="GQ12" s="1">
        <v>1</v>
      </c>
      <c r="GR12" s="1" t="s">
        <v>226</v>
      </c>
      <c r="GS12" s="1" t="s">
        <v>226</v>
      </c>
      <c r="GT12" s="1">
        <v>0</v>
      </c>
      <c r="GU12" s="1">
        <v>0</v>
      </c>
      <c r="GV12" s="1">
        <v>0</v>
      </c>
      <c r="GW12" s="1">
        <v>1</v>
      </c>
      <c r="GX12" s="1">
        <v>0</v>
      </c>
      <c r="GY12" s="1">
        <v>1</v>
      </c>
      <c r="GZ12" s="1">
        <v>0</v>
      </c>
      <c r="HA12" s="1">
        <v>0</v>
      </c>
      <c r="HB12" s="1">
        <v>1</v>
      </c>
      <c r="HC12" s="52">
        <v>0</v>
      </c>
      <c r="HD12" s="1">
        <v>0</v>
      </c>
      <c r="HE12" s="1">
        <v>0</v>
      </c>
      <c r="HF12" s="1">
        <v>0</v>
      </c>
      <c r="HG12" s="1">
        <v>0</v>
      </c>
      <c r="HH12" s="1">
        <v>1</v>
      </c>
      <c r="HI12" s="1">
        <v>1</v>
      </c>
      <c r="HJ12" s="1">
        <v>0</v>
      </c>
      <c r="HK12" s="1">
        <v>0</v>
      </c>
      <c r="HL12" s="1" t="s">
        <v>220</v>
      </c>
      <c r="HM12" s="1" t="s">
        <v>235</v>
      </c>
      <c r="HN12" s="1" t="s">
        <v>221</v>
      </c>
      <c r="HO12" s="1" t="s">
        <v>222</v>
      </c>
      <c r="HP12" s="1" t="s">
        <v>223</v>
      </c>
      <c r="HQ12" s="1" t="s">
        <v>220</v>
      </c>
      <c r="HR12" s="1" t="s">
        <v>224</v>
      </c>
      <c r="HS12" s="1" t="s">
        <v>225</v>
      </c>
      <c r="HT12" s="1" t="s">
        <v>220</v>
      </c>
      <c r="HU12" s="1">
        <v>0</v>
      </c>
      <c r="HV12" s="1">
        <v>3</v>
      </c>
      <c r="HW12" s="1"/>
      <c r="HX12" s="1"/>
      <c r="HY12" s="1">
        <v>1</v>
      </c>
      <c r="HZ12" s="1">
        <v>2</v>
      </c>
      <c r="IA12" s="1"/>
      <c r="IB12" s="1"/>
      <c r="IC12" s="1"/>
      <c r="ID12" s="1">
        <v>0</v>
      </c>
      <c r="IE12" s="1"/>
      <c r="IF12" s="1"/>
      <c r="IG12" s="1"/>
      <c r="IH12" s="1">
        <v>3</v>
      </c>
      <c r="II12" s="1">
        <v>1</v>
      </c>
      <c r="IJ12" s="1"/>
      <c r="IK12" s="1"/>
      <c r="IL12" s="1">
        <v>2</v>
      </c>
      <c r="IM12" s="1"/>
      <c r="IN12" s="1" t="s">
        <v>226</v>
      </c>
      <c r="IO12" s="1">
        <v>0</v>
      </c>
      <c r="IP12" s="1">
        <v>1</v>
      </c>
      <c r="IQ12" s="1">
        <v>0</v>
      </c>
      <c r="IR12" s="1">
        <v>0</v>
      </c>
      <c r="IS12" s="1">
        <v>0</v>
      </c>
      <c r="IT12" s="1">
        <v>0</v>
      </c>
      <c r="IU12" s="1">
        <v>0</v>
      </c>
      <c r="IV12" s="1">
        <v>0</v>
      </c>
      <c r="IW12" s="1">
        <v>0</v>
      </c>
      <c r="IX12" s="1">
        <v>0</v>
      </c>
      <c r="IY12" s="1" t="s">
        <v>227</v>
      </c>
      <c r="IZ12" s="1" t="s">
        <v>220</v>
      </c>
      <c r="JA12" s="1" t="s">
        <v>226</v>
      </c>
      <c r="JB12" s="1">
        <v>0</v>
      </c>
      <c r="JC12" s="1">
        <v>0</v>
      </c>
      <c r="JD12" s="1">
        <v>0</v>
      </c>
      <c r="JE12" s="1">
        <v>0</v>
      </c>
      <c r="JF12" s="1">
        <v>0</v>
      </c>
      <c r="JG12" s="1">
        <v>1</v>
      </c>
      <c r="JH12" s="1">
        <v>0</v>
      </c>
      <c r="JI12" s="1">
        <v>0</v>
      </c>
      <c r="JJ12" s="1">
        <v>0</v>
      </c>
      <c r="JK12" s="1">
        <v>1</v>
      </c>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v>0</v>
      </c>
      <c r="KT12" s="1"/>
      <c r="KU12" s="1"/>
      <c r="KV12" s="1"/>
      <c r="KW12" s="1"/>
      <c r="KX12" s="1">
        <v>0</v>
      </c>
      <c r="KY12" s="1"/>
      <c r="KZ12" s="1"/>
      <c r="LA12" s="1"/>
      <c r="LB12" s="1"/>
      <c r="LC12" s="1"/>
      <c r="LD12" s="1"/>
      <c r="LE12" s="1" t="s">
        <v>239</v>
      </c>
      <c r="LF12" s="1" t="s">
        <v>236</v>
      </c>
      <c r="LG12" s="1">
        <v>0</v>
      </c>
      <c r="LH12" s="1"/>
      <c r="LI12" s="1">
        <v>1</v>
      </c>
      <c r="LJ12" s="1">
        <v>3</v>
      </c>
      <c r="LK12" s="1"/>
      <c r="LL12" s="1"/>
      <c r="LM12" s="1">
        <v>2</v>
      </c>
      <c r="LN12" s="1" t="s">
        <v>226</v>
      </c>
      <c r="LO12" s="1" t="s">
        <v>226</v>
      </c>
      <c r="LP12" s="1">
        <v>0</v>
      </c>
      <c r="LQ12" s="1">
        <v>0</v>
      </c>
      <c r="LR12" s="1">
        <v>0</v>
      </c>
      <c r="LS12" s="1">
        <v>0</v>
      </c>
      <c r="LT12" s="1" t="s">
        <v>226</v>
      </c>
      <c r="LU12" s="1" t="s">
        <v>226</v>
      </c>
      <c r="LV12" s="1" t="s">
        <v>226</v>
      </c>
      <c r="LW12" s="1" t="s">
        <v>226</v>
      </c>
      <c r="LX12" s="1">
        <v>0</v>
      </c>
      <c r="LY12" s="1">
        <v>0</v>
      </c>
      <c r="LZ12" s="1">
        <v>1</v>
      </c>
      <c r="MA12" s="1">
        <v>1</v>
      </c>
      <c r="MB12" s="1">
        <v>0</v>
      </c>
      <c r="MC12" s="1">
        <v>0</v>
      </c>
      <c r="MD12" s="1">
        <v>1</v>
      </c>
      <c r="ME12" s="1" t="s">
        <v>229</v>
      </c>
      <c r="MF12" s="1" t="s">
        <v>230</v>
      </c>
      <c r="MG12" s="1" t="s">
        <v>229</v>
      </c>
      <c r="MH12" s="1" t="s">
        <v>230</v>
      </c>
      <c r="MI12" s="1" t="s">
        <v>226</v>
      </c>
      <c r="MJ12" s="1">
        <v>0</v>
      </c>
      <c r="MK12" s="1">
        <v>0</v>
      </c>
      <c r="ML12" s="1">
        <v>1</v>
      </c>
      <c r="MM12" s="1">
        <v>0</v>
      </c>
      <c r="MN12" s="1">
        <v>0</v>
      </c>
      <c r="MO12" s="1">
        <v>0</v>
      </c>
      <c r="MP12" s="1">
        <v>0</v>
      </c>
      <c r="MQ12" s="1">
        <v>0</v>
      </c>
      <c r="MR12" s="53">
        <v>0</v>
      </c>
      <c r="MS12" s="1">
        <v>0</v>
      </c>
      <c r="MT12" s="1">
        <v>0</v>
      </c>
      <c r="MU12" s="1">
        <v>1</v>
      </c>
      <c r="MV12" s="1">
        <v>0</v>
      </c>
      <c r="MW12" s="1">
        <v>0</v>
      </c>
      <c r="MX12" s="1">
        <v>1</v>
      </c>
      <c r="MY12" s="1">
        <v>0</v>
      </c>
      <c r="MZ12" s="1">
        <v>0</v>
      </c>
      <c r="NA12" s="1">
        <v>0</v>
      </c>
      <c r="NB12" s="1">
        <v>0</v>
      </c>
      <c r="NC12" s="1">
        <v>0</v>
      </c>
      <c r="ND12" s="1">
        <v>1</v>
      </c>
      <c r="NE12" s="1">
        <v>0</v>
      </c>
      <c r="NF12" s="1">
        <v>0</v>
      </c>
      <c r="NG12" s="1">
        <v>1</v>
      </c>
      <c r="NH12" s="1">
        <v>1</v>
      </c>
      <c r="NI12" s="1">
        <v>1</v>
      </c>
      <c r="NJ12" s="1">
        <v>0</v>
      </c>
      <c r="NK12" s="1">
        <v>0</v>
      </c>
    </row>
    <row r="13" spans="1:375" ht="225">
      <c r="A13" s="59" t="s">
        <v>635</v>
      </c>
      <c r="B13" s="59">
        <v>62</v>
      </c>
      <c r="C13" s="59">
        <v>9</v>
      </c>
      <c r="D13" s="80">
        <v>40797</v>
      </c>
      <c r="E13" s="59">
        <v>11</v>
      </c>
      <c r="F13" s="59" t="s">
        <v>214</v>
      </c>
      <c r="G13" s="59" t="s">
        <v>244</v>
      </c>
      <c r="H13" s="59" t="s">
        <v>252</v>
      </c>
      <c r="I13" s="59" t="s">
        <v>217</v>
      </c>
      <c r="J13" s="81" t="s">
        <v>253</v>
      </c>
      <c r="K13" s="60" t="s">
        <v>251</v>
      </c>
      <c r="L13" s="60" t="s">
        <v>372</v>
      </c>
      <c r="M13" s="59">
        <v>1</v>
      </c>
      <c r="N13" s="59">
        <v>1</v>
      </c>
      <c r="O13" s="59">
        <v>1</v>
      </c>
      <c r="P13" s="59">
        <v>1</v>
      </c>
      <c r="Q13" s="59">
        <v>1</v>
      </c>
      <c r="R13" s="59">
        <v>1</v>
      </c>
      <c r="S13" s="60" t="s">
        <v>379</v>
      </c>
      <c r="T13" s="59">
        <v>1</v>
      </c>
      <c r="U13" s="59"/>
      <c r="V13" s="59">
        <v>1</v>
      </c>
      <c r="W13" s="59"/>
      <c r="X13" s="59" t="s">
        <v>220</v>
      </c>
      <c r="Y13" s="59" t="s">
        <v>220</v>
      </c>
      <c r="Z13" s="59" t="s">
        <v>220</v>
      </c>
      <c r="AA13" s="59" t="s">
        <v>220</v>
      </c>
      <c r="AB13" s="59" t="s">
        <v>226</v>
      </c>
      <c r="AC13" s="59" t="s">
        <v>220</v>
      </c>
      <c r="AD13" s="59" t="s">
        <v>226</v>
      </c>
      <c r="AE13" s="60" t="s">
        <v>391</v>
      </c>
      <c r="AF13" s="59">
        <v>1</v>
      </c>
      <c r="AG13" s="59">
        <v>0</v>
      </c>
      <c r="AH13" s="59">
        <v>0</v>
      </c>
      <c r="AI13" s="59">
        <v>0</v>
      </c>
      <c r="AJ13" s="59">
        <v>0</v>
      </c>
      <c r="AK13" s="59">
        <v>0</v>
      </c>
      <c r="AL13" s="59">
        <v>0</v>
      </c>
      <c r="AM13" s="59">
        <v>0</v>
      </c>
      <c r="AN13" s="59">
        <v>0</v>
      </c>
      <c r="AO13" s="59">
        <v>0</v>
      </c>
      <c r="AP13" s="60" t="s">
        <v>402</v>
      </c>
      <c r="AQ13" s="59"/>
      <c r="AR13" s="59"/>
      <c r="AS13" s="59"/>
      <c r="AT13" s="59"/>
      <c r="AU13" s="59"/>
      <c r="AV13" s="60" t="s">
        <v>408</v>
      </c>
      <c r="AW13" s="59"/>
      <c r="AX13" s="59"/>
      <c r="AY13" s="59"/>
      <c r="AZ13" s="59"/>
      <c r="BA13" s="59"/>
      <c r="BB13" s="60"/>
      <c r="BC13" s="59" t="s">
        <v>416</v>
      </c>
      <c r="BE13" s="112" t="s">
        <v>551</v>
      </c>
      <c r="BF13" s="113">
        <v>63</v>
      </c>
      <c r="BG13" s="113">
        <v>9</v>
      </c>
      <c r="BH13" s="114">
        <v>40797</v>
      </c>
      <c r="BI13" s="113">
        <v>11</v>
      </c>
      <c r="BJ13" s="113" t="s">
        <v>214</v>
      </c>
      <c r="BK13" s="113" t="s">
        <v>244</v>
      </c>
      <c r="BL13" s="113" t="s">
        <v>252</v>
      </c>
      <c r="BM13" s="113" t="s">
        <v>217</v>
      </c>
      <c r="BN13" s="115" t="s">
        <v>253</v>
      </c>
      <c r="BO13" s="120" t="s">
        <v>251</v>
      </c>
      <c r="BP13" s="113">
        <v>12</v>
      </c>
      <c r="BQ13" s="113">
        <v>18</v>
      </c>
      <c r="BR13" s="113">
        <v>60</v>
      </c>
      <c r="BS13" s="117">
        <v>0</v>
      </c>
      <c r="BT13" s="113">
        <v>2</v>
      </c>
      <c r="BU13" s="113"/>
      <c r="BV13" s="113"/>
      <c r="BW13" s="113"/>
      <c r="BX13" s="113">
        <v>1</v>
      </c>
      <c r="BY13" s="113">
        <v>3</v>
      </c>
      <c r="BZ13" s="113"/>
      <c r="CA13" s="113"/>
      <c r="CB13" s="113"/>
      <c r="CC13" s="113"/>
      <c r="CD13" s="113"/>
      <c r="CE13" s="113"/>
      <c r="CF13" s="113" t="s">
        <v>220</v>
      </c>
      <c r="CG13" s="113" t="s">
        <v>221</v>
      </c>
      <c r="CH13" s="112" t="s">
        <v>221</v>
      </c>
      <c r="CI13" s="112" t="s">
        <v>224</v>
      </c>
      <c r="CJ13" s="112" t="s">
        <v>300</v>
      </c>
      <c r="CK13" s="117">
        <v>0</v>
      </c>
      <c r="CL13" s="118">
        <v>1</v>
      </c>
      <c r="CM13" s="118">
        <v>0</v>
      </c>
      <c r="CN13" s="118">
        <v>0</v>
      </c>
      <c r="CO13" s="118">
        <v>1</v>
      </c>
      <c r="CP13" s="118">
        <v>0</v>
      </c>
      <c r="CQ13" s="118">
        <v>0</v>
      </c>
      <c r="CR13" s="118">
        <v>0</v>
      </c>
      <c r="CS13" s="118">
        <v>1</v>
      </c>
      <c r="CT13" s="118">
        <v>0</v>
      </c>
      <c r="CU13" s="118">
        <v>0</v>
      </c>
      <c r="CV13" s="117">
        <v>0</v>
      </c>
      <c r="CW13" s="113"/>
      <c r="CX13" s="113"/>
      <c r="CY13" s="113"/>
      <c r="CZ13" s="113">
        <v>3</v>
      </c>
      <c r="DA13" s="113"/>
      <c r="DB13" s="113">
        <v>1</v>
      </c>
      <c r="DC13" s="113">
        <v>2</v>
      </c>
      <c r="DD13" s="113"/>
      <c r="DE13" s="113"/>
      <c r="DF13" s="112" t="s">
        <v>535</v>
      </c>
      <c r="DG13" s="113" t="s">
        <v>226</v>
      </c>
      <c r="DH13" s="117">
        <v>0</v>
      </c>
      <c r="DI13" s="118">
        <v>0</v>
      </c>
      <c r="DJ13" s="118">
        <v>0</v>
      </c>
      <c r="DK13" s="118">
        <v>0</v>
      </c>
      <c r="DL13" s="118">
        <v>0</v>
      </c>
      <c r="DM13" s="118">
        <v>0</v>
      </c>
      <c r="DN13" s="118">
        <v>0</v>
      </c>
      <c r="DO13" s="119" t="s">
        <v>227</v>
      </c>
      <c r="DP13" s="118" t="s">
        <v>536</v>
      </c>
      <c r="DQ13" s="113" t="s">
        <v>548</v>
      </c>
      <c r="DR13" s="117">
        <v>0</v>
      </c>
      <c r="DS13" s="113">
        <v>3</v>
      </c>
      <c r="DT13" s="113"/>
      <c r="DU13" s="113"/>
      <c r="DV13" s="113"/>
      <c r="DW13" s="113"/>
      <c r="DX13" s="113"/>
      <c r="DY13" s="113">
        <v>1</v>
      </c>
      <c r="DZ13" s="113"/>
      <c r="EA13" s="113"/>
      <c r="EB13" s="113"/>
      <c r="EC13" s="113">
        <v>5</v>
      </c>
      <c r="ED13" s="113"/>
      <c r="EE13" s="113"/>
      <c r="EF13" s="113">
        <v>4</v>
      </c>
      <c r="EG13" s="113"/>
      <c r="EH13" s="113">
        <v>2</v>
      </c>
      <c r="EI13" s="113"/>
      <c r="EJ13" s="117">
        <v>0</v>
      </c>
      <c r="EK13" s="113"/>
      <c r="EL13" s="113"/>
      <c r="EM13" s="113"/>
      <c r="EN13" s="113"/>
      <c r="EO13" s="113"/>
      <c r="EP13" s="113"/>
      <c r="EQ13" s="113">
        <v>5</v>
      </c>
      <c r="ER13" s="113">
        <v>1</v>
      </c>
      <c r="ES13" s="113">
        <v>2</v>
      </c>
      <c r="ET13" s="113">
        <v>4</v>
      </c>
      <c r="EU13" s="113"/>
      <c r="EV13" s="113">
        <v>3</v>
      </c>
      <c r="EW13" s="113"/>
      <c r="EX13" s="113"/>
      <c r="EY13" s="113"/>
      <c r="EZ13" s="113" t="s">
        <v>538</v>
      </c>
      <c r="FA13" s="117">
        <v>0</v>
      </c>
      <c r="FB13" s="113">
        <v>0</v>
      </c>
      <c r="FC13" s="113">
        <v>0</v>
      </c>
      <c r="FD13" s="113">
        <v>0</v>
      </c>
      <c r="FE13" s="113">
        <v>0</v>
      </c>
      <c r="FF13" s="117">
        <v>0</v>
      </c>
      <c r="FG13" s="113"/>
      <c r="FH13" s="113"/>
      <c r="FI13" s="113"/>
      <c r="FJ13" s="113"/>
      <c r="FK13" s="113"/>
      <c r="FL13" s="113"/>
      <c r="FM13" s="113" t="s">
        <v>229</v>
      </c>
      <c r="FN13" s="113" t="s">
        <v>231</v>
      </c>
      <c r="FO13" s="115" t="s">
        <v>539</v>
      </c>
      <c r="FQ13" s="1" t="s">
        <v>636</v>
      </c>
      <c r="FR13" s="1">
        <v>21</v>
      </c>
      <c r="FS13" s="1">
        <v>9</v>
      </c>
      <c r="FT13" s="54">
        <v>40797</v>
      </c>
      <c r="FU13" s="1">
        <v>11</v>
      </c>
      <c r="FV13" s="1" t="s">
        <v>214</v>
      </c>
      <c r="FW13" s="1" t="s">
        <v>244</v>
      </c>
      <c r="FX13" s="1" t="s">
        <v>252</v>
      </c>
      <c r="FY13" s="1" t="s">
        <v>217</v>
      </c>
      <c r="FZ13" s="51" t="s">
        <v>253</v>
      </c>
      <c r="GA13" s="1" t="s">
        <v>251</v>
      </c>
      <c r="GB13" s="1">
        <v>23</v>
      </c>
      <c r="GC13" s="1">
        <v>17</v>
      </c>
      <c r="GD13" s="1">
        <v>65</v>
      </c>
      <c r="GE13" s="1">
        <v>0</v>
      </c>
      <c r="GF13" s="1"/>
      <c r="GG13" s="1">
        <v>1</v>
      </c>
      <c r="GH13" s="1"/>
      <c r="GI13" s="1"/>
      <c r="GJ13" s="1"/>
      <c r="GK13" s="1">
        <v>2</v>
      </c>
      <c r="GL13" s="1">
        <v>3</v>
      </c>
      <c r="GM13" s="1"/>
      <c r="GN13" s="1"/>
      <c r="GO13" s="1"/>
      <c r="GP13" s="1"/>
      <c r="GQ13" s="1"/>
      <c r="GR13" s="1" t="s">
        <v>226</v>
      </c>
      <c r="GS13" s="1" t="s">
        <v>226</v>
      </c>
      <c r="GT13" s="1">
        <v>0</v>
      </c>
      <c r="GU13" s="1">
        <v>0</v>
      </c>
      <c r="GV13" s="1">
        <v>0</v>
      </c>
      <c r="GW13" s="1">
        <v>1</v>
      </c>
      <c r="GX13" s="1">
        <v>0</v>
      </c>
      <c r="GY13" s="1">
        <v>1</v>
      </c>
      <c r="GZ13" s="1">
        <v>0</v>
      </c>
      <c r="HA13" s="1">
        <v>0</v>
      </c>
      <c r="HB13" s="1">
        <v>1</v>
      </c>
      <c r="HC13" s="52">
        <v>0</v>
      </c>
      <c r="HD13" s="1">
        <v>0</v>
      </c>
      <c r="HE13" s="1">
        <v>0</v>
      </c>
      <c r="HF13" s="1">
        <v>1</v>
      </c>
      <c r="HG13" s="1">
        <v>0</v>
      </c>
      <c r="HH13" s="1">
        <v>1</v>
      </c>
      <c r="HI13" s="1">
        <v>0</v>
      </c>
      <c r="HJ13" s="1">
        <v>0</v>
      </c>
      <c r="HK13" s="1">
        <v>1</v>
      </c>
      <c r="HL13" s="1" t="s">
        <v>220</v>
      </c>
      <c r="HM13" s="1" t="s">
        <v>221</v>
      </c>
      <c r="HN13" s="1" t="s">
        <v>221</v>
      </c>
      <c r="HO13" s="1" t="s">
        <v>222</v>
      </c>
      <c r="HP13" s="1" t="s">
        <v>223</v>
      </c>
      <c r="HQ13" s="1" t="s">
        <v>226</v>
      </c>
      <c r="HR13" s="1" t="s">
        <v>224</v>
      </c>
      <c r="HS13" s="1" t="s">
        <v>238</v>
      </c>
      <c r="HT13" s="1" t="s">
        <v>220</v>
      </c>
      <c r="HU13" s="1">
        <v>0</v>
      </c>
      <c r="HV13" s="1">
        <v>2</v>
      </c>
      <c r="HW13" s="1"/>
      <c r="HX13" s="1">
        <v>3</v>
      </c>
      <c r="HY13" s="1"/>
      <c r="HZ13" s="1">
        <v>1</v>
      </c>
      <c r="IA13" s="1"/>
      <c r="IB13" s="1"/>
      <c r="IC13" s="1"/>
      <c r="ID13" s="1">
        <v>0</v>
      </c>
      <c r="IE13" s="1"/>
      <c r="IF13" s="1"/>
      <c r="IG13" s="1"/>
      <c r="IH13" s="1">
        <v>3</v>
      </c>
      <c r="II13" s="1">
        <v>2</v>
      </c>
      <c r="IJ13" s="1"/>
      <c r="IK13" s="1"/>
      <c r="IL13" s="1"/>
      <c r="IM13" s="1">
        <v>1</v>
      </c>
      <c r="IN13" s="1" t="s">
        <v>226</v>
      </c>
      <c r="IO13" s="1">
        <v>0</v>
      </c>
      <c r="IP13" s="1">
        <v>1</v>
      </c>
      <c r="IQ13" s="1">
        <v>0</v>
      </c>
      <c r="IR13" s="1">
        <v>0</v>
      </c>
      <c r="IS13" s="1">
        <v>0</v>
      </c>
      <c r="IT13" s="1">
        <v>0</v>
      </c>
      <c r="IU13" s="1">
        <v>0</v>
      </c>
      <c r="IV13" s="1">
        <v>0</v>
      </c>
      <c r="IW13" s="1">
        <v>0</v>
      </c>
      <c r="IX13" s="1">
        <v>0</v>
      </c>
      <c r="IY13" s="1" t="s">
        <v>227</v>
      </c>
      <c r="IZ13" s="1" t="s">
        <v>220</v>
      </c>
      <c r="JA13" s="1" t="s">
        <v>226</v>
      </c>
      <c r="JB13" s="1">
        <v>0</v>
      </c>
      <c r="JC13" s="1">
        <v>0</v>
      </c>
      <c r="JD13" s="1">
        <v>0</v>
      </c>
      <c r="JE13" s="1">
        <v>0</v>
      </c>
      <c r="JF13" s="1">
        <v>1</v>
      </c>
      <c r="JG13" s="1">
        <v>0</v>
      </c>
      <c r="JH13" s="1">
        <v>0</v>
      </c>
      <c r="JI13" s="1">
        <v>0</v>
      </c>
      <c r="JJ13" s="1">
        <v>1</v>
      </c>
      <c r="JK13" s="1">
        <v>0</v>
      </c>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v>0</v>
      </c>
      <c r="KT13" s="1"/>
      <c r="KU13" s="1"/>
      <c r="KV13" s="1"/>
      <c r="KW13" s="1"/>
      <c r="KX13" s="1">
        <v>0</v>
      </c>
      <c r="KY13" s="1"/>
      <c r="KZ13" s="1"/>
      <c r="LA13" s="1"/>
      <c r="LB13" s="1"/>
      <c r="LC13" s="1"/>
      <c r="LD13" s="1"/>
      <c r="LE13" s="1" t="s">
        <v>243</v>
      </c>
      <c r="LF13" s="1" t="s">
        <v>239</v>
      </c>
      <c r="LG13" s="1">
        <v>0</v>
      </c>
      <c r="LH13" s="1"/>
      <c r="LI13" s="1"/>
      <c r="LJ13" s="1">
        <v>3</v>
      </c>
      <c r="LK13" s="1">
        <v>2</v>
      </c>
      <c r="LL13" s="1"/>
      <c r="LM13" s="1">
        <v>1</v>
      </c>
      <c r="LN13" s="1" t="s">
        <v>226</v>
      </c>
      <c r="LO13" s="1" t="s">
        <v>226</v>
      </c>
      <c r="LP13" s="1">
        <v>0</v>
      </c>
      <c r="LQ13" s="1">
        <v>0</v>
      </c>
      <c r="LR13" s="1">
        <v>0</v>
      </c>
      <c r="LS13" s="1">
        <v>0</v>
      </c>
      <c r="LT13" s="1" t="s">
        <v>226</v>
      </c>
      <c r="LU13" s="1" t="s">
        <v>226</v>
      </c>
      <c r="LV13" s="1" t="s">
        <v>226</v>
      </c>
      <c r="LW13" s="1" t="s">
        <v>226</v>
      </c>
      <c r="LX13" s="1">
        <v>0</v>
      </c>
      <c r="LY13" s="1">
        <v>1</v>
      </c>
      <c r="LZ13" s="1">
        <v>1</v>
      </c>
      <c r="MA13" s="1">
        <v>1</v>
      </c>
      <c r="MB13" s="1">
        <v>0</v>
      </c>
      <c r="MC13" s="1">
        <v>1</v>
      </c>
      <c r="MD13" s="1">
        <v>1</v>
      </c>
      <c r="ME13" s="1" t="s">
        <v>229</v>
      </c>
      <c r="MF13" s="1" t="s">
        <v>230</v>
      </c>
      <c r="MG13" s="1" t="s">
        <v>229</v>
      </c>
      <c r="MH13" s="1" t="s">
        <v>230</v>
      </c>
      <c r="MI13" s="1" t="s">
        <v>226</v>
      </c>
      <c r="MJ13" s="1">
        <v>0</v>
      </c>
      <c r="MK13" s="1">
        <v>1</v>
      </c>
      <c r="ML13" s="1">
        <v>0</v>
      </c>
      <c r="MM13" s="1">
        <v>0</v>
      </c>
      <c r="MN13" s="1">
        <v>0</v>
      </c>
      <c r="MO13" s="1">
        <v>0</v>
      </c>
      <c r="MP13" s="1">
        <v>0</v>
      </c>
      <c r="MQ13" s="1">
        <v>0</v>
      </c>
      <c r="MR13" s="53">
        <v>0</v>
      </c>
      <c r="MS13" s="1">
        <v>0</v>
      </c>
      <c r="MT13" s="1">
        <v>0</v>
      </c>
      <c r="MU13" s="1">
        <v>1</v>
      </c>
      <c r="MV13" s="1">
        <v>1</v>
      </c>
      <c r="MW13" s="1">
        <v>0</v>
      </c>
      <c r="MX13" s="1">
        <v>0</v>
      </c>
      <c r="MY13" s="1">
        <v>0</v>
      </c>
      <c r="MZ13" s="1">
        <v>0</v>
      </c>
      <c r="NA13" s="1">
        <v>0</v>
      </c>
      <c r="NB13" s="1">
        <v>0</v>
      </c>
      <c r="NC13" s="1">
        <v>0</v>
      </c>
      <c r="ND13" s="1">
        <v>1</v>
      </c>
      <c r="NE13" s="1">
        <v>0</v>
      </c>
      <c r="NF13" s="1">
        <v>0</v>
      </c>
      <c r="NG13" s="1">
        <v>1</v>
      </c>
      <c r="NH13" s="1">
        <v>1</v>
      </c>
      <c r="NI13" s="1">
        <v>1</v>
      </c>
      <c r="NJ13" s="1">
        <v>1</v>
      </c>
      <c r="NK13" s="1">
        <v>0</v>
      </c>
    </row>
    <row r="14" spans="1:375" ht="165">
      <c r="A14" s="59" t="s">
        <v>637</v>
      </c>
      <c r="B14" s="59">
        <v>58</v>
      </c>
      <c r="C14" s="59">
        <v>10</v>
      </c>
      <c r="D14" s="80">
        <v>40795</v>
      </c>
      <c r="E14" s="59">
        <v>11</v>
      </c>
      <c r="F14" s="59" t="s">
        <v>214</v>
      </c>
      <c r="G14" s="59" t="s">
        <v>244</v>
      </c>
      <c r="H14" s="59" t="s">
        <v>254</v>
      </c>
      <c r="I14" s="59" t="s">
        <v>255</v>
      </c>
      <c r="J14" s="81" t="s">
        <v>256</v>
      </c>
      <c r="K14" s="60" t="s">
        <v>257</v>
      </c>
      <c r="L14" s="60" t="s">
        <v>372</v>
      </c>
      <c r="M14" s="59">
        <v>1</v>
      </c>
      <c r="N14" s="59">
        <v>1</v>
      </c>
      <c r="O14" s="59">
        <v>1</v>
      </c>
      <c r="P14" s="59">
        <v>0</v>
      </c>
      <c r="Q14" s="59">
        <v>1</v>
      </c>
      <c r="R14" s="59">
        <v>0</v>
      </c>
      <c r="S14" s="60" t="s">
        <v>379</v>
      </c>
      <c r="T14" s="59"/>
      <c r="U14" s="59">
        <v>1</v>
      </c>
      <c r="V14" s="59">
        <v>1</v>
      </c>
      <c r="W14" s="59"/>
      <c r="X14" s="59" t="s">
        <v>220</v>
      </c>
      <c r="Y14" s="59" t="s">
        <v>220</v>
      </c>
      <c r="Z14" s="59" t="s">
        <v>220</v>
      </c>
      <c r="AA14" s="59" t="s">
        <v>220</v>
      </c>
      <c r="AB14" s="59" t="s">
        <v>226</v>
      </c>
      <c r="AC14" s="59" t="s">
        <v>226</v>
      </c>
      <c r="AD14" s="59" t="s">
        <v>220</v>
      </c>
      <c r="AE14" s="60" t="s">
        <v>391</v>
      </c>
      <c r="AF14" s="59">
        <v>1</v>
      </c>
      <c r="AG14" s="59">
        <v>0</v>
      </c>
      <c r="AH14" s="59">
        <v>0</v>
      </c>
      <c r="AI14" s="59">
        <v>0</v>
      </c>
      <c r="AJ14" s="59">
        <v>0</v>
      </c>
      <c r="AK14" s="59">
        <v>0</v>
      </c>
      <c r="AL14" s="59">
        <v>0</v>
      </c>
      <c r="AM14" s="59">
        <v>0</v>
      </c>
      <c r="AN14" s="59">
        <v>0</v>
      </c>
      <c r="AO14" s="59">
        <v>0</v>
      </c>
      <c r="AP14" s="60" t="s">
        <v>402</v>
      </c>
      <c r="AQ14" s="59">
        <v>1</v>
      </c>
      <c r="AR14" s="59">
        <v>560</v>
      </c>
      <c r="AS14" s="59">
        <v>65</v>
      </c>
      <c r="AT14" s="59">
        <v>13</v>
      </c>
      <c r="AU14" s="59">
        <v>65</v>
      </c>
      <c r="AV14" s="60" t="s">
        <v>408</v>
      </c>
      <c r="AW14" s="59">
        <v>1</v>
      </c>
      <c r="AX14" s="59">
        <v>560</v>
      </c>
      <c r="AY14" s="59">
        <v>65</v>
      </c>
      <c r="AZ14" s="59">
        <v>13</v>
      </c>
      <c r="BA14" s="59">
        <v>65</v>
      </c>
      <c r="BB14" s="60"/>
      <c r="BC14" s="59" t="s">
        <v>416</v>
      </c>
      <c r="BE14" s="112" t="s">
        <v>552</v>
      </c>
      <c r="BF14" s="113">
        <v>59</v>
      </c>
      <c r="BG14" s="113">
        <v>10</v>
      </c>
      <c r="BH14" s="114">
        <v>40795</v>
      </c>
      <c r="BI14" s="113">
        <v>11</v>
      </c>
      <c r="BJ14" s="113" t="s">
        <v>214</v>
      </c>
      <c r="BK14" s="113" t="s">
        <v>244</v>
      </c>
      <c r="BL14" s="113" t="s">
        <v>254</v>
      </c>
      <c r="BM14" s="113" t="s">
        <v>255</v>
      </c>
      <c r="BN14" s="115" t="s">
        <v>256</v>
      </c>
      <c r="BO14" s="116" t="s">
        <v>257</v>
      </c>
      <c r="BP14" s="113">
        <v>14</v>
      </c>
      <c r="BQ14" s="113">
        <v>16</v>
      </c>
      <c r="BR14" s="113">
        <v>65</v>
      </c>
      <c r="BS14" s="117">
        <v>0</v>
      </c>
      <c r="BT14" s="113">
        <v>1</v>
      </c>
      <c r="BU14" s="113"/>
      <c r="BV14" s="113"/>
      <c r="BW14" s="113"/>
      <c r="BX14" s="113">
        <v>3</v>
      </c>
      <c r="BY14" s="113">
        <v>2</v>
      </c>
      <c r="BZ14" s="113"/>
      <c r="CA14" s="113"/>
      <c r="CB14" s="113"/>
      <c r="CC14" s="113"/>
      <c r="CD14" s="113"/>
      <c r="CE14" s="113"/>
      <c r="CF14" s="113" t="s">
        <v>220</v>
      </c>
      <c r="CG14" s="113" t="s">
        <v>235</v>
      </c>
      <c r="CH14" s="112" t="s">
        <v>235</v>
      </c>
      <c r="CI14" s="112" t="s">
        <v>224</v>
      </c>
      <c r="CJ14" s="112" t="s">
        <v>310</v>
      </c>
      <c r="CK14" s="117">
        <v>0</v>
      </c>
      <c r="CL14" s="118">
        <v>0</v>
      </c>
      <c r="CM14" s="118">
        <v>0</v>
      </c>
      <c r="CN14" s="118">
        <v>1</v>
      </c>
      <c r="CO14" s="118">
        <v>1</v>
      </c>
      <c r="CP14" s="118">
        <v>0</v>
      </c>
      <c r="CQ14" s="118">
        <v>0</v>
      </c>
      <c r="CR14" s="118">
        <v>0</v>
      </c>
      <c r="CS14" s="118">
        <v>1</v>
      </c>
      <c r="CT14" s="118">
        <v>1</v>
      </c>
      <c r="CU14" s="118">
        <v>0</v>
      </c>
      <c r="CV14" s="117">
        <v>0</v>
      </c>
      <c r="CW14" s="113"/>
      <c r="CX14" s="113"/>
      <c r="CY14" s="113">
        <v>3</v>
      </c>
      <c r="CZ14" s="113">
        <v>2</v>
      </c>
      <c r="DA14" s="113"/>
      <c r="DB14" s="113"/>
      <c r="DC14" s="113">
        <v>1</v>
      </c>
      <c r="DD14" s="113"/>
      <c r="DE14" s="113"/>
      <c r="DF14" s="112" t="s">
        <v>547</v>
      </c>
      <c r="DG14" s="113" t="s">
        <v>226</v>
      </c>
      <c r="DH14" s="117">
        <v>0</v>
      </c>
      <c r="DI14" s="118">
        <v>0</v>
      </c>
      <c r="DJ14" s="118">
        <v>0</v>
      </c>
      <c r="DK14" s="118">
        <v>0</v>
      </c>
      <c r="DL14" s="118">
        <v>0</v>
      </c>
      <c r="DM14" s="118">
        <v>0</v>
      </c>
      <c r="DN14" s="118">
        <v>0</v>
      </c>
      <c r="DO14" s="119" t="s">
        <v>227</v>
      </c>
      <c r="DP14" s="118" t="s">
        <v>536</v>
      </c>
      <c r="DQ14" s="113" t="s">
        <v>537</v>
      </c>
      <c r="DR14" s="117">
        <v>0</v>
      </c>
      <c r="DS14" s="113">
        <v>2</v>
      </c>
      <c r="DT14" s="113"/>
      <c r="DU14" s="113"/>
      <c r="DV14" s="113"/>
      <c r="DW14" s="113"/>
      <c r="DX14" s="113">
        <v>3</v>
      </c>
      <c r="DY14" s="113"/>
      <c r="DZ14" s="113"/>
      <c r="EA14" s="113"/>
      <c r="EB14" s="113"/>
      <c r="EC14" s="113">
        <v>5</v>
      </c>
      <c r="ED14" s="113"/>
      <c r="EE14" s="113"/>
      <c r="EF14" s="113">
        <v>1</v>
      </c>
      <c r="EG14" s="113"/>
      <c r="EH14" s="113">
        <v>4</v>
      </c>
      <c r="EI14" s="113"/>
      <c r="EJ14" s="117">
        <v>0</v>
      </c>
      <c r="EK14" s="113">
        <v>2</v>
      </c>
      <c r="EL14" s="113"/>
      <c r="EM14" s="113"/>
      <c r="EN14" s="113"/>
      <c r="EO14" s="113">
        <v>1</v>
      </c>
      <c r="EP14" s="113"/>
      <c r="EQ14" s="113">
        <v>4</v>
      </c>
      <c r="ER14" s="113"/>
      <c r="ES14" s="113">
        <v>5</v>
      </c>
      <c r="ET14" s="113">
        <v>3</v>
      </c>
      <c r="EU14" s="113"/>
      <c r="EV14" s="113"/>
      <c r="EW14" s="113"/>
      <c r="EX14" s="113"/>
      <c r="EY14" s="113"/>
      <c r="EZ14" s="113" t="s">
        <v>258</v>
      </c>
      <c r="FA14" s="117">
        <v>0</v>
      </c>
      <c r="FB14" s="113">
        <v>1</v>
      </c>
      <c r="FC14" s="113">
        <v>1</v>
      </c>
      <c r="FD14" s="113">
        <v>1</v>
      </c>
      <c r="FE14" s="113">
        <v>0</v>
      </c>
      <c r="FF14" s="117">
        <v>0</v>
      </c>
      <c r="FG14" s="113">
        <v>3</v>
      </c>
      <c r="FH14" s="113">
        <v>2</v>
      </c>
      <c r="FI14" s="113">
        <v>1</v>
      </c>
      <c r="FJ14" s="113"/>
      <c r="FK14" s="113"/>
      <c r="FL14" s="113"/>
      <c r="FM14" s="113" t="s">
        <v>229</v>
      </c>
      <c r="FN14" s="113" t="s">
        <v>230</v>
      </c>
      <c r="FO14" s="115" t="s">
        <v>220</v>
      </c>
      <c r="FQ14" s="1" t="s">
        <v>638</v>
      </c>
      <c r="FR14" s="1">
        <v>17</v>
      </c>
      <c r="FS14" s="1">
        <v>10</v>
      </c>
      <c r="FT14" s="54">
        <v>40795</v>
      </c>
      <c r="FU14" s="1">
        <v>11</v>
      </c>
      <c r="FV14" s="1" t="s">
        <v>214</v>
      </c>
      <c r="FW14" s="1" t="s">
        <v>244</v>
      </c>
      <c r="FX14" s="1" t="s">
        <v>254</v>
      </c>
      <c r="FY14" s="1" t="s">
        <v>255</v>
      </c>
      <c r="FZ14" s="51" t="s">
        <v>256</v>
      </c>
      <c r="GA14" s="1" t="s">
        <v>257</v>
      </c>
      <c r="GB14" s="1">
        <v>11</v>
      </c>
      <c r="GC14" s="1">
        <v>14</v>
      </c>
      <c r="GD14" s="1">
        <v>60</v>
      </c>
      <c r="GE14" s="1">
        <v>0</v>
      </c>
      <c r="GF14" s="1">
        <v>1</v>
      </c>
      <c r="GG14" s="1"/>
      <c r="GH14" s="1">
        <v>3</v>
      </c>
      <c r="GI14" s="1"/>
      <c r="GJ14" s="1"/>
      <c r="GK14" s="1">
        <v>2</v>
      </c>
      <c r="GL14" s="1"/>
      <c r="GM14" s="1"/>
      <c r="GN14" s="1"/>
      <c r="GO14" s="1"/>
      <c r="GP14" s="1"/>
      <c r="GQ14" s="1"/>
      <c r="GR14" s="1" t="s">
        <v>226</v>
      </c>
      <c r="GS14" s="1" t="s">
        <v>226</v>
      </c>
      <c r="GT14" s="1">
        <v>0</v>
      </c>
      <c r="GU14" s="1">
        <v>0</v>
      </c>
      <c r="GV14" s="1">
        <v>0</v>
      </c>
      <c r="GW14" s="1">
        <v>1</v>
      </c>
      <c r="GX14" s="1">
        <v>0</v>
      </c>
      <c r="GY14" s="1">
        <v>1</v>
      </c>
      <c r="GZ14" s="1">
        <v>1</v>
      </c>
      <c r="HA14" s="1">
        <v>0</v>
      </c>
      <c r="HB14" s="1">
        <v>0</v>
      </c>
      <c r="HC14" s="52">
        <v>0</v>
      </c>
      <c r="HD14" s="52">
        <v>0</v>
      </c>
      <c r="HE14" s="1">
        <v>0</v>
      </c>
      <c r="HF14" s="1">
        <v>0</v>
      </c>
      <c r="HG14" s="1"/>
      <c r="HH14" s="1">
        <v>1</v>
      </c>
      <c r="HI14" s="1">
        <v>0</v>
      </c>
      <c r="HJ14" s="1">
        <v>0</v>
      </c>
      <c r="HK14" s="1">
        <v>0</v>
      </c>
      <c r="HL14" s="1" t="s">
        <v>220</v>
      </c>
      <c r="HM14" s="1" t="s">
        <v>235</v>
      </c>
      <c r="HN14" s="1" t="s">
        <v>235</v>
      </c>
      <c r="HO14" s="1" t="s">
        <v>222</v>
      </c>
      <c r="HP14" s="1" t="s">
        <v>223</v>
      </c>
      <c r="HQ14" s="1" t="s">
        <v>220</v>
      </c>
      <c r="HR14" s="1" t="s">
        <v>224</v>
      </c>
      <c r="HS14" s="1" t="s">
        <v>224</v>
      </c>
      <c r="HT14" s="1" t="s">
        <v>220</v>
      </c>
      <c r="HU14" s="1">
        <v>0</v>
      </c>
      <c r="HV14" s="1">
        <v>2</v>
      </c>
      <c r="HW14" s="1"/>
      <c r="HX14" s="1">
        <v>1</v>
      </c>
      <c r="HY14" s="1"/>
      <c r="HZ14" s="1">
        <v>3</v>
      </c>
      <c r="IA14" s="1"/>
      <c r="IB14" s="1"/>
      <c r="IC14" s="1"/>
      <c r="ID14" s="1">
        <v>0</v>
      </c>
      <c r="IE14" s="1">
        <v>2</v>
      </c>
      <c r="IF14" s="1"/>
      <c r="IG14" s="1">
        <v>1</v>
      </c>
      <c r="IH14" s="1">
        <v>3</v>
      </c>
      <c r="II14" s="1"/>
      <c r="IJ14" s="1"/>
      <c r="IK14" s="1"/>
      <c r="IL14" s="1"/>
      <c r="IM14" s="1"/>
      <c r="IN14" s="1" t="s">
        <v>226</v>
      </c>
      <c r="IO14" s="1">
        <v>0</v>
      </c>
      <c r="IP14" s="1">
        <v>1</v>
      </c>
      <c r="IQ14" s="1">
        <v>0</v>
      </c>
      <c r="IR14" s="1">
        <v>0</v>
      </c>
      <c r="IS14" s="1">
        <v>0</v>
      </c>
      <c r="IT14" s="1">
        <v>0</v>
      </c>
      <c r="IU14" s="1">
        <v>0</v>
      </c>
      <c r="IV14" s="1">
        <v>0</v>
      </c>
      <c r="IW14" s="1">
        <v>0</v>
      </c>
      <c r="IX14" s="1">
        <v>0</v>
      </c>
      <c r="IY14" s="1" t="s">
        <v>227</v>
      </c>
      <c r="IZ14" s="1" t="s">
        <v>220</v>
      </c>
      <c r="JA14" s="1" t="s">
        <v>226</v>
      </c>
      <c r="JB14" s="1">
        <v>0</v>
      </c>
      <c r="JC14" s="1">
        <v>0</v>
      </c>
      <c r="JD14" s="1">
        <v>0</v>
      </c>
      <c r="JE14" s="1">
        <v>0</v>
      </c>
      <c r="JF14" s="1">
        <v>1</v>
      </c>
      <c r="JG14" s="1">
        <v>0</v>
      </c>
      <c r="JH14" s="1"/>
      <c r="JI14" s="1">
        <v>0</v>
      </c>
      <c r="JJ14" s="1">
        <v>0</v>
      </c>
      <c r="JK14" s="1">
        <v>0</v>
      </c>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t="s">
        <v>258</v>
      </c>
      <c r="KS14" s="1">
        <v>0</v>
      </c>
      <c r="KT14" s="1">
        <v>1</v>
      </c>
      <c r="KU14" s="1">
        <v>1</v>
      </c>
      <c r="KV14" s="1">
        <v>0</v>
      </c>
      <c r="KW14" s="1">
        <v>0</v>
      </c>
      <c r="KX14" s="1">
        <v>0</v>
      </c>
      <c r="KY14" s="1">
        <v>3</v>
      </c>
      <c r="KZ14" s="1">
        <v>2</v>
      </c>
      <c r="LA14" s="1"/>
      <c r="LB14" s="1"/>
      <c r="LC14" s="1">
        <v>1</v>
      </c>
      <c r="LD14" s="1"/>
      <c r="LE14" s="1" t="s">
        <v>243</v>
      </c>
      <c r="LF14" s="1" t="s">
        <v>228</v>
      </c>
      <c r="LG14" s="1">
        <v>0</v>
      </c>
      <c r="LH14" s="1"/>
      <c r="LI14" s="1">
        <v>2</v>
      </c>
      <c r="LJ14" s="1">
        <v>3</v>
      </c>
      <c r="LK14" s="1"/>
      <c r="LL14" s="1"/>
      <c r="LM14" s="1">
        <v>1</v>
      </c>
      <c r="LN14" s="1" t="s">
        <v>226</v>
      </c>
      <c r="LO14" s="1" t="s">
        <v>226</v>
      </c>
      <c r="LP14" s="1">
        <v>0</v>
      </c>
      <c r="LQ14" s="1">
        <v>1</v>
      </c>
      <c r="LR14" s="1">
        <v>0</v>
      </c>
      <c r="LS14" s="1">
        <v>0</v>
      </c>
      <c r="LT14" s="1" t="s">
        <v>220</v>
      </c>
      <c r="LU14" s="1" t="s">
        <v>226</v>
      </c>
      <c r="LV14" s="1" t="s">
        <v>226</v>
      </c>
      <c r="LW14" s="1" t="s">
        <v>226</v>
      </c>
      <c r="LX14" s="1">
        <v>0</v>
      </c>
      <c r="LY14" s="1">
        <v>1</v>
      </c>
      <c r="LZ14" s="1">
        <v>1</v>
      </c>
      <c r="MA14" s="1">
        <v>1</v>
      </c>
      <c r="MB14" s="1">
        <v>0</v>
      </c>
      <c r="MC14" s="1">
        <v>0</v>
      </c>
      <c r="MD14" s="1">
        <v>1</v>
      </c>
      <c r="ME14" s="1" t="s">
        <v>229</v>
      </c>
      <c r="MF14" s="1" t="s">
        <v>229</v>
      </c>
      <c r="MG14" s="1" t="s">
        <v>229</v>
      </c>
      <c r="MH14" s="1" t="s">
        <v>230</v>
      </c>
      <c r="MI14" s="1" t="s">
        <v>226</v>
      </c>
      <c r="MJ14" s="1">
        <v>0</v>
      </c>
      <c r="MK14" s="1">
        <v>0</v>
      </c>
      <c r="ML14" s="1">
        <v>1</v>
      </c>
      <c r="MM14" s="1">
        <v>0</v>
      </c>
      <c r="MN14" s="1">
        <v>0</v>
      </c>
      <c r="MO14" s="1">
        <v>0</v>
      </c>
      <c r="MP14" s="1">
        <v>0</v>
      </c>
      <c r="MQ14" s="1">
        <v>0</v>
      </c>
      <c r="MR14" s="53">
        <v>0</v>
      </c>
      <c r="MS14" s="1">
        <v>0</v>
      </c>
      <c r="MT14" s="1">
        <v>0</v>
      </c>
      <c r="MU14" s="1">
        <v>1</v>
      </c>
      <c r="MV14" s="1">
        <v>1</v>
      </c>
      <c r="MW14" s="1">
        <v>0</v>
      </c>
      <c r="MX14" s="1">
        <v>0</v>
      </c>
      <c r="MY14" s="1">
        <v>0</v>
      </c>
      <c r="MZ14" s="1">
        <v>0</v>
      </c>
      <c r="NA14" s="1">
        <v>0</v>
      </c>
      <c r="NB14" s="1">
        <v>0</v>
      </c>
      <c r="NC14" s="1">
        <v>0</v>
      </c>
      <c r="ND14" s="1">
        <v>1</v>
      </c>
      <c r="NE14" s="1">
        <v>0</v>
      </c>
      <c r="NF14" s="1">
        <v>0</v>
      </c>
      <c r="NG14" s="1">
        <v>1</v>
      </c>
      <c r="NH14" s="1">
        <v>1</v>
      </c>
      <c r="NI14" s="1">
        <v>1</v>
      </c>
      <c r="NJ14" s="1">
        <v>0</v>
      </c>
      <c r="NK14" s="1">
        <v>0</v>
      </c>
    </row>
    <row r="15" spans="1:375" ht="165">
      <c r="A15" s="59" t="s">
        <v>639</v>
      </c>
      <c r="B15" s="59">
        <v>59</v>
      </c>
      <c r="C15" s="59">
        <v>11</v>
      </c>
      <c r="D15" s="84">
        <v>40795</v>
      </c>
      <c r="E15" s="59">
        <v>11</v>
      </c>
      <c r="F15" s="59" t="s">
        <v>214</v>
      </c>
      <c r="G15" s="59" t="s">
        <v>244</v>
      </c>
      <c r="H15" s="59" t="s">
        <v>254</v>
      </c>
      <c r="I15" s="59" t="s">
        <v>255</v>
      </c>
      <c r="J15" s="81" t="s">
        <v>259</v>
      </c>
      <c r="K15" s="60" t="s">
        <v>234</v>
      </c>
      <c r="L15" s="60" t="s">
        <v>372</v>
      </c>
      <c r="M15" s="59">
        <v>1</v>
      </c>
      <c r="N15" s="59">
        <v>1</v>
      </c>
      <c r="O15" s="59">
        <v>0</v>
      </c>
      <c r="P15" s="59">
        <v>0</v>
      </c>
      <c r="Q15" s="59">
        <v>1</v>
      </c>
      <c r="R15" s="59">
        <v>1</v>
      </c>
      <c r="S15" s="60" t="s">
        <v>379</v>
      </c>
      <c r="T15" s="59">
        <v>1</v>
      </c>
      <c r="U15" s="59"/>
      <c r="V15" s="59">
        <v>1</v>
      </c>
      <c r="W15" s="59">
        <v>0</v>
      </c>
      <c r="X15" s="59" t="s">
        <v>220</v>
      </c>
      <c r="Y15" s="59" t="s">
        <v>220</v>
      </c>
      <c r="Z15" s="59" t="s">
        <v>220</v>
      </c>
      <c r="AA15" s="59" t="s">
        <v>220</v>
      </c>
      <c r="AB15" s="59" t="s">
        <v>226</v>
      </c>
      <c r="AC15" s="59" t="s">
        <v>220</v>
      </c>
      <c r="AD15" s="59" t="s">
        <v>220</v>
      </c>
      <c r="AE15" s="60" t="s">
        <v>391</v>
      </c>
      <c r="AF15" s="59">
        <v>1</v>
      </c>
      <c r="AG15" s="59">
        <v>0</v>
      </c>
      <c r="AH15" s="59">
        <v>0</v>
      </c>
      <c r="AI15" s="59">
        <v>0</v>
      </c>
      <c r="AJ15" s="59">
        <v>0</v>
      </c>
      <c r="AK15" s="59">
        <v>0</v>
      </c>
      <c r="AL15" s="59">
        <v>0</v>
      </c>
      <c r="AM15" s="59">
        <v>0</v>
      </c>
      <c r="AN15" s="59">
        <v>0</v>
      </c>
      <c r="AO15" s="59">
        <v>0</v>
      </c>
      <c r="AP15" s="60" t="s">
        <v>402</v>
      </c>
      <c r="AQ15" s="59"/>
      <c r="AR15" s="59"/>
      <c r="AS15" s="59"/>
      <c r="AT15" s="59"/>
      <c r="AU15" s="59"/>
      <c r="AV15" s="60" t="s">
        <v>408</v>
      </c>
      <c r="AW15" s="59"/>
      <c r="AX15" s="59"/>
      <c r="AY15" s="59"/>
      <c r="AZ15" s="59"/>
      <c r="BA15" s="59"/>
      <c r="BB15" s="60"/>
      <c r="BC15" s="59" t="s">
        <v>416</v>
      </c>
      <c r="BE15" s="112" t="s">
        <v>553</v>
      </c>
      <c r="BF15" s="113">
        <v>60</v>
      </c>
      <c r="BG15" s="113">
        <v>11</v>
      </c>
      <c r="BH15" s="114">
        <v>40795</v>
      </c>
      <c r="BI15" s="113">
        <v>11</v>
      </c>
      <c r="BJ15" s="113" t="s">
        <v>214</v>
      </c>
      <c r="BK15" s="113" t="s">
        <v>244</v>
      </c>
      <c r="BL15" s="113" t="s">
        <v>254</v>
      </c>
      <c r="BM15" s="113" t="s">
        <v>255</v>
      </c>
      <c r="BN15" s="115" t="s">
        <v>259</v>
      </c>
      <c r="BO15" s="116" t="s">
        <v>234</v>
      </c>
      <c r="BP15" s="113">
        <v>16</v>
      </c>
      <c r="BQ15" s="113">
        <v>20</v>
      </c>
      <c r="BR15" s="113">
        <v>70</v>
      </c>
      <c r="BS15" s="117">
        <v>0</v>
      </c>
      <c r="BT15" s="113">
        <v>3</v>
      </c>
      <c r="BU15" s="113"/>
      <c r="BV15" s="113"/>
      <c r="BW15" s="113"/>
      <c r="BX15" s="113"/>
      <c r="BY15" s="113">
        <v>1</v>
      </c>
      <c r="BZ15" s="113">
        <v>2</v>
      </c>
      <c r="CA15" s="113"/>
      <c r="CB15" s="113"/>
      <c r="CC15" s="113"/>
      <c r="CD15" s="113"/>
      <c r="CE15" s="113"/>
      <c r="CF15" s="113" t="s">
        <v>220</v>
      </c>
      <c r="CG15" s="113" t="s">
        <v>235</v>
      </c>
      <c r="CH15" s="112" t="s">
        <v>221</v>
      </c>
      <c r="CI15" s="112" t="s">
        <v>224</v>
      </c>
      <c r="CJ15" s="112" t="s">
        <v>238</v>
      </c>
      <c r="CK15" s="117">
        <v>0</v>
      </c>
      <c r="CL15" s="118">
        <v>0</v>
      </c>
      <c r="CM15" s="118">
        <v>0</v>
      </c>
      <c r="CN15" s="118">
        <v>0</v>
      </c>
      <c r="CO15" s="118">
        <v>1</v>
      </c>
      <c r="CP15" s="118">
        <v>0</v>
      </c>
      <c r="CQ15" s="118">
        <v>0</v>
      </c>
      <c r="CR15" s="118">
        <v>1</v>
      </c>
      <c r="CS15" s="118">
        <v>0</v>
      </c>
      <c r="CT15" s="118">
        <v>1</v>
      </c>
      <c r="CU15" s="118">
        <v>1</v>
      </c>
      <c r="CV15" s="117">
        <v>0</v>
      </c>
      <c r="CW15" s="113"/>
      <c r="CX15" s="113"/>
      <c r="CY15" s="113"/>
      <c r="CZ15" s="113">
        <v>3</v>
      </c>
      <c r="DA15" s="113"/>
      <c r="DB15" s="113"/>
      <c r="DC15" s="113">
        <v>1</v>
      </c>
      <c r="DD15" s="113">
        <v>2</v>
      </c>
      <c r="DE15" s="113"/>
      <c r="DF15" s="112" t="s">
        <v>535</v>
      </c>
      <c r="DG15" s="113" t="s">
        <v>226</v>
      </c>
      <c r="DH15" s="117">
        <v>0</v>
      </c>
      <c r="DI15" s="118">
        <v>0</v>
      </c>
      <c r="DJ15" s="118">
        <v>0</v>
      </c>
      <c r="DK15" s="118">
        <v>0</v>
      </c>
      <c r="DL15" s="118">
        <v>0</v>
      </c>
      <c r="DM15" s="118">
        <v>0</v>
      </c>
      <c r="DN15" s="118">
        <v>0</v>
      </c>
      <c r="DO15" s="119" t="s">
        <v>227</v>
      </c>
      <c r="DP15" s="118" t="s">
        <v>536</v>
      </c>
      <c r="DQ15" s="113" t="s">
        <v>548</v>
      </c>
      <c r="DR15" s="117">
        <v>0</v>
      </c>
      <c r="DS15" s="113">
        <v>3</v>
      </c>
      <c r="DT15" s="113"/>
      <c r="DU15" s="113"/>
      <c r="DV15" s="113"/>
      <c r="DW15" s="113"/>
      <c r="DX15" s="113"/>
      <c r="DY15" s="113">
        <v>1</v>
      </c>
      <c r="DZ15" s="113"/>
      <c r="EA15" s="113"/>
      <c r="EB15" s="113"/>
      <c r="EC15" s="113">
        <v>5</v>
      </c>
      <c r="ED15" s="113"/>
      <c r="EE15" s="113"/>
      <c r="EF15" s="113">
        <v>2</v>
      </c>
      <c r="EG15" s="113"/>
      <c r="EH15" s="113">
        <v>4</v>
      </c>
      <c r="EI15" s="113"/>
      <c r="EJ15" s="117">
        <v>0</v>
      </c>
      <c r="EK15" s="113"/>
      <c r="EL15" s="113">
        <v>1</v>
      </c>
      <c r="EM15" s="113"/>
      <c r="EN15" s="113"/>
      <c r="EO15" s="113">
        <v>3</v>
      </c>
      <c r="EP15" s="113"/>
      <c r="EQ15" s="113">
        <v>4</v>
      </c>
      <c r="ER15" s="113"/>
      <c r="ES15" s="113">
        <v>5</v>
      </c>
      <c r="ET15" s="113"/>
      <c r="EU15" s="113"/>
      <c r="EV15" s="113"/>
      <c r="EW15" s="113"/>
      <c r="EX15" s="113">
        <v>2</v>
      </c>
      <c r="EY15" s="113"/>
      <c r="EZ15" s="113" t="s">
        <v>538</v>
      </c>
      <c r="FA15" s="117">
        <v>0</v>
      </c>
      <c r="FB15" s="113">
        <v>0</v>
      </c>
      <c r="FC15" s="113">
        <v>0</v>
      </c>
      <c r="FD15" s="113">
        <v>0</v>
      </c>
      <c r="FE15" s="113">
        <v>0</v>
      </c>
      <c r="FF15" s="117">
        <v>0</v>
      </c>
      <c r="FG15" s="113"/>
      <c r="FH15" s="113"/>
      <c r="FI15" s="113"/>
      <c r="FJ15" s="113"/>
      <c r="FK15" s="113"/>
      <c r="FL15" s="113"/>
      <c r="FM15" s="113" t="s">
        <v>229</v>
      </c>
      <c r="FN15" s="113" t="s">
        <v>231</v>
      </c>
      <c r="FO15" s="115" t="s">
        <v>539</v>
      </c>
      <c r="FQ15" s="1" t="s">
        <v>640</v>
      </c>
      <c r="FR15" s="1">
        <v>20</v>
      </c>
      <c r="FS15" s="1">
        <v>11</v>
      </c>
      <c r="FT15" s="54">
        <v>40795</v>
      </c>
      <c r="FU15" s="1">
        <v>11</v>
      </c>
      <c r="FV15" s="1" t="s">
        <v>214</v>
      </c>
      <c r="FW15" s="1" t="s">
        <v>244</v>
      </c>
      <c r="FX15" s="1" t="s">
        <v>254</v>
      </c>
      <c r="FY15" s="1" t="s">
        <v>255</v>
      </c>
      <c r="FZ15" s="51" t="s">
        <v>259</v>
      </c>
      <c r="GA15" s="1" t="s">
        <v>234</v>
      </c>
      <c r="GB15" s="1">
        <v>18</v>
      </c>
      <c r="GC15" s="1">
        <v>18</v>
      </c>
      <c r="GD15" s="1">
        <v>65</v>
      </c>
      <c r="GE15" s="1">
        <v>0</v>
      </c>
      <c r="GF15" s="1">
        <v>3</v>
      </c>
      <c r="GG15" s="1"/>
      <c r="GH15" s="1"/>
      <c r="GI15" s="1"/>
      <c r="GJ15" s="1">
        <v>1</v>
      </c>
      <c r="GK15" s="1">
        <v>2</v>
      </c>
      <c r="GL15" s="1"/>
      <c r="GM15" s="1"/>
      <c r="GN15" s="1"/>
      <c r="GO15" s="1"/>
      <c r="GP15" s="1"/>
      <c r="GQ15" s="1"/>
      <c r="GR15" s="1" t="s">
        <v>220</v>
      </c>
      <c r="GS15" s="1" t="s">
        <v>220</v>
      </c>
      <c r="GT15" s="1">
        <v>0</v>
      </c>
      <c r="GU15" s="1">
        <v>0</v>
      </c>
      <c r="GV15" s="1">
        <v>0</v>
      </c>
      <c r="GW15" s="1">
        <v>1</v>
      </c>
      <c r="GX15" s="1">
        <v>0</v>
      </c>
      <c r="GY15" s="1">
        <v>1</v>
      </c>
      <c r="GZ15" s="1">
        <v>0</v>
      </c>
      <c r="HA15" s="1">
        <v>0</v>
      </c>
      <c r="HB15" s="1">
        <v>1</v>
      </c>
      <c r="HC15" s="52">
        <v>0</v>
      </c>
      <c r="HD15" s="1">
        <v>0</v>
      </c>
      <c r="HE15" s="1">
        <v>0</v>
      </c>
      <c r="HF15" s="1">
        <v>0</v>
      </c>
      <c r="HG15" s="1">
        <v>0</v>
      </c>
      <c r="HH15" s="1">
        <v>1</v>
      </c>
      <c r="HI15" s="1">
        <v>0</v>
      </c>
      <c r="HJ15" s="1">
        <v>0</v>
      </c>
      <c r="HK15" s="1">
        <v>0</v>
      </c>
      <c r="HL15" s="1" t="s">
        <v>220</v>
      </c>
      <c r="HM15" s="1" t="s">
        <v>235</v>
      </c>
      <c r="HN15" s="1" t="s">
        <v>235</v>
      </c>
      <c r="HO15" s="1" t="s">
        <v>222</v>
      </c>
      <c r="HP15" s="1" t="s">
        <v>223</v>
      </c>
      <c r="HQ15" s="1" t="s">
        <v>220</v>
      </c>
      <c r="HR15" s="1" t="s">
        <v>224</v>
      </c>
      <c r="HS15" s="1" t="s">
        <v>225</v>
      </c>
      <c r="HT15" s="1" t="s">
        <v>220</v>
      </c>
      <c r="HU15" s="1">
        <v>0</v>
      </c>
      <c r="HV15" s="1">
        <v>2</v>
      </c>
      <c r="HW15" s="1">
        <v>1</v>
      </c>
      <c r="HX15" s="1"/>
      <c r="HY15" s="1"/>
      <c r="HZ15" s="1">
        <v>3</v>
      </c>
      <c r="IA15" s="1"/>
      <c r="IB15" s="1"/>
      <c r="IC15" s="1"/>
      <c r="ID15" s="1">
        <v>0</v>
      </c>
      <c r="IE15" s="1"/>
      <c r="IF15" s="1"/>
      <c r="IG15" s="1"/>
      <c r="IH15" s="1">
        <v>3</v>
      </c>
      <c r="II15" s="1"/>
      <c r="IJ15" s="1">
        <v>2</v>
      </c>
      <c r="IK15" s="1">
        <v>1</v>
      </c>
      <c r="IL15" s="1"/>
      <c r="IM15" s="1"/>
      <c r="IN15" s="1" t="s">
        <v>226</v>
      </c>
      <c r="IO15" s="1">
        <v>0</v>
      </c>
      <c r="IP15" s="1">
        <v>1</v>
      </c>
      <c r="IQ15" s="1">
        <v>0</v>
      </c>
      <c r="IR15" s="1">
        <v>0</v>
      </c>
      <c r="IS15" s="1">
        <v>0</v>
      </c>
      <c r="IT15" s="1">
        <v>0</v>
      </c>
      <c r="IU15" s="1">
        <v>0</v>
      </c>
      <c r="IV15" s="1">
        <v>0</v>
      </c>
      <c r="IW15" s="1">
        <v>0</v>
      </c>
      <c r="IX15" s="1">
        <v>0</v>
      </c>
      <c r="IY15" s="1" t="s">
        <v>227</v>
      </c>
      <c r="IZ15" s="1" t="s">
        <v>220</v>
      </c>
      <c r="JA15" s="1" t="s">
        <v>226</v>
      </c>
      <c r="JB15" s="1">
        <v>0</v>
      </c>
      <c r="JC15" s="1">
        <v>0</v>
      </c>
      <c r="JD15" s="1">
        <v>0</v>
      </c>
      <c r="JE15" s="1">
        <v>0</v>
      </c>
      <c r="JF15" s="1">
        <v>1</v>
      </c>
      <c r="JG15" s="1">
        <v>0</v>
      </c>
      <c r="JH15" s="1">
        <v>0</v>
      </c>
      <c r="JI15" s="1">
        <v>0</v>
      </c>
      <c r="JJ15" s="1">
        <v>1</v>
      </c>
      <c r="JK15" s="1">
        <v>1</v>
      </c>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v>0</v>
      </c>
      <c r="KT15" s="1"/>
      <c r="KU15" s="1"/>
      <c r="KV15" s="1"/>
      <c r="KW15" s="1"/>
      <c r="KX15" s="1">
        <v>0</v>
      </c>
      <c r="KY15" s="1"/>
      <c r="KZ15" s="1"/>
      <c r="LA15" s="1"/>
      <c r="LB15" s="1"/>
      <c r="LC15" s="1"/>
      <c r="LD15" s="1"/>
      <c r="LE15" s="1" t="s">
        <v>243</v>
      </c>
      <c r="LF15" s="1" t="s">
        <v>228</v>
      </c>
      <c r="LG15" s="1">
        <v>0</v>
      </c>
      <c r="LH15" s="1"/>
      <c r="LI15" s="1">
        <v>1</v>
      </c>
      <c r="LJ15" s="1">
        <v>3</v>
      </c>
      <c r="LK15" s="1"/>
      <c r="LL15" s="1"/>
      <c r="LM15" s="1">
        <v>2</v>
      </c>
      <c r="LN15" s="1" t="s">
        <v>226</v>
      </c>
      <c r="LO15" s="1" t="s">
        <v>226</v>
      </c>
      <c r="LP15" s="1">
        <v>0</v>
      </c>
      <c r="LQ15" s="1">
        <v>0</v>
      </c>
      <c r="LR15" s="1">
        <v>0</v>
      </c>
      <c r="LS15" s="1">
        <v>0</v>
      </c>
      <c r="LT15" s="1" t="s">
        <v>220</v>
      </c>
      <c r="LU15" s="1" t="s">
        <v>226</v>
      </c>
      <c r="LV15" s="1" t="s">
        <v>226</v>
      </c>
      <c r="LW15" s="1" t="s">
        <v>226</v>
      </c>
      <c r="LX15" s="1">
        <v>0</v>
      </c>
      <c r="LY15" s="1">
        <v>1</v>
      </c>
      <c r="LZ15" s="1">
        <v>1</v>
      </c>
      <c r="MA15" s="1">
        <v>1</v>
      </c>
      <c r="MB15" s="1">
        <v>0</v>
      </c>
      <c r="MC15" s="1">
        <v>0</v>
      </c>
      <c r="MD15" s="1">
        <v>1</v>
      </c>
      <c r="ME15" s="1" t="s">
        <v>229</v>
      </c>
      <c r="MF15" s="1" t="s">
        <v>230</v>
      </c>
      <c r="MG15" s="1" t="s">
        <v>229</v>
      </c>
      <c r="MH15" s="1" t="s">
        <v>230</v>
      </c>
      <c r="MI15" s="1" t="s">
        <v>226</v>
      </c>
      <c r="MJ15" s="1">
        <v>0</v>
      </c>
      <c r="MK15" s="1">
        <v>0</v>
      </c>
      <c r="ML15" s="1">
        <v>1</v>
      </c>
      <c r="MM15" s="1">
        <v>0</v>
      </c>
      <c r="MN15" s="1">
        <v>0</v>
      </c>
      <c r="MO15" s="1">
        <v>0</v>
      </c>
      <c r="MP15" s="1">
        <v>1</v>
      </c>
      <c r="MQ15" s="1">
        <v>0</v>
      </c>
      <c r="MR15" s="53">
        <v>0</v>
      </c>
      <c r="MS15" s="1">
        <v>0</v>
      </c>
      <c r="MT15" s="1">
        <v>0</v>
      </c>
      <c r="MU15" s="1">
        <v>1</v>
      </c>
      <c r="MV15" s="1">
        <v>1</v>
      </c>
      <c r="MW15" s="1">
        <v>0</v>
      </c>
      <c r="MX15" s="1">
        <v>0</v>
      </c>
      <c r="MY15" s="1">
        <v>0</v>
      </c>
      <c r="MZ15" s="1">
        <v>0</v>
      </c>
      <c r="NA15" s="1">
        <v>0</v>
      </c>
      <c r="NB15" s="1">
        <v>0</v>
      </c>
      <c r="NC15" s="1">
        <v>0</v>
      </c>
      <c r="ND15" s="1">
        <v>1</v>
      </c>
      <c r="NE15" s="1">
        <v>0</v>
      </c>
      <c r="NF15" s="1">
        <v>0</v>
      </c>
      <c r="NG15" s="1">
        <v>1</v>
      </c>
      <c r="NH15" s="1">
        <v>1</v>
      </c>
      <c r="NI15" s="1">
        <v>1</v>
      </c>
      <c r="NJ15" s="1">
        <v>0</v>
      </c>
      <c r="NK15" s="1">
        <v>0</v>
      </c>
    </row>
    <row r="16" spans="1:375" ht="165">
      <c r="A16" s="59" t="s">
        <v>641</v>
      </c>
      <c r="B16" s="59">
        <v>61</v>
      </c>
      <c r="C16" s="59">
        <v>12</v>
      </c>
      <c r="D16" s="80">
        <v>40795</v>
      </c>
      <c r="E16" s="59">
        <v>11</v>
      </c>
      <c r="F16" s="59" t="s">
        <v>214</v>
      </c>
      <c r="G16" s="59" t="s">
        <v>244</v>
      </c>
      <c r="H16" s="59" t="s">
        <v>254</v>
      </c>
      <c r="I16" s="59" t="s">
        <v>217</v>
      </c>
      <c r="J16" s="81" t="s">
        <v>261</v>
      </c>
      <c r="K16" s="82" t="s">
        <v>219</v>
      </c>
      <c r="L16" s="60" t="s">
        <v>372</v>
      </c>
      <c r="M16" s="59">
        <v>1</v>
      </c>
      <c r="N16" s="59">
        <v>1</v>
      </c>
      <c r="O16" s="59">
        <v>1</v>
      </c>
      <c r="P16" s="59">
        <v>0</v>
      </c>
      <c r="Q16" s="59">
        <v>1</v>
      </c>
      <c r="R16" s="59">
        <v>1</v>
      </c>
      <c r="S16" s="60" t="s">
        <v>379</v>
      </c>
      <c r="T16" s="59">
        <v>1</v>
      </c>
      <c r="U16" s="59">
        <v>1</v>
      </c>
      <c r="V16" s="59">
        <v>1</v>
      </c>
      <c r="W16" s="59"/>
      <c r="X16" s="59" t="s">
        <v>220</v>
      </c>
      <c r="Y16" s="59" t="s">
        <v>220</v>
      </c>
      <c r="Z16" s="59" t="s">
        <v>220</v>
      </c>
      <c r="AA16" s="59" t="s">
        <v>220</v>
      </c>
      <c r="AB16" s="59" t="s">
        <v>226</v>
      </c>
      <c r="AC16" s="59" t="s">
        <v>220</v>
      </c>
      <c r="AD16" s="59" t="s">
        <v>220</v>
      </c>
      <c r="AE16" s="60" t="s">
        <v>391</v>
      </c>
      <c r="AF16" s="59">
        <v>1</v>
      </c>
      <c r="AG16" s="59">
        <v>0</v>
      </c>
      <c r="AH16" s="59">
        <v>0</v>
      </c>
      <c r="AI16" s="59">
        <v>0</v>
      </c>
      <c r="AJ16" s="59">
        <v>0</v>
      </c>
      <c r="AK16" s="59">
        <v>0</v>
      </c>
      <c r="AL16" s="59">
        <v>0</v>
      </c>
      <c r="AM16" s="59">
        <v>0</v>
      </c>
      <c r="AN16" s="59"/>
      <c r="AO16" s="59">
        <v>0</v>
      </c>
      <c r="AP16" s="60" t="s">
        <v>402</v>
      </c>
      <c r="AQ16" s="59"/>
      <c r="AR16" s="59"/>
      <c r="AS16" s="59"/>
      <c r="AT16" s="59"/>
      <c r="AU16" s="59"/>
      <c r="AV16" s="60" t="s">
        <v>408</v>
      </c>
      <c r="AW16" s="59"/>
      <c r="AX16" s="59"/>
      <c r="AY16" s="59"/>
      <c r="AZ16" s="59"/>
      <c r="BA16" s="59"/>
      <c r="BB16" s="60"/>
      <c r="BC16" s="59" t="s">
        <v>416</v>
      </c>
      <c r="BE16" s="112" t="s">
        <v>554</v>
      </c>
      <c r="BF16" s="113">
        <v>62</v>
      </c>
      <c r="BG16" s="113">
        <v>12</v>
      </c>
      <c r="BH16" s="114">
        <v>40796</v>
      </c>
      <c r="BI16" s="113">
        <v>11</v>
      </c>
      <c r="BJ16" s="113" t="s">
        <v>214</v>
      </c>
      <c r="BK16" s="113" t="s">
        <v>244</v>
      </c>
      <c r="BL16" s="113" t="s">
        <v>254</v>
      </c>
      <c r="BM16" s="113" t="s">
        <v>217</v>
      </c>
      <c r="BN16" s="115" t="s">
        <v>261</v>
      </c>
      <c r="BO16" s="116" t="s">
        <v>219</v>
      </c>
      <c r="BP16" s="113">
        <v>17</v>
      </c>
      <c r="BQ16" s="113">
        <v>18</v>
      </c>
      <c r="BR16" s="113">
        <v>50</v>
      </c>
      <c r="BS16" s="117">
        <v>0</v>
      </c>
      <c r="BT16" s="113">
        <v>3</v>
      </c>
      <c r="BU16" s="113"/>
      <c r="BV16" s="113"/>
      <c r="BW16" s="113"/>
      <c r="BX16" s="113"/>
      <c r="BY16" s="113">
        <v>2</v>
      </c>
      <c r="BZ16" s="113"/>
      <c r="CA16" s="113"/>
      <c r="CB16" s="113"/>
      <c r="CC16" s="113">
        <v>1</v>
      </c>
      <c r="CD16" s="113"/>
      <c r="CE16" s="113"/>
      <c r="CF16" s="113" t="s">
        <v>220</v>
      </c>
      <c r="CG16" s="113" t="s">
        <v>235</v>
      </c>
      <c r="CH16" s="112" t="s">
        <v>235</v>
      </c>
      <c r="CI16" s="112" t="s">
        <v>224</v>
      </c>
      <c r="CJ16" s="112" t="s">
        <v>238</v>
      </c>
      <c r="CK16" s="117">
        <v>0</v>
      </c>
      <c r="CL16" s="118">
        <v>0</v>
      </c>
      <c r="CM16" s="118">
        <v>0</v>
      </c>
      <c r="CN16" s="118">
        <v>1</v>
      </c>
      <c r="CO16" s="118">
        <v>1</v>
      </c>
      <c r="CP16" s="118">
        <v>0</v>
      </c>
      <c r="CQ16" s="118">
        <v>0</v>
      </c>
      <c r="CR16" s="118">
        <v>0</v>
      </c>
      <c r="CS16" s="118">
        <v>0</v>
      </c>
      <c r="CT16" s="118">
        <v>0</v>
      </c>
      <c r="CU16" s="118">
        <v>1</v>
      </c>
      <c r="CV16" s="117">
        <v>0</v>
      </c>
      <c r="CW16" s="113"/>
      <c r="CX16" s="113"/>
      <c r="CY16" s="113"/>
      <c r="CZ16" s="113">
        <v>3</v>
      </c>
      <c r="DA16" s="113"/>
      <c r="DB16" s="113"/>
      <c r="DC16" s="113">
        <v>1</v>
      </c>
      <c r="DD16" s="113"/>
      <c r="DE16" s="113"/>
      <c r="DF16" s="112" t="s">
        <v>535</v>
      </c>
      <c r="DG16" s="113" t="s">
        <v>226</v>
      </c>
      <c r="DH16" s="117">
        <v>0</v>
      </c>
      <c r="DI16" s="118">
        <v>0</v>
      </c>
      <c r="DJ16" s="118">
        <v>0</v>
      </c>
      <c r="DK16" s="118">
        <v>0</v>
      </c>
      <c r="DL16" s="118">
        <v>0</v>
      </c>
      <c r="DM16" s="118">
        <v>0</v>
      </c>
      <c r="DN16" s="118">
        <v>0</v>
      </c>
      <c r="DO16" s="119" t="s">
        <v>227</v>
      </c>
      <c r="DP16" s="118" t="s">
        <v>536</v>
      </c>
      <c r="DQ16" s="113" t="s">
        <v>548</v>
      </c>
      <c r="DR16" s="117">
        <v>0</v>
      </c>
      <c r="DS16" s="113">
        <v>1</v>
      </c>
      <c r="DT16" s="113"/>
      <c r="DU16" s="113"/>
      <c r="DV16" s="113"/>
      <c r="DW16" s="113"/>
      <c r="DX16" s="113"/>
      <c r="DY16" s="113">
        <v>1</v>
      </c>
      <c r="DZ16" s="113"/>
      <c r="EA16" s="113"/>
      <c r="EB16" s="113"/>
      <c r="EC16" s="113">
        <v>5</v>
      </c>
      <c r="ED16" s="113"/>
      <c r="EE16" s="113">
        <v>2</v>
      </c>
      <c r="EF16" s="113"/>
      <c r="EG16" s="113"/>
      <c r="EH16" s="113">
        <v>4</v>
      </c>
      <c r="EI16" s="113"/>
      <c r="EJ16" s="117">
        <v>0</v>
      </c>
      <c r="EK16" s="113">
        <v>3</v>
      </c>
      <c r="EL16" s="113">
        <v>2</v>
      </c>
      <c r="EM16" s="113"/>
      <c r="EN16" s="113"/>
      <c r="EO16" s="113">
        <v>1</v>
      </c>
      <c r="EP16" s="113"/>
      <c r="EQ16" s="113">
        <v>1</v>
      </c>
      <c r="ER16" s="113"/>
      <c r="ES16" s="113">
        <v>4</v>
      </c>
      <c r="ET16" s="113"/>
      <c r="EU16" s="113"/>
      <c r="EV16" s="113"/>
      <c r="EW16" s="113"/>
      <c r="EX16" s="113"/>
      <c r="EY16" s="113"/>
      <c r="EZ16" s="113" t="s">
        <v>538</v>
      </c>
      <c r="FA16" s="117">
        <v>0</v>
      </c>
      <c r="FB16" s="113">
        <v>0</v>
      </c>
      <c r="FC16" s="113">
        <v>0</v>
      </c>
      <c r="FD16" s="113">
        <v>0</v>
      </c>
      <c r="FE16" s="113">
        <v>0</v>
      </c>
      <c r="FF16" s="117">
        <v>0</v>
      </c>
      <c r="FG16" s="113"/>
      <c r="FH16" s="113"/>
      <c r="FI16" s="113"/>
      <c r="FJ16" s="113"/>
      <c r="FK16" s="113"/>
      <c r="FL16" s="113"/>
      <c r="FM16" s="113" t="s">
        <v>229</v>
      </c>
      <c r="FN16" s="113" t="s">
        <v>231</v>
      </c>
      <c r="FO16" s="115" t="s">
        <v>539</v>
      </c>
      <c r="FQ16" s="1" t="s">
        <v>642</v>
      </c>
      <c r="FR16" s="1">
        <v>18</v>
      </c>
      <c r="FS16" s="1">
        <v>12</v>
      </c>
      <c r="FT16" s="54">
        <v>40795</v>
      </c>
      <c r="FU16" s="1">
        <v>11</v>
      </c>
      <c r="FV16" s="1" t="s">
        <v>214</v>
      </c>
      <c r="FW16" s="1" t="s">
        <v>244</v>
      </c>
      <c r="FX16" s="1" t="s">
        <v>254</v>
      </c>
      <c r="FY16" s="1" t="s">
        <v>260</v>
      </c>
      <c r="FZ16" s="51" t="s">
        <v>261</v>
      </c>
      <c r="GA16" s="1" t="s">
        <v>219</v>
      </c>
      <c r="GB16" s="1">
        <v>13</v>
      </c>
      <c r="GC16" s="1">
        <v>18</v>
      </c>
      <c r="GD16" s="1">
        <v>65</v>
      </c>
      <c r="GE16" s="1">
        <v>0</v>
      </c>
      <c r="GF16" s="1">
        <v>1</v>
      </c>
      <c r="GG16" s="1"/>
      <c r="GH16" s="1">
        <v>2</v>
      </c>
      <c r="GI16" s="1"/>
      <c r="GJ16" s="1"/>
      <c r="GK16" s="1">
        <v>3</v>
      </c>
      <c r="GL16" s="1"/>
      <c r="GM16" s="1"/>
      <c r="GN16" s="1"/>
      <c r="GO16" s="1"/>
      <c r="GP16" s="1"/>
      <c r="GQ16" s="1"/>
      <c r="GR16" s="1" t="s">
        <v>226</v>
      </c>
      <c r="GS16" s="1" t="s">
        <v>226</v>
      </c>
      <c r="GT16" s="1">
        <v>0</v>
      </c>
      <c r="GU16" s="1">
        <v>0</v>
      </c>
      <c r="GV16" s="1">
        <v>0</v>
      </c>
      <c r="GW16" s="1">
        <v>1</v>
      </c>
      <c r="GX16" s="1">
        <v>0</v>
      </c>
      <c r="GY16" s="1">
        <v>1</v>
      </c>
      <c r="GZ16" s="1">
        <v>1</v>
      </c>
      <c r="HA16" s="1">
        <v>0</v>
      </c>
      <c r="HB16" s="1">
        <v>0</v>
      </c>
      <c r="HC16" s="52">
        <v>0</v>
      </c>
      <c r="HD16" s="52">
        <v>0</v>
      </c>
      <c r="HE16" s="1">
        <v>0</v>
      </c>
      <c r="HF16" s="1">
        <v>0</v>
      </c>
      <c r="HG16" s="1">
        <v>0</v>
      </c>
      <c r="HH16" s="1">
        <v>1</v>
      </c>
      <c r="HI16" s="1">
        <v>1</v>
      </c>
      <c r="HJ16" s="1">
        <v>0</v>
      </c>
      <c r="HK16" s="1">
        <v>0</v>
      </c>
      <c r="HL16" s="1" t="s">
        <v>220</v>
      </c>
      <c r="HM16" s="1" t="s">
        <v>235</v>
      </c>
      <c r="HN16" s="1" t="s">
        <v>235</v>
      </c>
      <c r="HO16" s="1" t="s">
        <v>222</v>
      </c>
      <c r="HP16" s="1" t="s">
        <v>223</v>
      </c>
      <c r="HQ16" s="1" t="s">
        <v>220</v>
      </c>
      <c r="HR16" s="1" t="s">
        <v>224</v>
      </c>
      <c r="HS16" s="1" t="s">
        <v>225</v>
      </c>
      <c r="HT16" s="1" t="s">
        <v>220</v>
      </c>
      <c r="HU16" s="1">
        <v>0</v>
      </c>
      <c r="HV16" s="1">
        <v>3</v>
      </c>
      <c r="HW16" s="1"/>
      <c r="HX16" s="1"/>
      <c r="HY16" s="1">
        <v>1</v>
      </c>
      <c r="HZ16" s="1">
        <v>2</v>
      </c>
      <c r="IA16" s="1"/>
      <c r="IB16" s="1"/>
      <c r="IC16" s="1"/>
      <c r="ID16" s="1">
        <v>0</v>
      </c>
      <c r="IE16" s="1"/>
      <c r="IF16" s="1"/>
      <c r="IG16" s="1"/>
      <c r="IH16" s="1">
        <v>3</v>
      </c>
      <c r="II16" s="1">
        <v>1</v>
      </c>
      <c r="IJ16" s="1">
        <v>2</v>
      </c>
      <c r="IK16" s="1"/>
      <c r="IL16" s="1"/>
      <c r="IM16" s="1"/>
      <c r="IN16" s="1" t="s">
        <v>226</v>
      </c>
      <c r="IO16" s="1">
        <v>0</v>
      </c>
      <c r="IP16" s="1">
        <v>1</v>
      </c>
      <c r="IQ16" s="1">
        <v>0</v>
      </c>
      <c r="IR16" s="1">
        <v>0</v>
      </c>
      <c r="IS16" s="1">
        <v>0</v>
      </c>
      <c r="IT16" s="1">
        <v>0</v>
      </c>
      <c r="IU16" s="1">
        <v>0</v>
      </c>
      <c r="IV16" s="1">
        <v>0</v>
      </c>
      <c r="IW16" s="1">
        <v>0</v>
      </c>
      <c r="IX16" s="1">
        <v>0</v>
      </c>
      <c r="IY16" s="1" t="s">
        <v>227</v>
      </c>
      <c r="IZ16" s="1" t="s">
        <v>220</v>
      </c>
      <c r="JA16" s="1" t="s">
        <v>226</v>
      </c>
      <c r="JB16" s="1">
        <v>0</v>
      </c>
      <c r="JC16" s="1">
        <v>0</v>
      </c>
      <c r="JD16" s="1">
        <v>0</v>
      </c>
      <c r="JE16" s="1">
        <v>0</v>
      </c>
      <c r="JF16" s="1">
        <v>1</v>
      </c>
      <c r="JG16" s="1">
        <v>1</v>
      </c>
      <c r="JH16" s="1">
        <v>0</v>
      </c>
      <c r="JI16" s="1">
        <v>0</v>
      </c>
      <c r="JJ16" s="1">
        <v>0</v>
      </c>
      <c r="JK16" s="1">
        <v>1</v>
      </c>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v>0</v>
      </c>
      <c r="KT16" s="1"/>
      <c r="KU16" s="1"/>
      <c r="KV16" s="1"/>
      <c r="KW16" s="1"/>
      <c r="KX16" s="1">
        <v>0</v>
      </c>
      <c r="KY16" s="1"/>
      <c r="KZ16" s="1"/>
      <c r="LA16" s="1"/>
      <c r="LB16" s="1"/>
      <c r="LC16" s="1"/>
      <c r="LD16" s="1"/>
      <c r="LE16" s="1" t="s">
        <v>228</v>
      </c>
      <c r="LF16" s="1" t="s">
        <v>239</v>
      </c>
      <c r="LG16" s="1">
        <v>0</v>
      </c>
      <c r="LH16" s="1"/>
      <c r="LI16" s="1">
        <v>2</v>
      </c>
      <c r="LJ16" s="1">
        <v>3</v>
      </c>
      <c r="LK16" s="1"/>
      <c r="LL16" s="1"/>
      <c r="LM16" s="1">
        <v>1</v>
      </c>
      <c r="LN16" s="1" t="s">
        <v>226</v>
      </c>
      <c r="LO16" s="1" t="s">
        <v>226</v>
      </c>
      <c r="LP16" s="1">
        <v>0</v>
      </c>
      <c r="LQ16" s="1">
        <v>0</v>
      </c>
      <c r="LR16" s="1">
        <v>0</v>
      </c>
      <c r="LS16" s="1">
        <v>0</v>
      </c>
      <c r="LT16" s="1" t="s">
        <v>220</v>
      </c>
      <c r="LU16" s="1" t="s">
        <v>226</v>
      </c>
      <c r="LV16" s="1" t="s">
        <v>226</v>
      </c>
      <c r="LW16" s="1" t="s">
        <v>226</v>
      </c>
      <c r="LX16" s="1">
        <v>0</v>
      </c>
      <c r="LY16" s="1">
        <v>1</v>
      </c>
      <c r="LZ16" s="1">
        <v>1</v>
      </c>
      <c r="MA16" s="1">
        <v>1</v>
      </c>
      <c r="MB16" s="1">
        <v>0</v>
      </c>
      <c r="MC16" s="1">
        <v>0</v>
      </c>
      <c r="MD16" s="1">
        <v>1</v>
      </c>
      <c r="ME16" s="1" t="s">
        <v>229</v>
      </c>
      <c r="MF16" s="1" t="s">
        <v>230</v>
      </c>
      <c r="MG16" s="1" t="s">
        <v>229</v>
      </c>
      <c r="MH16" s="1" t="s">
        <v>231</v>
      </c>
      <c r="MI16" s="1" t="s">
        <v>226</v>
      </c>
      <c r="MJ16" s="1">
        <v>0</v>
      </c>
      <c r="MK16" s="1">
        <v>0</v>
      </c>
      <c r="ML16" s="1">
        <v>1</v>
      </c>
      <c r="MM16" s="1">
        <v>0</v>
      </c>
      <c r="MN16" s="1">
        <v>0</v>
      </c>
      <c r="MO16" s="1">
        <v>0</v>
      </c>
      <c r="MP16" s="1">
        <v>1</v>
      </c>
      <c r="MQ16" s="1">
        <v>0</v>
      </c>
      <c r="MR16" s="53">
        <v>0</v>
      </c>
      <c r="MS16" s="1">
        <v>0</v>
      </c>
      <c r="MT16" s="1">
        <v>0</v>
      </c>
      <c r="MU16" s="1">
        <v>1</v>
      </c>
      <c r="MV16" s="1">
        <v>1</v>
      </c>
      <c r="MW16" s="1">
        <v>0</v>
      </c>
      <c r="MX16" s="1">
        <v>0</v>
      </c>
      <c r="MY16" s="1">
        <v>0</v>
      </c>
      <c r="MZ16" s="1">
        <v>0</v>
      </c>
      <c r="NA16" s="1">
        <v>0</v>
      </c>
      <c r="NB16" s="1">
        <v>0</v>
      </c>
      <c r="NC16" s="1">
        <v>0</v>
      </c>
      <c r="ND16" s="1">
        <v>1</v>
      </c>
      <c r="NE16" s="1">
        <v>0</v>
      </c>
      <c r="NF16" s="1">
        <v>0</v>
      </c>
      <c r="NG16" s="1">
        <v>1</v>
      </c>
      <c r="NH16" s="1">
        <v>1</v>
      </c>
      <c r="NI16" s="1">
        <v>1</v>
      </c>
      <c r="NJ16" s="1">
        <v>0</v>
      </c>
      <c r="NK16" s="1">
        <v>0</v>
      </c>
    </row>
    <row r="17" spans="1:375" ht="165">
      <c r="A17" s="59" t="s">
        <v>643</v>
      </c>
      <c r="B17" s="59">
        <v>44</v>
      </c>
      <c r="C17" s="59">
        <v>13</v>
      </c>
      <c r="D17" s="80">
        <v>40795</v>
      </c>
      <c r="E17" s="59">
        <v>9</v>
      </c>
      <c r="F17" s="59" t="s">
        <v>214</v>
      </c>
      <c r="G17" s="59" t="s">
        <v>262</v>
      </c>
      <c r="H17" s="59" t="s">
        <v>263</v>
      </c>
      <c r="I17" s="59" t="s">
        <v>217</v>
      </c>
      <c r="J17" s="81" t="s">
        <v>264</v>
      </c>
      <c r="K17" s="60" t="s">
        <v>257</v>
      </c>
      <c r="L17" s="60" t="s">
        <v>372</v>
      </c>
      <c r="M17" s="59">
        <v>1</v>
      </c>
      <c r="N17" s="59">
        <v>1</v>
      </c>
      <c r="O17" s="59">
        <v>1</v>
      </c>
      <c r="P17" s="59">
        <v>1</v>
      </c>
      <c r="Q17" s="59">
        <v>1</v>
      </c>
      <c r="R17" s="59"/>
      <c r="S17" s="60" t="s">
        <v>379</v>
      </c>
      <c r="T17" s="59">
        <v>1</v>
      </c>
      <c r="U17" s="59">
        <v>1</v>
      </c>
      <c r="V17" s="59">
        <v>1</v>
      </c>
      <c r="W17" s="59"/>
      <c r="X17" s="59" t="s">
        <v>220</v>
      </c>
      <c r="Y17" s="59" t="s">
        <v>220</v>
      </c>
      <c r="Z17" s="59" t="s">
        <v>220</v>
      </c>
      <c r="AA17" s="59" t="s">
        <v>220</v>
      </c>
      <c r="AB17" s="59" t="s">
        <v>226</v>
      </c>
      <c r="AC17" s="59" t="s">
        <v>226</v>
      </c>
      <c r="AD17" s="59"/>
      <c r="AE17" s="60" t="s">
        <v>391</v>
      </c>
      <c r="AF17" s="59">
        <v>1</v>
      </c>
      <c r="AG17" s="59"/>
      <c r="AH17" s="59"/>
      <c r="AI17" s="59"/>
      <c r="AJ17" s="59"/>
      <c r="AK17" s="59"/>
      <c r="AL17" s="59"/>
      <c r="AM17" s="59"/>
      <c r="AN17" s="59"/>
      <c r="AO17" s="59"/>
      <c r="AP17" s="60" t="s">
        <v>402</v>
      </c>
      <c r="AQ17" s="59">
        <v>13</v>
      </c>
      <c r="AR17" s="59">
        <v>120</v>
      </c>
      <c r="AS17" s="59">
        <v>15</v>
      </c>
      <c r="AT17" s="59">
        <v>4</v>
      </c>
      <c r="AU17" s="59">
        <v>157</v>
      </c>
      <c r="AV17" s="60" t="s">
        <v>408</v>
      </c>
      <c r="AW17" s="59"/>
      <c r="AX17" s="59"/>
      <c r="AY17" s="59"/>
      <c r="AZ17" s="59"/>
      <c r="BA17" s="59"/>
      <c r="BB17" s="60"/>
      <c r="BC17" s="59" t="s">
        <v>416</v>
      </c>
      <c r="BE17" s="112" t="s">
        <v>555</v>
      </c>
      <c r="BF17" s="113">
        <v>47</v>
      </c>
      <c r="BG17" s="113">
        <v>13</v>
      </c>
      <c r="BH17" s="114">
        <v>40795</v>
      </c>
      <c r="BI17" s="113">
        <v>9</v>
      </c>
      <c r="BJ17" s="113" t="s">
        <v>214</v>
      </c>
      <c r="BK17" s="113" t="s">
        <v>262</v>
      </c>
      <c r="BL17" s="113" t="s">
        <v>263</v>
      </c>
      <c r="BM17" s="113" t="s">
        <v>217</v>
      </c>
      <c r="BN17" s="115" t="s">
        <v>264</v>
      </c>
      <c r="BO17" s="116" t="s">
        <v>257</v>
      </c>
      <c r="BP17" s="113">
        <v>18</v>
      </c>
      <c r="BQ17" s="113">
        <v>28</v>
      </c>
      <c r="BR17" s="113">
        <v>42</v>
      </c>
      <c r="BS17" s="117">
        <v>0</v>
      </c>
      <c r="BT17" s="113">
        <v>2</v>
      </c>
      <c r="BU17" s="113"/>
      <c r="BV17" s="113"/>
      <c r="BW17" s="113"/>
      <c r="BX17" s="113"/>
      <c r="BY17" s="113">
        <v>3</v>
      </c>
      <c r="BZ17" s="113">
        <v>1</v>
      </c>
      <c r="CA17" s="113"/>
      <c r="CB17" s="113"/>
      <c r="CC17" s="113"/>
      <c r="CD17" s="113"/>
      <c r="CE17" s="113"/>
      <c r="CF17" s="113" t="s">
        <v>220</v>
      </c>
      <c r="CG17" s="113" t="s">
        <v>235</v>
      </c>
      <c r="CH17" s="112" t="s">
        <v>235</v>
      </c>
      <c r="CI17" s="112" t="s">
        <v>310</v>
      </c>
      <c r="CJ17" s="112" t="s">
        <v>238</v>
      </c>
      <c r="CK17" s="117">
        <v>0</v>
      </c>
      <c r="CL17" s="118">
        <v>1</v>
      </c>
      <c r="CM17" s="118">
        <v>1</v>
      </c>
      <c r="CN17" s="118">
        <v>1</v>
      </c>
      <c r="CO17" s="118">
        <v>0</v>
      </c>
      <c r="CP17" s="118">
        <v>0</v>
      </c>
      <c r="CQ17" s="118">
        <v>0</v>
      </c>
      <c r="CR17" s="118">
        <v>0</v>
      </c>
      <c r="CS17" s="118">
        <v>0</v>
      </c>
      <c r="CT17" s="118">
        <v>0</v>
      </c>
      <c r="CU17" s="118">
        <v>0</v>
      </c>
      <c r="CV17" s="117">
        <v>0</v>
      </c>
      <c r="CW17" s="113">
        <v>2</v>
      </c>
      <c r="CX17" s="113"/>
      <c r="CY17" s="113"/>
      <c r="CZ17" s="113">
        <v>3</v>
      </c>
      <c r="DA17" s="113"/>
      <c r="DB17" s="113"/>
      <c r="DC17" s="113">
        <v>1</v>
      </c>
      <c r="DD17" s="113"/>
      <c r="DE17" s="113"/>
      <c r="DF17" s="112" t="s">
        <v>547</v>
      </c>
      <c r="DG17" s="113" t="s">
        <v>226</v>
      </c>
      <c r="DH17" s="117">
        <v>0</v>
      </c>
      <c r="DI17" s="118">
        <v>0</v>
      </c>
      <c r="DJ17" s="118">
        <v>0</v>
      </c>
      <c r="DK17" s="118">
        <v>0</v>
      </c>
      <c r="DL17" s="118">
        <v>0</v>
      </c>
      <c r="DM17" s="118">
        <v>0</v>
      </c>
      <c r="DN17" s="118">
        <v>1</v>
      </c>
      <c r="DO17" s="119" t="s">
        <v>227</v>
      </c>
      <c r="DP17" s="118" t="s">
        <v>300</v>
      </c>
      <c r="DQ17" s="113" t="s">
        <v>537</v>
      </c>
      <c r="DR17" s="117">
        <v>0</v>
      </c>
      <c r="DS17" s="113"/>
      <c r="DT17" s="113"/>
      <c r="DU17" s="113"/>
      <c r="DV17" s="113">
        <v>1</v>
      </c>
      <c r="DW17" s="113"/>
      <c r="DX17" s="113"/>
      <c r="DY17" s="113">
        <v>3</v>
      </c>
      <c r="DZ17" s="113"/>
      <c r="EA17" s="113"/>
      <c r="EB17" s="113"/>
      <c r="EC17" s="113">
        <v>5</v>
      </c>
      <c r="ED17" s="113"/>
      <c r="EE17" s="113"/>
      <c r="EF17" s="113">
        <v>2</v>
      </c>
      <c r="EG17" s="113"/>
      <c r="EH17" s="113">
        <v>4</v>
      </c>
      <c r="EI17" s="113"/>
      <c r="EJ17" s="117">
        <v>0</v>
      </c>
      <c r="EK17" s="113"/>
      <c r="EL17" s="113"/>
      <c r="EM17" s="113"/>
      <c r="EN17" s="113"/>
      <c r="EO17" s="113"/>
      <c r="EP17" s="113"/>
      <c r="EQ17" s="113">
        <v>5</v>
      </c>
      <c r="ER17" s="113">
        <v>1</v>
      </c>
      <c r="ES17" s="113">
        <v>4</v>
      </c>
      <c r="ET17" s="113"/>
      <c r="EU17" s="113">
        <v>3</v>
      </c>
      <c r="EV17" s="113">
        <v>2</v>
      </c>
      <c r="EW17" s="113"/>
      <c r="EX17" s="113"/>
      <c r="EY17" s="113"/>
      <c r="EZ17" s="113" t="s">
        <v>266</v>
      </c>
      <c r="FA17" s="117">
        <v>0</v>
      </c>
      <c r="FB17" s="113">
        <v>1</v>
      </c>
      <c r="FC17" s="113">
        <v>0</v>
      </c>
      <c r="FD17" s="113">
        <v>1</v>
      </c>
      <c r="FE17" s="113">
        <v>0</v>
      </c>
      <c r="FF17" s="117">
        <v>0</v>
      </c>
      <c r="FG17" s="113"/>
      <c r="FH17" s="113"/>
      <c r="FI17" s="113"/>
      <c r="FJ17" s="113"/>
      <c r="FK17" s="113"/>
      <c r="FL17" s="113"/>
      <c r="FM17" s="113" t="s">
        <v>231</v>
      </c>
      <c r="FN17" s="113" t="s">
        <v>230</v>
      </c>
      <c r="FO17" s="115" t="s">
        <v>220</v>
      </c>
      <c r="FQ17" s="1" t="s">
        <v>644</v>
      </c>
      <c r="FR17" s="1">
        <v>8</v>
      </c>
      <c r="FS17" s="1">
        <v>13</v>
      </c>
      <c r="FT17" s="50">
        <v>40795</v>
      </c>
      <c r="FU17" s="1">
        <v>9</v>
      </c>
      <c r="FV17" s="1" t="s">
        <v>214</v>
      </c>
      <c r="FW17" s="1" t="s">
        <v>262</v>
      </c>
      <c r="FX17" s="1" t="s">
        <v>263</v>
      </c>
      <c r="FY17" s="1" t="s">
        <v>217</v>
      </c>
      <c r="FZ17" s="51" t="s">
        <v>264</v>
      </c>
      <c r="GA17" s="1" t="s">
        <v>257</v>
      </c>
      <c r="GB17" s="1">
        <v>17</v>
      </c>
      <c r="GC17" s="1">
        <v>45</v>
      </c>
      <c r="GD17" s="1">
        <v>60</v>
      </c>
      <c r="GE17" s="1">
        <v>0</v>
      </c>
      <c r="GF17" s="1"/>
      <c r="GG17" s="1"/>
      <c r="GH17" s="1">
        <v>2</v>
      </c>
      <c r="GI17" s="1"/>
      <c r="GJ17" s="1"/>
      <c r="GK17" s="1">
        <v>3</v>
      </c>
      <c r="GL17" s="1">
        <v>1</v>
      </c>
      <c r="GM17" s="1"/>
      <c r="GN17" s="1"/>
      <c r="GO17" s="1"/>
      <c r="GP17" s="1"/>
      <c r="GQ17" s="1"/>
      <c r="GR17" s="1" t="s">
        <v>220</v>
      </c>
      <c r="GS17" s="1" t="s">
        <v>220</v>
      </c>
      <c r="GT17" s="1">
        <v>0</v>
      </c>
      <c r="GU17" s="52">
        <v>0</v>
      </c>
      <c r="GV17" s="1">
        <v>0</v>
      </c>
      <c r="GW17" s="1">
        <v>1</v>
      </c>
      <c r="GX17" s="1">
        <v>0</v>
      </c>
      <c r="GY17" s="1">
        <v>1</v>
      </c>
      <c r="GZ17" s="1">
        <v>0</v>
      </c>
      <c r="HA17" s="1">
        <v>0</v>
      </c>
      <c r="HB17" s="1">
        <v>0</v>
      </c>
      <c r="HC17" s="52">
        <v>0</v>
      </c>
      <c r="HD17" s="52">
        <v>0</v>
      </c>
      <c r="HE17" s="1">
        <v>0</v>
      </c>
      <c r="HF17" s="1">
        <v>1</v>
      </c>
      <c r="HG17" s="1">
        <v>0</v>
      </c>
      <c r="HH17" s="1">
        <v>1</v>
      </c>
      <c r="HI17" s="1">
        <v>1</v>
      </c>
      <c r="HJ17" s="1">
        <v>0</v>
      </c>
      <c r="HK17" s="1">
        <v>0</v>
      </c>
      <c r="HL17" s="1" t="s">
        <v>220</v>
      </c>
      <c r="HM17" s="1" t="s">
        <v>235</v>
      </c>
      <c r="HN17" s="1" t="s">
        <v>235</v>
      </c>
      <c r="HO17" s="1" t="s">
        <v>222</v>
      </c>
      <c r="HP17" s="1" t="s">
        <v>223</v>
      </c>
      <c r="HQ17" s="1" t="s">
        <v>220</v>
      </c>
      <c r="HR17" s="1" t="s">
        <v>238</v>
      </c>
      <c r="HS17" s="1" t="s">
        <v>225</v>
      </c>
      <c r="HT17" s="1" t="s">
        <v>220</v>
      </c>
      <c r="HU17" s="1">
        <v>0</v>
      </c>
      <c r="HV17" s="1"/>
      <c r="HW17" s="1"/>
      <c r="HX17" s="1"/>
      <c r="HY17" s="1"/>
      <c r="HZ17" s="1">
        <v>3</v>
      </c>
      <c r="IA17" s="1">
        <v>2</v>
      </c>
      <c r="IB17" s="1">
        <v>1</v>
      </c>
      <c r="IC17" s="1"/>
      <c r="ID17" s="1">
        <v>0</v>
      </c>
      <c r="IE17" s="1">
        <v>1</v>
      </c>
      <c r="IF17" s="1"/>
      <c r="IG17" s="1"/>
      <c r="IH17" s="1">
        <v>3</v>
      </c>
      <c r="II17" s="1"/>
      <c r="IJ17" s="1">
        <v>2</v>
      </c>
      <c r="IK17" s="1"/>
      <c r="IL17" s="1"/>
      <c r="IM17" s="1"/>
      <c r="IN17" s="1" t="s">
        <v>220</v>
      </c>
      <c r="IO17" s="1">
        <v>0</v>
      </c>
      <c r="IP17" s="1">
        <v>0</v>
      </c>
      <c r="IQ17" s="1">
        <v>1</v>
      </c>
      <c r="IR17" s="1">
        <v>0</v>
      </c>
      <c r="IS17" s="1">
        <v>0</v>
      </c>
      <c r="IT17" s="1">
        <v>1</v>
      </c>
      <c r="IU17" s="1">
        <v>0</v>
      </c>
      <c r="IV17" s="1">
        <v>0</v>
      </c>
      <c r="IW17" s="52">
        <v>0</v>
      </c>
      <c r="IX17" s="1">
        <v>0</v>
      </c>
      <c r="IY17" s="1" t="s">
        <v>265</v>
      </c>
      <c r="IZ17" s="1" t="s">
        <v>220</v>
      </c>
      <c r="JA17" s="1" t="s">
        <v>226</v>
      </c>
      <c r="JB17" s="1">
        <v>0</v>
      </c>
      <c r="JC17" s="1">
        <v>0</v>
      </c>
      <c r="JD17" s="1">
        <v>1</v>
      </c>
      <c r="JE17" s="1">
        <v>1</v>
      </c>
      <c r="JF17" s="1">
        <v>1</v>
      </c>
      <c r="JG17" s="1">
        <v>0</v>
      </c>
      <c r="JH17" s="1">
        <v>0</v>
      </c>
      <c r="JI17" s="1">
        <v>0</v>
      </c>
      <c r="JJ17" s="1">
        <v>0</v>
      </c>
      <c r="JK17" s="1">
        <v>0</v>
      </c>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t="s">
        <v>266</v>
      </c>
      <c r="KS17" s="1">
        <v>0</v>
      </c>
      <c r="KT17" s="1">
        <v>1</v>
      </c>
      <c r="KU17" s="1">
        <v>1</v>
      </c>
      <c r="KV17" s="1">
        <v>0</v>
      </c>
      <c r="KW17" s="1">
        <v>0</v>
      </c>
      <c r="KX17" s="1">
        <v>0</v>
      </c>
      <c r="KY17" s="1">
        <v>1</v>
      </c>
      <c r="KZ17" s="1">
        <v>1</v>
      </c>
      <c r="LA17" s="1"/>
      <c r="LB17" s="1"/>
      <c r="LC17" s="1">
        <v>1</v>
      </c>
      <c r="LD17" s="1"/>
      <c r="LE17" s="1" t="s">
        <v>236</v>
      </c>
      <c r="LF17" s="1" t="s">
        <v>236</v>
      </c>
      <c r="LG17" s="1">
        <v>0</v>
      </c>
      <c r="LH17" s="1"/>
      <c r="LI17" s="1">
        <v>1</v>
      </c>
      <c r="LJ17" s="1">
        <v>3</v>
      </c>
      <c r="LK17" s="1">
        <v>2</v>
      </c>
      <c r="LL17" s="1"/>
      <c r="LM17" s="1"/>
      <c r="LN17" s="1" t="s">
        <v>220</v>
      </c>
      <c r="LO17" s="1" t="s">
        <v>226</v>
      </c>
      <c r="LP17" s="1">
        <v>0</v>
      </c>
      <c r="LQ17" s="1">
        <v>1</v>
      </c>
      <c r="LR17" s="1">
        <v>0</v>
      </c>
      <c r="LS17" s="1">
        <v>0</v>
      </c>
      <c r="LT17" s="1" t="s">
        <v>226</v>
      </c>
      <c r="LU17" s="1" t="s">
        <v>226</v>
      </c>
      <c r="LV17" s="1" t="s">
        <v>226</v>
      </c>
      <c r="LW17" s="1" t="s">
        <v>226</v>
      </c>
      <c r="LX17" s="1">
        <v>0</v>
      </c>
      <c r="LY17" s="1">
        <v>1</v>
      </c>
      <c r="LZ17" s="1">
        <v>1</v>
      </c>
      <c r="MA17" s="1">
        <v>1</v>
      </c>
      <c r="MB17" s="1">
        <v>0</v>
      </c>
      <c r="MC17" s="1">
        <v>0</v>
      </c>
      <c r="MD17" s="1">
        <v>0</v>
      </c>
      <c r="ME17" s="1" t="s">
        <v>231</v>
      </c>
      <c r="MF17" s="1" t="s">
        <v>230</v>
      </c>
      <c r="MG17" s="1" t="s">
        <v>231</v>
      </c>
      <c r="MH17" s="1" t="s">
        <v>230</v>
      </c>
      <c r="MI17" s="1" t="s">
        <v>226</v>
      </c>
      <c r="MJ17" s="1">
        <v>0</v>
      </c>
      <c r="MK17" s="1">
        <v>0</v>
      </c>
      <c r="ML17" s="1">
        <v>1</v>
      </c>
      <c r="MM17" s="1">
        <v>0</v>
      </c>
      <c r="MN17" s="1">
        <v>1</v>
      </c>
      <c r="MO17" s="1">
        <v>1</v>
      </c>
      <c r="MP17" s="1">
        <v>1</v>
      </c>
      <c r="MQ17" s="1">
        <v>0</v>
      </c>
      <c r="MR17" s="53">
        <v>0</v>
      </c>
      <c r="MS17" s="1">
        <v>0</v>
      </c>
      <c r="MT17" s="1">
        <v>0</v>
      </c>
      <c r="MU17" s="1">
        <v>1</v>
      </c>
      <c r="MV17" s="1">
        <v>1</v>
      </c>
      <c r="MW17" s="1">
        <v>0</v>
      </c>
      <c r="MX17" s="1">
        <v>0</v>
      </c>
      <c r="MY17" s="1">
        <v>0</v>
      </c>
      <c r="MZ17" s="1">
        <v>0</v>
      </c>
      <c r="NA17" s="1">
        <v>0</v>
      </c>
      <c r="NB17" s="1">
        <v>0</v>
      </c>
      <c r="NC17" s="1">
        <v>0</v>
      </c>
      <c r="ND17" s="1">
        <v>1</v>
      </c>
      <c r="NE17" s="1">
        <v>0</v>
      </c>
      <c r="NF17" s="1">
        <v>0</v>
      </c>
      <c r="NG17" s="1">
        <v>1</v>
      </c>
      <c r="NH17" s="1">
        <v>1</v>
      </c>
      <c r="NI17" s="1">
        <v>1</v>
      </c>
      <c r="NJ17" s="1">
        <v>0</v>
      </c>
      <c r="NK17" s="1">
        <v>0</v>
      </c>
    </row>
    <row r="18" spans="1:375" ht="225">
      <c r="A18" s="59" t="s">
        <v>645</v>
      </c>
      <c r="B18" s="59">
        <v>46</v>
      </c>
      <c r="C18" s="59">
        <v>14</v>
      </c>
      <c r="D18" s="80">
        <v>40796</v>
      </c>
      <c r="E18" s="59">
        <v>9</v>
      </c>
      <c r="F18" s="59" t="s">
        <v>214</v>
      </c>
      <c r="G18" s="59" t="s">
        <v>262</v>
      </c>
      <c r="H18" s="59" t="s">
        <v>267</v>
      </c>
      <c r="I18" s="59" t="s">
        <v>217</v>
      </c>
      <c r="J18" s="81" t="s">
        <v>268</v>
      </c>
      <c r="K18" s="82" t="s">
        <v>251</v>
      </c>
      <c r="L18" s="60" t="s">
        <v>372</v>
      </c>
      <c r="M18" s="59">
        <v>1</v>
      </c>
      <c r="N18" s="59">
        <v>1</v>
      </c>
      <c r="O18" s="59">
        <v>1</v>
      </c>
      <c r="P18" s="59">
        <v>1</v>
      </c>
      <c r="Q18" s="59">
        <v>1</v>
      </c>
      <c r="R18" s="59"/>
      <c r="S18" s="60" t="s">
        <v>379</v>
      </c>
      <c r="T18" s="59">
        <v>1</v>
      </c>
      <c r="U18" s="59">
        <v>1</v>
      </c>
      <c r="V18" s="59">
        <v>0</v>
      </c>
      <c r="W18" s="59"/>
      <c r="X18" s="59" t="s">
        <v>220</v>
      </c>
      <c r="Y18" s="59" t="s">
        <v>220</v>
      </c>
      <c r="Z18" s="59" t="s">
        <v>220</v>
      </c>
      <c r="AA18" s="59" t="s">
        <v>226</v>
      </c>
      <c r="AB18" s="59" t="s">
        <v>226</v>
      </c>
      <c r="AC18" s="59" t="s">
        <v>226</v>
      </c>
      <c r="AD18" s="59" t="s">
        <v>220</v>
      </c>
      <c r="AE18" s="60" t="s">
        <v>391</v>
      </c>
      <c r="AF18" s="59">
        <v>1</v>
      </c>
      <c r="AG18" s="59"/>
      <c r="AH18" s="59"/>
      <c r="AI18" s="59"/>
      <c r="AJ18" s="59"/>
      <c r="AK18" s="59"/>
      <c r="AL18" s="59"/>
      <c r="AM18" s="59"/>
      <c r="AN18" s="59"/>
      <c r="AO18" s="59"/>
      <c r="AP18" s="60" t="s">
        <v>402</v>
      </c>
      <c r="AQ18" s="59"/>
      <c r="AR18" s="59"/>
      <c r="AS18" s="59"/>
      <c r="AT18" s="59"/>
      <c r="AU18" s="59"/>
      <c r="AV18" s="60" t="s">
        <v>408</v>
      </c>
      <c r="AW18" s="59"/>
      <c r="AX18" s="59"/>
      <c r="AY18" s="59"/>
      <c r="AZ18" s="59"/>
      <c r="BA18" s="59"/>
      <c r="BB18" s="60"/>
      <c r="BC18" s="59" t="s">
        <v>415</v>
      </c>
      <c r="BE18" s="112" t="s">
        <v>556</v>
      </c>
      <c r="BF18" s="113">
        <v>48</v>
      </c>
      <c r="BG18" s="113">
        <v>14</v>
      </c>
      <c r="BH18" s="114">
        <v>40796</v>
      </c>
      <c r="BI18" s="113">
        <v>9</v>
      </c>
      <c r="BJ18" s="113" t="s">
        <v>214</v>
      </c>
      <c r="BK18" s="113" t="s">
        <v>262</v>
      </c>
      <c r="BL18" s="113" t="s">
        <v>267</v>
      </c>
      <c r="BM18" s="113" t="s">
        <v>217</v>
      </c>
      <c r="BN18" s="115" t="s">
        <v>268</v>
      </c>
      <c r="BO18" s="116" t="s">
        <v>251</v>
      </c>
      <c r="BP18" s="113">
        <v>12</v>
      </c>
      <c r="BQ18" s="113">
        <v>25</v>
      </c>
      <c r="BR18" s="113">
        <v>45</v>
      </c>
      <c r="BS18" s="117">
        <v>0</v>
      </c>
      <c r="BT18" s="113">
        <v>3</v>
      </c>
      <c r="BU18" s="113">
        <v>1</v>
      </c>
      <c r="BV18" s="113"/>
      <c r="BW18" s="113"/>
      <c r="BX18" s="113"/>
      <c r="BY18" s="113">
        <v>2</v>
      </c>
      <c r="BZ18" s="113"/>
      <c r="CA18" s="113"/>
      <c r="CB18" s="113"/>
      <c r="CC18" s="113"/>
      <c r="CD18" s="113"/>
      <c r="CE18" s="113"/>
      <c r="CF18" s="113" t="s">
        <v>226</v>
      </c>
      <c r="CG18" s="113" t="s">
        <v>235</v>
      </c>
      <c r="CH18" s="112" t="s">
        <v>235</v>
      </c>
      <c r="CI18" s="112" t="s">
        <v>310</v>
      </c>
      <c r="CJ18" s="112" t="s">
        <v>238</v>
      </c>
      <c r="CK18" s="117">
        <v>0</v>
      </c>
      <c r="CL18" s="118">
        <v>1</v>
      </c>
      <c r="CM18" s="118">
        <v>0</v>
      </c>
      <c r="CN18" s="118">
        <v>0</v>
      </c>
      <c r="CO18" s="118">
        <v>0</v>
      </c>
      <c r="CP18" s="118">
        <v>0</v>
      </c>
      <c r="CQ18" s="118">
        <v>0</v>
      </c>
      <c r="CR18" s="118">
        <v>0</v>
      </c>
      <c r="CS18" s="118">
        <v>0</v>
      </c>
      <c r="CT18" s="118">
        <v>0</v>
      </c>
      <c r="CU18" s="118">
        <v>0</v>
      </c>
      <c r="CV18" s="117">
        <v>0</v>
      </c>
      <c r="CW18" s="113"/>
      <c r="CX18" s="113"/>
      <c r="CY18" s="113"/>
      <c r="CZ18" s="113"/>
      <c r="DA18" s="113"/>
      <c r="DB18" s="113"/>
      <c r="DC18" s="113"/>
      <c r="DD18" s="113"/>
      <c r="DE18" s="113"/>
      <c r="DF18" s="112" t="s">
        <v>535</v>
      </c>
      <c r="DG18" s="113" t="s">
        <v>226</v>
      </c>
      <c r="DH18" s="117">
        <v>0</v>
      </c>
      <c r="DI18" s="118">
        <v>0</v>
      </c>
      <c r="DJ18" s="118">
        <v>0</v>
      </c>
      <c r="DK18" s="118">
        <v>0</v>
      </c>
      <c r="DL18" s="118">
        <v>0</v>
      </c>
      <c r="DM18" s="118">
        <v>0</v>
      </c>
      <c r="DN18" s="118">
        <v>1</v>
      </c>
      <c r="DO18" s="119" t="s">
        <v>227</v>
      </c>
      <c r="DP18" s="118" t="s">
        <v>300</v>
      </c>
      <c r="DQ18" s="113" t="s">
        <v>557</v>
      </c>
      <c r="DR18" s="117">
        <v>0</v>
      </c>
      <c r="DS18" s="113">
        <v>5</v>
      </c>
      <c r="DT18" s="113"/>
      <c r="DU18" s="113"/>
      <c r="DV18" s="113"/>
      <c r="DW18" s="113">
        <v>3</v>
      </c>
      <c r="DX18" s="113"/>
      <c r="DY18" s="113"/>
      <c r="DZ18" s="113"/>
      <c r="EA18" s="113"/>
      <c r="EB18" s="113"/>
      <c r="EC18" s="113">
        <v>4</v>
      </c>
      <c r="ED18" s="113"/>
      <c r="EE18" s="113"/>
      <c r="EF18" s="113">
        <v>1</v>
      </c>
      <c r="EG18" s="113"/>
      <c r="EH18" s="113">
        <v>2</v>
      </c>
      <c r="EI18" s="113"/>
      <c r="EJ18" s="117">
        <v>0</v>
      </c>
      <c r="EK18" s="113"/>
      <c r="EL18" s="113">
        <v>5</v>
      </c>
      <c r="EM18" s="113"/>
      <c r="EN18" s="113"/>
      <c r="EO18" s="113"/>
      <c r="EP18" s="113"/>
      <c r="EQ18" s="113">
        <v>2</v>
      </c>
      <c r="ER18" s="113">
        <v>1</v>
      </c>
      <c r="ES18" s="113"/>
      <c r="ET18" s="113">
        <v>4</v>
      </c>
      <c r="EU18" s="113">
        <v>3</v>
      </c>
      <c r="EV18" s="113"/>
      <c r="EW18" s="113"/>
      <c r="EX18" s="113"/>
      <c r="EY18" s="113"/>
      <c r="EZ18" s="113" t="s">
        <v>538</v>
      </c>
      <c r="FA18" s="117">
        <v>0</v>
      </c>
      <c r="FB18" s="113">
        <v>0</v>
      </c>
      <c r="FC18" s="113">
        <v>1</v>
      </c>
      <c r="FD18" s="113">
        <v>0</v>
      </c>
      <c r="FE18" s="113">
        <v>0</v>
      </c>
      <c r="FF18" s="117">
        <v>0</v>
      </c>
      <c r="FG18" s="113"/>
      <c r="FH18" s="113">
        <v>3</v>
      </c>
      <c r="FI18" s="113"/>
      <c r="FJ18" s="113">
        <v>1</v>
      </c>
      <c r="FK18" s="113">
        <v>2</v>
      </c>
      <c r="FL18" s="113"/>
      <c r="FM18" s="113" t="s">
        <v>229</v>
      </c>
      <c r="FN18" s="113" t="s">
        <v>231</v>
      </c>
      <c r="FO18" s="115" t="s">
        <v>539</v>
      </c>
      <c r="FQ18" s="1" t="s">
        <v>646</v>
      </c>
      <c r="FR18" s="1">
        <v>11</v>
      </c>
      <c r="FS18" s="1">
        <v>14</v>
      </c>
      <c r="FT18" s="50">
        <v>40796</v>
      </c>
      <c r="FU18" s="1">
        <v>9</v>
      </c>
      <c r="FV18" s="1" t="s">
        <v>214</v>
      </c>
      <c r="FW18" s="1" t="s">
        <v>262</v>
      </c>
      <c r="FX18" s="1" t="s">
        <v>267</v>
      </c>
      <c r="FY18" s="1" t="s">
        <v>217</v>
      </c>
      <c r="FZ18" s="51" t="s">
        <v>268</v>
      </c>
      <c r="GA18" s="1" t="s">
        <v>251</v>
      </c>
      <c r="GB18" s="1">
        <v>17</v>
      </c>
      <c r="GC18" s="1">
        <v>40</v>
      </c>
      <c r="GD18" s="1">
        <v>50</v>
      </c>
      <c r="GE18" s="1">
        <v>0</v>
      </c>
      <c r="GF18" s="1">
        <v>2</v>
      </c>
      <c r="GG18" s="1"/>
      <c r="GH18" s="1"/>
      <c r="GI18" s="1"/>
      <c r="GJ18" s="1"/>
      <c r="GK18" s="1">
        <v>3</v>
      </c>
      <c r="GL18" s="1">
        <v>1</v>
      </c>
      <c r="GM18" s="1"/>
      <c r="GN18" s="1"/>
      <c r="GO18" s="1"/>
      <c r="GP18" s="1"/>
      <c r="GQ18" s="1"/>
      <c r="GR18" s="1" t="s">
        <v>220</v>
      </c>
      <c r="GS18" s="1" t="s">
        <v>220</v>
      </c>
      <c r="GT18" s="1">
        <v>0</v>
      </c>
      <c r="GU18" s="52">
        <v>0</v>
      </c>
      <c r="GV18" s="1">
        <v>1</v>
      </c>
      <c r="GW18" s="1">
        <v>1</v>
      </c>
      <c r="GX18" s="1">
        <v>0</v>
      </c>
      <c r="GY18" s="1">
        <v>1</v>
      </c>
      <c r="GZ18" s="1">
        <v>0</v>
      </c>
      <c r="HA18" s="1">
        <v>0</v>
      </c>
      <c r="HB18" s="1">
        <v>0</v>
      </c>
      <c r="HC18" s="52">
        <v>0</v>
      </c>
      <c r="HD18" s="52">
        <v>0</v>
      </c>
      <c r="HE18" s="1">
        <v>1</v>
      </c>
      <c r="HF18" s="1">
        <v>1</v>
      </c>
      <c r="HG18" s="1">
        <v>0</v>
      </c>
      <c r="HH18" s="1">
        <v>1</v>
      </c>
      <c r="HI18" s="1">
        <v>0</v>
      </c>
      <c r="HJ18" s="1">
        <v>0</v>
      </c>
      <c r="HK18" s="1">
        <v>0</v>
      </c>
      <c r="HL18" s="1" t="s">
        <v>220</v>
      </c>
      <c r="HM18" s="1" t="s">
        <v>235</v>
      </c>
      <c r="HN18" s="1" t="s">
        <v>235</v>
      </c>
      <c r="HO18" s="1" t="s">
        <v>222</v>
      </c>
      <c r="HP18" s="1" t="s">
        <v>223</v>
      </c>
      <c r="HQ18" s="1" t="s">
        <v>220</v>
      </c>
      <c r="HR18" s="1" t="s">
        <v>238</v>
      </c>
      <c r="HS18" s="1" t="s">
        <v>225</v>
      </c>
      <c r="HT18" s="1" t="s">
        <v>220</v>
      </c>
      <c r="HU18" s="1">
        <v>0</v>
      </c>
      <c r="HV18" s="1"/>
      <c r="HW18" s="1">
        <v>3</v>
      </c>
      <c r="HX18" s="1"/>
      <c r="HY18" s="1"/>
      <c r="HZ18" s="1"/>
      <c r="IA18" s="1">
        <v>2</v>
      </c>
      <c r="IB18" s="1">
        <v>1</v>
      </c>
      <c r="IC18" s="1"/>
      <c r="ID18" s="1">
        <v>0</v>
      </c>
      <c r="IE18" s="1"/>
      <c r="IF18" s="1"/>
      <c r="IG18" s="1"/>
      <c r="IH18" s="1">
        <v>3</v>
      </c>
      <c r="II18" s="1"/>
      <c r="IJ18" s="1">
        <v>2</v>
      </c>
      <c r="IK18" s="1">
        <v>1</v>
      </c>
      <c r="IL18" s="1"/>
      <c r="IM18" s="1"/>
      <c r="IN18" s="1" t="s">
        <v>226</v>
      </c>
      <c r="IO18" s="1">
        <v>0</v>
      </c>
      <c r="IP18" s="1">
        <v>1</v>
      </c>
      <c r="IQ18" s="1">
        <v>0</v>
      </c>
      <c r="IR18" s="1">
        <v>0</v>
      </c>
      <c r="IS18" s="1">
        <v>0</v>
      </c>
      <c r="IT18" s="1">
        <v>0</v>
      </c>
      <c r="IU18" s="1">
        <v>0</v>
      </c>
      <c r="IV18" s="1">
        <v>0</v>
      </c>
      <c r="IW18" s="1">
        <v>0</v>
      </c>
      <c r="IX18" s="1">
        <v>0</v>
      </c>
      <c r="IY18" s="1" t="s">
        <v>227</v>
      </c>
      <c r="IZ18" s="1" t="s">
        <v>220</v>
      </c>
      <c r="JA18" s="1" t="s">
        <v>220</v>
      </c>
      <c r="JB18" s="1">
        <v>0</v>
      </c>
      <c r="JC18" s="1">
        <v>1</v>
      </c>
      <c r="JD18" s="1">
        <v>0</v>
      </c>
      <c r="JE18" s="1">
        <v>0</v>
      </c>
      <c r="JF18" s="1">
        <v>0</v>
      </c>
      <c r="JG18" s="1">
        <v>0</v>
      </c>
      <c r="JH18" s="1">
        <v>0</v>
      </c>
      <c r="JI18" s="1">
        <v>0</v>
      </c>
      <c r="JJ18" s="1">
        <v>0</v>
      </c>
      <c r="JK18" s="1">
        <v>0</v>
      </c>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v>0</v>
      </c>
      <c r="KT18" s="1">
        <v>1</v>
      </c>
      <c r="KU18" s="1">
        <v>1</v>
      </c>
      <c r="KV18" s="1">
        <v>0</v>
      </c>
      <c r="KW18" s="1">
        <v>0</v>
      </c>
      <c r="KX18" s="1">
        <v>0</v>
      </c>
      <c r="KY18" s="1">
        <v>1</v>
      </c>
      <c r="KZ18" s="1">
        <v>3</v>
      </c>
      <c r="LA18" s="1"/>
      <c r="LB18" s="1"/>
      <c r="LC18" s="1">
        <v>2</v>
      </c>
      <c r="LD18" s="1"/>
      <c r="LE18" s="1" t="s">
        <v>239</v>
      </c>
      <c r="LF18" s="1" t="s">
        <v>239</v>
      </c>
      <c r="LG18" s="1">
        <v>0</v>
      </c>
      <c r="LH18" s="1"/>
      <c r="LI18" s="1">
        <v>2</v>
      </c>
      <c r="LJ18" s="1">
        <v>3</v>
      </c>
      <c r="LK18" s="1">
        <v>1</v>
      </c>
      <c r="LL18" s="1"/>
      <c r="LM18" s="1"/>
      <c r="LN18" s="1" t="s">
        <v>220</v>
      </c>
      <c r="LO18" s="1" t="s">
        <v>226</v>
      </c>
      <c r="LP18" s="1">
        <v>0</v>
      </c>
      <c r="LQ18" s="1">
        <v>0</v>
      </c>
      <c r="LR18" s="1">
        <v>0</v>
      </c>
      <c r="LS18" s="1">
        <v>0</v>
      </c>
      <c r="LT18" s="1" t="s">
        <v>226</v>
      </c>
      <c r="LU18" s="1" t="s">
        <v>226</v>
      </c>
      <c r="LV18" s="1" t="s">
        <v>226</v>
      </c>
      <c r="LW18" s="1" t="s">
        <v>226</v>
      </c>
      <c r="LX18" s="1">
        <v>0</v>
      </c>
      <c r="LY18" s="1">
        <v>1</v>
      </c>
      <c r="LZ18" s="1">
        <v>1</v>
      </c>
      <c r="MA18" s="1">
        <v>1</v>
      </c>
      <c r="MB18" s="1">
        <v>1</v>
      </c>
      <c r="MC18" s="1">
        <v>0</v>
      </c>
      <c r="MD18" s="1">
        <v>0</v>
      </c>
      <c r="ME18" s="1" t="s">
        <v>231</v>
      </c>
      <c r="MF18" s="1" t="s">
        <v>230</v>
      </c>
      <c r="MG18" s="1" t="s">
        <v>231</v>
      </c>
      <c r="MH18" s="1" t="s">
        <v>230</v>
      </c>
      <c r="MI18" s="1" t="s">
        <v>226</v>
      </c>
      <c r="MJ18" s="1">
        <v>0</v>
      </c>
      <c r="MK18" s="1">
        <v>0</v>
      </c>
      <c r="ML18" s="1">
        <v>1</v>
      </c>
      <c r="MM18" s="1">
        <v>0</v>
      </c>
      <c r="MN18" s="1">
        <v>1</v>
      </c>
      <c r="MO18" s="1">
        <v>0</v>
      </c>
      <c r="MP18" s="1">
        <v>1</v>
      </c>
      <c r="MQ18" s="1">
        <v>0</v>
      </c>
      <c r="MR18" s="53">
        <v>0</v>
      </c>
      <c r="MS18" s="1">
        <v>0</v>
      </c>
      <c r="MT18" s="1">
        <v>0</v>
      </c>
      <c r="MU18" s="1">
        <v>1</v>
      </c>
      <c r="MV18" s="1">
        <v>1</v>
      </c>
      <c r="MW18" s="1">
        <v>0</v>
      </c>
      <c r="MX18" s="1">
        <v>0</v>
      </c>
      <c r="MY18" s="1">
        <v>0</v>
      </c>
      <c r="MZ18" s="1">
        <v>0</v>
      </c>
      <c r="NA18" s="1">
        <v>0</v>
      </c>
      <c r="NB18" s="1">
        <v>1</v>
      </c>
      <c r="NC18" s="1">
        <v>0</v>
      </c>
      <c r="ND18" s="1">
        <v>0</v>
      </c>
      <c r="NE18" s="1">
        <v>0</v>
      </c>
      <c r="NF18" s="1">
        <v>0</v>
      </c>
      <c r="NG18" s="1">
        <v>1</v>
      </c>
      <c r="NH18" s="1">
        <v>1</v>
      </c>
      <c r="NI18" s="1">
        <v>1</v>
      </c>
      <c r="NJ18" s="1">
        <v>0</v>
      </c>
      <c r="NK18" s="1">
        <v>0</v>
      </c>
    </row>
    <row r="19" spans="1:375" ht="225">
      <c r="A19" s="59" t="s">
        <v>647</v>
      </c>
      <c r="B19" s="59">
        <v>41</v>
      </c>
      <c r="C19" s="59">
        <v>15</v>
      </c>
      <c r="D19" s="80">
        <v>40797</v>
      </c>
      <c r="E19" s="59">
        <v>9</v>
      </c>
      <c r="F19" s="59" t="s">
        <v>214</v>
      </c>
      <c r="G19" s="59" t="s">
        <v>262</v>
      </c>
      <c r="H19" s="59" t="s">
        <v>269</v>
      </c>
      <c r="I19" s="59" t="s">
        <v>217</v>
      </c>
      <c r="J19" s="81" t="s">
        <v>270</v>
      </c>
      <c r="K19" s="82" t="s">
        <v>251</v>
      </c>
      <c r="L19" s="60" t="s">
        <v>372</v>
      </c>
      <c r="M19" s="59">
        <v>1</v>
      </c>
      <c r="N19" s="59">
        <v>1</v>
      </c>
      <c r="O19" s="59">
        <v>1</v>
      </c>
      <c r="P19" s="59">
        <v>1</v>
      </c>
      <c r="Q19" s="59">
        <v>1</v>
      </c>
      <c r="R19" s="59"/>
      <c r="S19" s="60" t="s">
        <v>379</v>
      </c>
      <c r="T19" s="59">
        <v>1</v>
      </c>
      <c r="U19" s="59">
        <v>1</v>
      </c>
      <c r="V19" s="59">
        <v>0</v>
      </c>
      <c r="W19" s="59"/>
      <c r="X19" s="59" t="s">
        <v>226</v>
      </c>
      <c r="Y19" s="59" t="s">
        <v>220</v>
      </c>
      <c r="Z19" s="59" t="s">
        <v>220</v>
      </c>
      <c r="AA19" s="59" t="s">
        <v>226</v>
      </c>
      <c r="AB19" s="59" t="s">
        <v>226</v>
      </c>
      <c r="AC19" s="59" t="s">
        <v>226</v>
      </c>
      <c r="AD19" s="59" t="s">
        <v>220</v>
      </c>
      <c r="AE19" s="60" t="s">
        <v>391</v>
      </c>
      <c r="AF19" s="59">
        <v>1</v>
      </c>
      <c r="AG19" s="59"/>
      <c r="AH19" s="59"/>
      <c r="AI19" s="59"/>
      <c r="AJ19" s="59"/>
      <c r="AK19" s="59"/>
      <c r="AL19" s="59"/>
      <c r="AM19" s="59"/>
      <c r="AN19" s="59"/>
      <c r="AO19" s="59"/>
      <c r="AP19" s="60" t="s">
        <v>402</v>
      </c>
      <c r="AQ19" s="59"/>
      <c r="AR19" s="59"/>
      <c r="AS19" s="59"/>
      <c r="AT19" s="59"/>
      <c r="AU19" s="59"/>
      <c r="AV19" s="60" t="s">
        <v>408</v>
      </c>
      <c r="AW19" s="59"/>
      <c r="AX19" s="59"/>
      <c r="AY19" s="59"/>
      <c r="AZ19" s="59"/>
      <c r="BA19" s="59"/>
      <c r="BB19" s="60"/>
      <c r="BC19" s="59" t="s">
        <v>415</v>
      </c>
      <c r="BE19" s="112" t="s">
        <v>558</v>
      </c>
      <c r="BF19" s="113">
        <v>49</v>
      </c>
      <c r="BG19" s="113">
        <v>15</v>
      </c>
      <c r="BH19" s="114">
        <v>40797</v>
      </c>
      <c r="BI19" s="113">
        <v>9</v>
      </c>
      <c r="BJ19" s="113" t="s">
        <v>214</v>
      </c>
      <c r="BK19" s="113" t="s">
        <v>262</v>
      </c>
      <c r="BL19" s="113" t="s">
        <v>269</v>
      </c>
      <c r="BM19" s="113" t="s">
        <v>217</v>
      </c>
      <c r="BN19" s="115" t="s">
        <v>270</v>
      </c>
      <c r="BO19" s="116" t="s">
        <v>251</v>
      </c>
      <c r="BP19" s="113">
        <v>14</v>
      </c>
      <c r="BQ19" s="113">
        <v>22</v>
      </c>
      <c r="BR19" s="113">
        <v>44</v>
      </c>
      <c r="BS19" s="117">
        <v>0</v>
      </c>
      <c r="BT19" s="113">
        <v>2</v>
      </c>
      <c r="BU19" s="113"/>
      <c r="BV19" s="113"/>
      <c r="BW19" s="113"/>
      <c r="BX19" s="113"/>
      <c r="BY19" s="113">
        <v>1</v>
      </c>
      <c r="BZ19" s="113">
        <v>3</v>
      </c>
      <c r="CA19" s="113"/>
      <c r="CB19" s="113"/>
      <c r="CC19" s="113"/>
      <c r="CD19" s="113"/>
      <c r="CE19" s="113"/>
      <c r="CF19" s="113" t="s">
        <v>226</v>
      </c>
      <c r="CG19" s="113" t="s">
        <v>235</v>
      </c>
      <c r="CH19" s="112" t="s">
        <v>235</v>
      </c>
      <c r="CI19" s="112" t="s">
        <v>310</v>
      </c>
      <c r="CJ19" s="112" t="s">
        <v>238</v>
      </c>
      <c r="CK19" s="117">
        <v>0</v>
      </c>
      <c r="CL19" s="118">
        <v>0</v>
      </c>
      <c r="CM19" s="118">
        <v>0</v>
      </c>
      <c r="CN19" s="118">
        <v>0</v>
      </c>
      <c r="CO19" s="118">
        <v>0</v>
      </c>
      <c r="CP19" s="118">
        <v>0</v>
      </c>
      <c r="CQ19" s="118">
        <v>0</v>
      </c>
      <c r="CR19" s="118">
        <v>0</v>
      </c>
      <c r="CS19" s="118">
        <v>0</v>
      </c>
      <c r="CT19" s="118">
        <v>0</v>
      </c>
      <c r="CU19" s="118">
        <v>0</v>
      </c>
      <c r="CV19" s="117">
        <v>0</v>
      </c>
      <c r="CW19" s="113"/>
      <c r="CX19" s="113"/>
      <c r="CY19" s="113"/>
      <c r="CZ19" s="113">
        <v>3</v>
      </c>
      <c r="DA19" s="113">
        <v>1</v>
      </c>
      <c r="DB19" s="113">
        <v>2</v>
      </c>
      <c r="DC19" s="113"/>
      <c r="DD19" s="113"/>
      <c r="DE19" s="113"/>
      <c r="DF19" s="112" t="s">
        <v>535</v>
      </c>
      <c r="DG19" s="113" t="s">
        <v>226</v>
      </c>
      <c r="DH19" s="117">
        <v>0</v>
      </c>
      <c r="DI19" s="118">
        <v>0</v>
      </c>
      <c r="DJ19" s="118">
        <v>0</v>
      </c>
      <c r="DK19" s="118">
        <v>0</v>
      </c>
      <c r="DL19" s="118">
        <v>0</v>
      </c>
      <c r="DM19" s="118">
        <v>0</v>
      </c>
      <c r="DN19" s="118">
        <v>1</v>
      </c>
      <c r="DO19" s="119" t="s">
        <v>227</v>
      </c>
      <c r="DP19" s="118" t="s">
        <v>300</v>
      </c>
      <c r="DQ19" s="113" t="s">
        <v>537</v>
      </c>
      <c r="DR19" s="117">
        <v>0</v>
      </c>
      <c r="DS19" s="113">
        <v>5</v>
      </c>
      <c r="DT19" s="113"/>
      <c r="DU19" s="113"/>
      <c r="DV19" s="113"/>
      <c r="DW19" s="113"/>
      <c r="DX19" s="113"/>
      <c r="DY19" s="113"/>
      <c r="DZ19" s="113"/>
      <c r="EA19" s="113"/>
      <c r="EB19" s="113"/>
      <c r="EC19" s="113">
        <v>3</v>
      </c>
      <c r="ED19" s="113"/>
      <c r="EE19" s="113"/>
      <c r="EF19" s="113"/>
      <c r="EG19" s="113"/>
      <c r="EH19" s="113">
        <v>4</v>
      </c>
      <c r="EI19" s="113"/>
      <c r="EJ19" s="117">
        <v>0</v>
      </c>
      <c r="EK19" s="113">
        <v>5</v>
      </c>
      <c r="EL19" s="113">
        <v>4</v>
      </c>
      <c r="EM19" s="113"/>
      <c r="EN19" s="113"/>
      <c r="EO19" s="113"/>
      <c r="EP19" s="113"/>
      <c r="EQ19" s="113">
        <v>3</v>
      </c>
      <c r="ER19" s="113"/>
      <c r="ES19" s="113"/>
      <c r="ET19" s="113">
        <v>2</v>
      </c>
      <c r="EU19" s="113">
        <v>1</v>
      </c>
      <c r="EV19" s="113"/>
      <c r="EW19" s="113"/>
      <c r="EX19" s="113"/>
      <c r="EY19" s="113"/>
      <c r="EZ19" s="113" t="s">
        <v>538</v>
      </c>
      <c r="FA19" s="117">
        <v>0</v>
      </c>
      <c r="FB19" s="113">
        <v>1</v>
      </c>
      <c r="FC19" s="113">
        <v>1</v>
      </c>
      <c r="FD19" s="113">
        <v>1</v>
      </c>
      <c r="FE19" s="113">
        <v>0</v>
      </c>
      <c r="FF19" s="117">
        <v>0</v>
      </c>
      <c r="FG19" s="113"/>
      <c r="FH19" s="113"/>
      <c r="FI19" s="113"/>
      <c r="FJ19" s="113"/>
      <c r="FK19" s="113"/>
      <c r="FL19" s="113"/>
      <c r="FM19" s="113" t="s">
        <v>231</v>
      </c>
      <c r="FN19" s="113" t="s">
        <v>230</v>
      </c>
      <c r="FO19" s="115" t="s">
        <v>539</v>
      </c>
      <c r="FQ19" s="1" t="s">
        <v>648</v>
      </c>
      <c r="FR19" s="1">
        <v>10</v>
      </c>
      <c r="FS19" s="1">
        <v>15</v>
      </c>
      <c r="FT19" s="50">
        <v>40797</v>
      </c>
      <c r="FU19" s="1">
        <v>9</v>
      </c>
      <c r="FV19" s="1" t="s">
        <v>214</v>
      </c>
      <c r="FW19" s="1" t="s">
        <v>262</v>
      </c>
      <c r="FX19" s="1" t="s">
        <v>269</v>
      </c>
      <c r="FY19" s="1" t="s">
        <v>217</v>
      </c>
      <c r="FZ19" s="51" t="s">
        <v>270</v>
      </c>
      <c r="GA19" s="1" t="s">
        <v>251</v>
      </c>
      <c r="GB19" s="1">
        <v>19</v>
      </c>
      <c r="GC19" s="1">
        <v>35</v>
      </c>
      <c r="GD19" s="1">
        <v>35</v>
      </c>
      <c r="GE19" s="1">
        <v>0</v>
      </c>
      <c r="GF19" s="1">
        <v>1</v>
      </c>
      <c r="GG19" s="1"/>
      <c r="GH19" s="1"/>
      <c r="GI19" s="1"/>
      <c r="GJ19" s="1"/>
      <c r="GK19" s="1">
        <v>3</v>
      </c>
      <c r="GL19" s="1"/>
      <c r="GM19" s="1"/>
      <c r="GN19" s="1">
        <v>2</v>
      </c>
      <c r="GO19" s="1"/>
      <c r="GP19" s="1"/>
      <c r="GQ19" s="1"/>
      <c r="GR19" s="1" t="s">
        <v>226</v>
      </c>
      <c r="GS19" s="1" t="s">
        <v>226</v>
      </c>
      <c r="GT19" s="1">
        <v>0</v>
      </c>
      <c r="GU19" s="52">
        <v>0</v>
      </c>
      <c r="GV19" s="1">
        <v>0</v>
      </c>
      <c r="GW19" s="1">
        <v>1</v>
      </c>
      <c r="GX19" s="1">
        <v>0</v>
      </c>
      <c r="GY19" s="1">
        <v>1</v>
      </c>
      <c r="GZ19" s="1">
        <v>0</v>
      </c>
      <c r="HA19" s="1">
        <v>0</v>
      </c>
      <c r="HB19" s="1">
        <v>0</v>
      </c>
      <c r="HC19" s="52">
        <v>0</v>
      </c>
      <c r="HD19" s="52">
        <v>0</v>
      </c>
      <c r="HE19" s="1">
        <v>0</v>
      </c>
      <c r="HF19" s="1">
        <v>1</v>
      </c>
      <c r="HG19" s="1">
        <v>0</v>
      </c>
      <c r="HH19" s="1">
        <v>1</v>
      </c>
      <c r="HI19" s="1"/>
      <c r="HJ19" s="1">
        <v>0</v>
      </c>
      <c r="HK19" s="1">
        <v>0</v>
      </c>
      <c r="HL19" s="1" t="s">
        <v>220</v>
      </c>
      <c r="HM19" s="1" t="s">
        <v>235</v>
      </c>
      <c r="HN19" s="1" t="s">
        <v>235</v>
      </c>
      <c r="HO19" s="1" t="s">
        <v>222</v>
      </c>
      <c r="HP19" s="1" t="s">
        <v>223</v>
      </c>
      <c r="HQ19" s="1" t="s">
        <v>220</v>
      </c>
      <c r="HR19" s="1" t="s">
        <v>224</v>
      </c>
      <c r="HS19" s="1" t="s">
        <v>225</v>
      </c>
      <c r="HT19" s="1" t="s">
        <v>220</v>
      </c>
      <c r="HU19" s="1">
        <v>0</v>
      </c>
      <c r="HV19" s="1"/>
      <c r="HW19" s="1"/>
      <c r="HX19" s="1">
        <v>2</v>
      </c>
      <c r="HY19" s="1">
        <v>3</v>
      </c>
      <c r="HZ19" s="1">
        <v>1</v>
      </c>
      <c r="IA19" s="1"/>
      <c r="IB19" s="1"/>
      <c r="IC19" s="1"/>
      <c r="ID19" s="1">
        <v>0</v>
      </c>
      <c r="IE19" s="1">
        <v>3</v>
      </c>
      <c r="IF19" s="1"/>
      <c r="IG19" s="1"/>
      <c r="IH19" s="1">
        <v>2</v>
      </c>
      <c r="II19" s="1"/>
      <c r="IJ19" s="1">
        <v>1</v>
      </c>
      <c r="IK19" s="1"/>
      <c r="IL19" s="1"/>
      <c r="IM19" s="1"/>
      <c r="IN19" s="1" t="s">
        <v>226</v>
      </c>
      <c r="IO19" s="1">
        <v>0</v>
      </c>
      <c r="IP19" s="1">
        <v>1</v>
      </c>
      <c r="IQ19" s="1">
        <v>0</v>
      </c>
      <c r="IR19" s="1">
        <v>0</v>
      </c>
      <c r="IS19" s="1">
        <v>0</v>
      </c>
      <c r="IT19" s="1">
        <v>0</v>
      </c>
      <c r="IU19" s="1">
        <v>0</v>
      </c>
      <c r="IV19" s="1">
        <v>0</v>
      </c>
      <c r="IW19" s="1">
        <v>0</v>
      </c>
      <c r="IX19" s="1">
        <v>0</v>
      </c>
      <c r="IY19" s="1" t="s">
        <v>227</v>
      </c>
      <c r="IZ19" s="1" t="s">
        <v>220</v>
      </c>
      <c r="JA19" s="1" t="s">
        <v>220</v>
      </c>
      <c r="JB19" s="1">
        <v>0</v>
      </c>
      <c r="JC19" s="1">
        <v>0</v>
      </c>
      <c r="JD19" s="1">
        <v>0</v>
      </c>
      <c r="JE19" s="1">
        <v>0</v>
      </c>
      <c r="JF19" s="1">
        <v>1</v>
      </c>
      <c r="JG19" s="1">
        <v>0</v>
      </c>
      <c r="JH19" s="1">
        <v>0</v>
      </c>
      <c r="JI19" s="1">
        <v>0</v>
      </c>
      <c r="JJ19" s="1">
        <v>1</v>
      </c>
      <c r="JK19" s="1">
        <v>0</v>
      </c>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v>0</v>
      </c>
      <c r="KT19" s="1">
        <v>1</v>
      </c>
      <c r="KU19" s="1">
        <v>1</v>
      </c>
      <c r="KV19" s="1">
        <v>0</v>
      </c>
      <c r="KW19" s="1">
        <v>0</v>
      </c>
      <c r="KX19" s="1">
        <v>0</v>
      </c>
      <c r="KY19" s="1">
        <v>2</v>
      </c>
      <c r="KZ19" s="1">
        <v>3</v>
      </c>
      <c r="LA19" s="1"/>
      <c r="LB19" s="1"/>
      <c r="LC19" s="1">
        <v>1</v>
      </c>
      <c r="LD19" s="1"/>
      <c r="LE19" s="1" t="s">
        <v>239</v>
      </c>
      <c r="LF19" s="1" t="s">
        <v>239</v>
      </c>
      <c r="LG19" s="1">
        <v>0</v>
      </c>
      <c r="LH19" s="1"/>
      <c r="LI19" s="1">
        <v>3</v>
      </c>
      <c r="LJ19" s="1">
        <v>2</v>
      </c>
      <c r="LK19" s="1"/>
      <c r="LL19" s="1">
        <v>1</v>
      </c>
      <c r="LM19" s="1"/>
      <c r="LN19" s="1" t="s">
        <v>220</v>
      </c>
      <c r="LO19" s="1" t="s">
        <v>226</v>
      </c>
      <c r="LP19" s="1">
        <v>0</v>
      </c>
      <c r="LQ19" s="1">
        <v>0</v>
      </c>
      <c r="LR19" s="1">
        <v>0</v>
      </c>
      <c r="LS19" s="1">
        <v>0</v>
      </c>
      <c r="LT19" s="1" t="s">
        <v>220</v>
      </c>
      <c r="LU19" s="1" t="s">
        <v>226</v>
      </c>
      <c r="LV19" s="1" t="s">
        <v>226</v>
      </c>
      <c r="LW19" s="1" t="s">
        <v>226</v>
      </c>
      <c r="LX19" s="1">
        <v>0</v>
      </c>
      <c r="LY19" s="1">
        <v>1</v>
      </c>
      <c r="LZ19" s="1">
        <v>1</v>
      </c>
      <c r="MA19" s="1">
        <v>1</v>
      </c>
      <c r="MB19" s="1">
        <v>0</v>
      </c>
      <c r="MC19" s="1">
        <v>0</v>
      </c>
      <c r="MD19" s="1">
        <v>0</v>
      </c>
      <c r="ME19" s="1" t="s">
        <v>229</v>
      </c>
      <c r="MF19" s="1" t="s">
        <v>230</v>
      </c>
      <c r="MG19" s="1" t="s">
        <v>229</v>
      </c>
      <c r="MH19" s="1" t="s">
        <v>230</v>
      </c>
      <c r="MI19" s="1" t="s">
        <v>226</v>
      </c>
      <c r="MJ19" s="1">
        <v>0</v>
      </c>
      <c r="MK19" s="1">
        <v>0</v>
      </c>
      <c r="ML19" s="1">
        <v>1</v>
      </c>
      <c r="MM19" s="1">
        <v>1</v>
      </c>
      <c r="MN19" s="1">
        <v>1</v>
      </c>
      <c r="MO19" s="1">
        <v>0</v>
      </c>
      <c r="MP19" s="1">
        <v>0</v>
      </c>
      <c r="MQ19" s="1">
        <v>0</v>
      </c>
      <c r="MR19" s="53">
        <v>0</v>
      </c>
      <c r="MS19" s="1">
        <v>0</v>
      </c>
      <c r="MT19" s="1">
        <v>0</v>
      </c>
      <c r="MU19" s="1">
        <v>1</v>
      </c>
      <c r="MV19" s="1">
        <v>0</v>
      </c>
      <c r="MW19" s="1">
        <v>0</v>
      </c>
      <c r="MX19" s="1">
        <v>0</v>
      </c>
      <c r="MY19" s="1">
        <v>1</v>
      </c>
      <c r="MZ19" s="1">
        <v>0</v>
      </c>
      <c r="NA19" s="1">
        <v>0</v>
      </c>
      <c r="NB19" s="1">
        <v>0</v>
      </c>
      <c r="NC19" s="1">
        <v>0</v>
      </c>
      <c r="ND19" s="1">
        <v>1</v>
      </c>
      <c r="NE19" s="1">
        <v>0</v>
      </c>
      <c r="NF19" s="1">
        <v>0</v>
      </c>
      <c r="NG19" s="1">
        <v>1</v>
      </c>
      <c r="NH19" s="1">
        <v>1</v>
      </c>
      <c r="NI19" s="1">
        <v>1</v>
      </c>
      <c r="NJ19" s="1">
        <v>1</v>
      </c>
      <c r="NK19" s="1">
        <v>0</v>
      </c>
    </row>
    <row r="20" spans="1:375" ht="225">
      <c r="A20" s="59" t="s">
        <v>649</v>
      </c>
      <c r="B20" s="59">
        <v>40</v>
      </c>
      <c r="C20" s="59">
        <v>16</v>
      </c>
      <c r="D20" s="80">
        <v>40797</v>
      </c>
      <c r="E20" s="59">
        <v>9</v>
      </c>
      <c r="F20" s="59" t="s">
        <v>214</v>
      </c>
      <c r="G20" s="59" t="s">
        <v>262</v>
      </c>
      <c r="H20" s="59" t="s">
        <v>271</v>
      </c>
      <c r="I20" s="59" t="s">
        <v>217</v>
      </c>
      <c r="J20" s="81" t="s">
        <v>272</v>
      </c>
      <c r="K20" s="82" t="s">
        <v>251</v>
      </c>
      <c r="L20" s="60" t="s">
        <v>372</v>
      </c>
      <c r="M20" s="59">
        <v>1</v>
      </c>
      <c r="N20" s="59">
        <v>1</v>
      </c>
      <c r="O20" s="59">
        <v>0</v>
      </c>
      <c r="P20" s="59">
        <v>0</v>
      </c>
      <c r="Q20" s="59">
        <v>1</v>
      </c>
      <c r="R20" s="59"/>
      <c r="S20" s="60" t="s">
        <v>379</v>
      </c>
      <c r="T20" s="59">
        <v>1</v>
      </c>
      <c r="U20" s="59">
        <v>0</v>
      </c>
      <c r="V20" s="59">
        <v>0</v>
      </c>
      <c r="W20" s="59"/>
      <c r="X20" s="59" t="s">
        <v>220</v>
      </c>
      <c r="Y20" s="59" t="s">
        <v>220</v>
      </c>
      <c r="Z20" s="59" t="s">
        <v>220</v>
      </c>
      <c r="AA20" s="59" t="s">
        <v>220</v>
      </c>
      <c r="AB20" s="59" t="s">
        <v>226</v>
      </c>
      <c r="AC20" s="59" t="s">
        <v>226</v>
      </c>
      <c r="AD20" s="59" t="s">
        <v>220</v>
      </c>
      <c r="AE20" s="60" t="s">
        <v>391</v>
      </c>
      <c r="AF20" s="59">
        <v>1</v>
      </c>
      <c r="AG20" s="59"/>
      <c r="AH20" s="59"/>
      <c r="AI20" s="59"/>
      <c r="AJ20" s="59"/>
      <c r="AK20" s="59"/>
      <c r="AL20" s="59"/>
      <c r="AM20" s="59"/>
      <c r="AN20" s="59"/>
      <c r="AO20" s="59"/>
      <c r="AP20" s="60" t="s">
        <v>402</v>
      </c>
      <c r="AQ20" s="59"/>
      <c r="AR20" s="59"/>
      <c r="AS20" s="59"/>
      <c r="AT20" s="59"/>
      <c r="AU20" s="59"/>
      <c r="AV20" s="60" t="s">
        <v>408</v>
      </c>
      <c r="AW20" s="59"/>
      <c r="AX20" s="59"/>
      <c r="AY20" s="59"/>
      <c r="AZ20" s="59"/>
      <c r="BA20" s="59"/>
      <c r="BB20" s="60"/>
      <c r="BC20" s="59" t="s">
        <v>415</v>
      </c>
      <c r="BE20" s="112" t="s">
        <v>559</v>
      </c>
      <c r="BF20" s="113">
        <v>45</v>
      </c>
      <c r="BG20" s="113">
        <v>16</v>
      </c>
      <c r="BH20" s="114">
        <v>40797</v>
      </c>
      <c r="BI20" s="113">
        <v>9</v>
      </c>
      <c r="BJ20" s="113" t="s">
        <v>214</v>
      </c>
      <c r="BK20" s="113" t="s">
        <v>262</v>
      </c>
      <c r="BL20" s="113" t="s">
        <v>271</v>
      </c>
      <c r="BM20" s="113" t="s">
        <v>217</v>
      </c>
      <c r="BN20" s="115" t="s">
        <v>272</v>
      </c>
      <c r="BO20" s="116" t="s">
        <v>251</v>
      </c>
      <c r="BP20" s="113">
        <v>18</v>
      </c>
      <c r="BQ20" s="113">
        <v>18</v>
      </c>
      <c r="BR20" s="113">
        <v>42</v>
      </c>
      <c r="BS20" s="117">
        <v>0</v>
      </c>
      <c r="BT20" s="113">
        <v>2</v>
      </c>
      <c r="BU20" s="113">
        <v>1</v>
      </c>
      <c r="BV20" s="113"/>
      <c r="BW20" s="113"/>
      <c r="BX20" s="113"/>
      <c r="BY20" s="113">
        <v>3</v>
      </c>
      <c r="BZ20" s="113"/>
      <c r="CA20" s="113"/>
      <c r="CB20" s="113"/>
      <c r="CC20" s="113"/>
      <c r="CD20" s="113"/>
      <c r="CE20" s="113"/>
      <c r="CF20" s="113" t="s">
        <v>226</v>
      </c>
      <c r="CG20" s="113" t="s">
        <v>235</v>
      </c>
      <c r="CH20" s="112" t="s">
        <v>235</v>
      </c>
      <c r="CI20" s="112" t="s">
        <v>224</v>
      </c>
      <c r="CJ20" s="112" t="s">
        <v>310</v>
      </c>
      <c r="CK20" s="117">
        <v>0</v>
      </c>
      <c r="CL20" s="118">
        <v>1</v>
      </c>
      <c r="CM20" s="118">
        <v>0</v>
      </c>
      <c r="CN20" s="118">
        <v>0</v>
      </c>
      <c r="CO20" s="118">
        <v>0</v>
      </c>
      <c r="CP20" s="118">
        <v>0</v>
      </c>
      <c r="CQ20" s="118">
        <v>0</v>
      </c>
      <c r="CR20" s="118">
        <v>0</v>
      </c>
      <c r="CS20" s="118">
        <v>0</v>
      </c>
      <c r="CT20" s="118">
        <v>0</v>
      </c>
      <c r="CU20" s="118">
        <v>0</v>
      </c>
      <c r="CV20" s="117">
        <v>0</v>
      </c>
      <c r="CW20" s="113"/>
      <c r="CX20" s="113"/>
      <c r="CY20" s="113"/>
      <c r="CZ20" s="113"/>
      <c r="DA20" s="113"/>
      <c r="DB20" s="113"/>
      <c r="DC20" s="113"/>
      <c r="DD20" s="113"/>
      <c r="DE20" s="113"/>
      <c r="DF20" s="112" t="s">
        <v>535</v>
      </c>
      <c r="DG20" s="113" t="s">
        <v>226</v>
      </c>
      <c r="DH20" s="117">
        <v>0</v>
      </c>
      <c r="DI20" s="118">
        <v>0</v>
      </c>
      <c r="DJ20" s="118">
        <v>0</v>
      </c>
      <c r="DK20" s="118">
        <v>0</v>
      </c>
      <c r="DL20" s="118">
        <v>0</v>
      </c>
      <c r="DM20" s="118">
        <v>0</v>
      </c>
      <c r="DN20" s="118">
        <v>0</v>
      </c>
      <c r="DO20" s="119" t="s">
        <v>227</v>
      </c>
      <c r="DP20" s="118" t="s">
        <v>300</v>
      </c>
      <c r="DQ20" s="113" t="s">
        <v>548</v>
      </c>
      <c r="DR20" s="117">
        <v>0</v>
      </c>
      <c r="DS20" s="113">
        <v>5</v>
      </c>
      <c r="DT20" s="113"/>
      <c r="DU20" s="113">
        <v>1</v>
      </c>
      <c r="DV20" s="113"/>
      <c r="DW20" s="113"/>
      <c r="DX20" s="113">
        <v>4</v>
      </c>
      <c r="DY20" s="113"/>
      <c r="DZ20" s="113"/>
      <c r="EA20" s="113"/>
      <c r="EB20" s="113"/>
      <c r="EC20" s="113">
        <v>3</v>
      </c>
      <c r="ED20" s="113"/>
      <c r="EE20" s="113"/>
      <c r="EF20" s="113">
        <v>2</v>
      </c>
      <c r="EG20" s="113"/>
      <c r="EH20" s="113"/>
      <c r="EI20" s="113"/>
      <c r="EJ20" s="117">
        <v>0</v>
      </c>
      <c r="EK20" s="113">
        <v>5</v>
      </c>
      <c r="EL20" s="113">
        <v>1</v>
      </c>
      <c r="EM20" s="113"/>
      <c r="EN20" s="113"/>
      <c r="EO20" s="113"/>
      <c r="EP20" s="113"/>
      <c r="EQ20" s="113">
        <v>5</v>
      </c>
      <c r="ER20" s="113">
        <v>4</v>
      </c>
      <c r="ES20" s="113"/>
      <c r="ET20" s="113">
        <v>3</v>
      </c>
      <c r="EU20" s="113">
        <v>2</v>
      </c>
      <c r="EV20" s="113"/>
      <c r="EW20" s="113"/>
      <c r="EX20" s="113"/>
      <c r="EY20" s="113"/>
      <c r="EZ20" s="113" t="s">
        <v>538</v>
      </c>
      <c r="FA20" s="117">
        <v>0</v>
      </c>
      <c r="FB20" s="113">
        <v>0</v>
      </c>
      <c r="FC20" s="113">
        <v>1</v>
      </c>
      <c r="FD20" s="113">
        <v>0</v>
      </c>
      <c r="FE20" s="113">
        <v>0</v>
      </c>
      <c r="FF20" s="117">
        <v>0</v>
      </c>
      <c r="FG20" s="113">
        <v>2</v>
      </c>
      <c r="FH20" s="113">
        <v>3</v>
      </c>
      <c r="FI20" s="113"/>
      <c r="FJ20" s="113">
        <v>1</v>
      </c>
      <c r="FK20" s="113"/>
      <c r="FL20" s="113"/>
      <c r="FM20" s="113" t="s">
        <v>229</v>
      </c>
      <c r="FN20" s="113" t="s">
        <v>231</v>
      </c>
      <c r="FO20" s="115" t="s">
        <v>539</v>
      </c>
      <c r="FQ20" s="1" t="s">
        <v>650</v>
      </c>
      <c r="FR20" s="1">
        <v>5</v>
      </c>
      <c r="FS20" s="1">
        <v>16</v>
      </c>
      <c r="FT20" s="50">
        <v>40796</v>
      </c>
      <c r="FU20" s="1">
        <v>9</v>
      </c>
      <c r="FV20" s="1" t="s">
        <v>214</v>
      </c>
      <c r="FW20" s="1" t="s">
        <v>262</v>
      </c>
      <c r="FX20" s="1" t="s">
        <v>271</v>
      </c>
      <c r="FY20" s="1" t="s">
        <v>217</v>
      </c>
      <c r="FZ20" s="51" t="s">
        <v>272</v>
      </c>
      <c r="GA20" s="1" t="s">
        <v>251</v>
      </c>
      <c r="GB20" s="1">
        <v>18</v>
      </c>
      <c r="GC20" s="1">
        <v>45</v>
      </c>
      <c r="GD20" s="1">
        <v>45</v>
      </c>
      <c r="GE20" s="1">
        <v>0</v>
      </c>
      <c r="GF20" s="1">
        <v>2</v>
      </c>
      <c r="GG20" s="1"/>
      <c r="GH20" s="1"/>
      <c r="GI20" s="1"/>
      <c r="GJ20" s="1"/>
      <c r="GK20" s="1">
        <v>3</v>
      </c>
      <c r="GL20" s="1">
        <v>1</v>
      </c>
      <c r="GM20" s="1"/>
      <c r="GN20" s="1"/>
      <c r="GO20" s="1"/>
      <c r="GP20" s="1"/>
      <c r="GQ20" s="1"/>
      <c r="GR20" s="1" t="s">
        <v>220</v>
      </c>
      <c r="GS20" s="1" t="s">
        <v>220</v>
      </c>
      <c r="GT20" s="1">
        <v>0</v>
      </c>
      <c r="GU20" s="52">
        <v>0</v>
      </c>
      <c r="GV20" s="52">
        <v>0</v>
      </c>
      <c r="GW20" s="52">
        <v>0</v>
      </c>
      <c r="GX20" s="52">
        <v>0</v>
      </c>
      <c r="GY20" s="52">
        <v>1</v>
      </c>
      <c r="GZ20" s="52">
        <v>0</v>
      </c>
      <c r="HA20" s="52">
        <v>0</v>
      </c>
      <c r="HB20" s="52">
        <v>0</v>
      </c>
      <c r="HC20" s="52">
        <v>0</v>
      </c>
      <c r="HD20" s="52">
        <v>0</v>
      </c>
      <c r="HE20" s="52">
        <v>1</v>
      </c>
      <c r="HF20" s="1">
        <v>1</v>
      </c>
      <c r="HG20" s="1">
        <v>0</v>
      </c>
      <c r="HH20" s="1">
        <v>1</v>
      </c>
      <c r="HI20" s="1">
        <v>0</v>
      </c>
      <c r="HJ20" s="1">
        <v>0</v>
      </c>
      <c r="HK20" s="1">
        <v>0</v>
      </c>
      <c r="HL20" s="1" t="s">
        <v>220</v>
      </c>
      <c r="HM20" s="1" t="s">
        <v>235</v>
      </c>
      <c r="HN20" s="1" t="s">
        <v>235</v>
      </c>
      <c r="HO20" s="1" t="s">
        <v>222</v>
      </c>
      <c r="HP20" s="1" t="s">
        <v>223</v>
      </c>
      <c r="HQ20" s="1" t="s">
        <v>220</v>
      </c>
      <c r="HR20" s="1" t="s">
        <v>224</v>
      </c>
      <c r="HS20" s="1" t="s">
        <v>225</v>
      </c>
      <c r="HT20" s="1" t="s">
        <v>220</v>
      </c>
      <c r="HU20" s="1">
        <v>0</v>
      </c>
      <c r="HV20" s="1">
        <v>3</v>
      </c>
      <c r="HW20" s="1"/>
      <c r="HX20" s="1"/>
      <c r="HY20" s="1">
        <v>2</v>
      </c>
      <c r="HZ20" s="1"/>
      <c r="IA20" s="1">
        <v>1</v>
      </c>
      <c r="IB20" s="1"/>
      <c r="IC20" s="1"/>
      <c r="ID20" s="1">
        <v>0</v>
      </c>
      <c r="IE20" s="1"/>
      <c r="IF20" s="1"/>
      <c r="IG20" s="1"/>
      <c r="IH20" s="1">
        <v>2</v>
      </c>
      <c r="II20" s="1">
        <v>1</v>
      </c>
      <c r="IJ20" s="1">
        <v>3</v>
      </c>
      <c r="IK20" s="1"/>
      <c r="IL20" s="1"/>
      <c r="IM20" s="1"/>
      <c r="IN20" s="1" t="s">
        <v>220</v>
      </c>
      <c r="IO20" s="1">
        <v>0</v>
      </c>
      <c r="IP20" s="52">
        <v>0</v>
      </c>
      <c r="IQ20" s="52">
        <v>1</v>
      </c>
      <c r="IR20" s="52">
        <v>0</v>
      </c>
      <c r="IS20" s="52">
        <v>1</v>
      </c>
      <c r="IT20" s="52">
        <v>1</v>
      </c>
      <c r="IU20" s="52">
        <v>1</v>
      </c>
      <c r="IV20" s="52">
        <v>0</v>
      </c>
      <c r="IW20" s="52">
        <v>0</v>
      </c>
      <c r="IX20" s="1">
        <v>0</v>
      </c>
      <c r="IY20" s="1" t="s">
        <v>227</v>
      </c>
      <c r="IZ20" s="1" t="s">
        <v>220</v>
      </c>
      <c r="JA20" s="1" t="s">
        <v>220</v>
      </c>
      <c r="JB20" s="1">
        <v>0</v>
      </c>
      <c r="JC20" s="1">
        <v>0</v>
      </c>
      <c r="JD20" s="1">
        <v>0</v>
      </c>
      <c r="JE20" s="1">
        <v>0</v>
      </c>
      <c r="JF20" s="1">
        <v>0</v>
      </c>
      <c r="JG20" s="1">
        <v>0</v>
      </c>
      <c r="JH20" s="1">
        <v>0</v>
      </c>
      <c r="JI20" s="1">
        <v>0</v>
      </c>
      <c r="JJ20" s="1">
        <v>0</v>
      </c>
      <c r="JK20" s="1">
        <v>0</v>
      </c>
      <c r="JL20" s="1">
        <v>5</v>
      </c>
      <c r="JM20" s="1"/>
      <c r="JN20" s="1"/>
      <c r="JO20" s="1"/>
      <c r="JP20" s="1"/>
      <c r="JQ20" s="1"/>
      <c r="JR20" s="1"/>
      <c r="JS20" s="1"/>
      <c r="JT20" s="1"/>
      <c r="JU20" s="1"/>
      <c r="JV20" s="1">
        <v>4</v>
      </c>
      <c r="JW20" s="1"/>
      <c r="JX20" s="1"/>
      <c r="JY20" s="1"/>
      <c r="JZ20" s="1"/>
      <c r="KA20" s="1"/>
      <c r="KB20" s="1"/>
      <c r="KC20" s="1"/>
      <c r="KD20" s="1"/>
      <c r="KE20" s="1"/>
      <c r="KF20" s="1"/>
      <c r="KG20" s="1"/>
      <c r="KH20" s="1"/>
      <c r="KI20" s="1"/>
      <c r="KJ20" s="1"/>
      <c r="KK20" s="1"/>
      <c r="KL20" s="1"/>
      <c r="KM20" s="1"/>
      <c r="KN20" s="1"/>
      <c r="KO20" s="1"/>
      <c r="KP20" s="1"/>
      <c r="KQ20" s="1">
        <v>5</v>
      </c>
      <c r="KR20" s="1"/>
      <c r="KS20" s="1">
        <v>0</v>
      </c>
      <c r="KT20" s="1">
        <v>0</v>
      </c>
      <c r="KU20" s="1">
        <v>1</v>
      </c>
      <c r="KV20" s="1">
        <v>0</v>
      </c>
      <c r="KW20" s="1">
        <v>0</v>
      </c>
      <c r="KX20" s="1">
        <v>0</v>
      </c>
      <c r="KY20" s="1">
        <v>2</v>
      </c>
      <c r="KZ20" s="1">
        <v>3</v>
      </c>
      <c r="LA20" s="1"/>
      <c r="LB20" s="1"/>
      <c r="LC20" s="1">
        <v>1</v>
      </c>
      <c r="LD20" s="1"/>
      <c r="LE20" s="1" t="s">
        <v>228</v>
      </c>
      <c r="LF20" s="1" t="s">
        <v>239</v>
      </c>
      <c r="LG20" s="1">
        <v>0</v>
      </c>
      <c r="LH20" s="1"/>
      <c r="LI20" s="1">
        <v>2</v>
      </c>
      <c r="LJ20" s="1">
        <v>3</v>
      </c>
      <c r="LK20" s="1"/>
      <c r="LL20" s="1"/>
      <c r="LM20" s="1">
        <v>1</v>
      </c>
      <c r="LN20" s="1" t="s">
        <v>226</v>
      </c>
      <c r="LO20" s="1" t="s">
        <v>226</v>
      </c>
      <c r="LP20" s="1">
        <v>0</v>
      </c>
      <c r="LQ20" s="1">
        <v>0</v>
      </c>
      <c r="LR20" s="1">
        <v>0</v>
      </c>
      <c r="LS20" s="1">
        <v>0</v>
      </c>
      <c r="LT20" s="1" t="s">
        <v>226</v>
      </c>
      <c r="LU20" s="1" t="s">
        <v>226</v>
      </c>
      <c r="LV20" s="1" t="s">
        <v>226</v>
      </c>
      <c r="LW20" s="1" t="s">
        <v>226</v>
      </c>
      <c r="LX20" s="1">
        <v>0</v>
      </c>
      <c r="LY20" s="1">
        <v>1</v>
      </c>
      <c r="LZ20" s="1">
        <v>1</v>
      </c>
      <c r="MA20" s="1">
        <v>0</v>
      </c>
      <c r="MB20" s="1">
        <v>0</v>
      </c>
      <c r="MC20" s="1">
        <v>0</v>
      </c>
      <c r="MD20" s="1">
        <v>1</v>
      </c>
      <c r="ME20" s="1" t="s">
        <v>231</v>
      </c>
      <c r="MF20" s="1" t="s">
        <v>230</v>
      </c>
      <c r="MG20" s="1" t="s">
        <v>231</v>
      </c>
      <c r="MH20" s="1" t="s">
        <v>230</v>
      </c>
      <c r="MI20" s="1" t="s">
        <v>226</v>
      </c>
      <c r="MJ20" s="1">
        <v>0</v>
      </c>
      <c r="MK20" s="55">
        <v>0</v>
      </c>
      <c r="ML20" s="55">
        <v>1</v>
      </c>
      <c r="MM20" s="55">
        <v>1</v>
      </c>
      <c r="MN20" s="55">
        <v>1</v>
      </c>
      <c r="MO20" s="55">
        <v>0</v>
      </c>
      <c r="MP20" s="55">
        <v>0</v>
      </c>
      <c r="MQ20" s="55">
        <v>0</v>
      </c>
      <c r="MR20" s="53">
        <v>0</v>
      </c>
      <c r="MS20" s="1">
        <v>0</v>
      </c>
      <c r="MT20" s="1">
        <v>0</v>
      </c>
      <c r="MU20" s="1">
        <v>1</v>
      </c>
      <c r="MV20" s="1">
        <v>1</v>
      </c>
      <c r="MW20" s="1">
        <v>0</v>
      </c>
      <c r="MX20" s="1">
        <v>0</v>
      </c>
      <c r="MY20" s="1">
        <v>0</v>
      </c>
      <c r="MZ20" s="1">
        <v>0</v>
      </c>
      <c r="NA20" s="1">
        <v>0</v>
      </c>
      <c r="NB20" s="1">
        <v>1</v>
      </c>
      <c r="NC20" s="1">
        <v>0</v>
      </c>
      <c r="ND20" s="1">
        <v>0</v>
      </c>
      <c r="NE20" s="1">
        <v>0</v>
      </c>
      <c r="NF20" s="1">
        <v>0</v>
      </c>
      <c r="NG20" s="1">
        <v>1</v>
      </c>
      <c r="NH20" s="1">
        <v>1</v>
      </c>
      <c r="NI20" s="1">
        <v>1</v>
      </c>
      <c r="NJ20" s="1">
        <v>0</v>
      </c>
      <c r="NK20" s="1">
        <v>0</v>
      </c>
    </row>
    <row r="21" spans="1:375" ht="180">
      <c r="A21" s="59" t="s">
        <v>651</v>
      </c>
      <c r="B21" s="59">
        <v>45</v>
      </c>
      <c r="C21" s="59">
        <v>17</v>
      </c>
      <c r="D21" s="80">
        <v>40794</v>
      </c>
      <c r="E21" s="59">
        <v>9</v>
      </c>
      <c r="F21" s="59" t="s">
        <v>214</v>
      </c>
      <c r="G21" s="59" t="s">
        <v>262</v>
      </c>
      <c r="H21" s="59" t="s">
        <v>273</v>
      </c>
      <c r="I21" s="59" t="s">
        <v>217</v>
      </c>
      <c r="J21" s="81" t="s">
        <v>273</v>
      </c>
      <c r="K21" s="82" t="s">
        <v>247</v>
      </c>
      <c r="L21" s="60" t="s">
        <v>372</v>
      </c>
      <c r="M21" s="59">
        <v>1</v>
      </c>
      <c r="N21" s="59">
        <v>1</v>
      </c>
      <c r="O21" s="59">
        <v>1</v>
      </c>
      <c r="P21" s="59">
        <v>1</v>
      </c>
      <c r="Q21" s="59">
        <v>0</v>
      </c>
      <c r="R21" s="59"/>
      <c r="S21" s="60" t="s">
        <v>379</v>
      </c>
      <c r="T21" s="59">
        <v>1</v>
      </c>
      <c r="U21" s="59"/>
      <c r="V21" s="59">
        <v>1</v>
      </c>
      <c r="W21" s="59"/>
      <c r="X21" s="59" t="s">
        <v>220</v>
      </c>
      <c r="Y21" s="59" t="s">
        <v>220</v>
      </c>
      <c r="Z21" s="59" t="s">
        <v>220</v>
      </c>
      <c r="AA21" s="59" t="s">
        <v>220</v>
      </c>
      <c r="AB21" s="59" t="s">
        <v>226</v>
      </c>
      <c r="AC21" s="59" t="s">
        <v>226</v>
      </c>
      <c r="AD21" s="59" t="s">
        <v>220</v>
      </c>
      <c r="AE21" s="60" t="s">
        <v>391</v>
      </c>
      <c r="AF21" s="59">
        <v>1</v>
      </c>
      <c r="AG21" s="59"/>
      <c r="AH21" s="59"/>
      <c r="AI21" s="59"/>
      <c r="AJ21" s="59"/>
      <c r="AK21" s="59"/>
      <c r="AL21" s="59"/>
      <c r="AM21" s="59"/>
      <c r="AN21" s="59"/>
      <c r="AO21" s="59"/>
      <c r="AP21" s="60" t="s">
        <v>402</v>
      </c>
      <c r="AQ21" s="59"/>
      <c r="AR21" s="59"/>
      <c r="AS21" s="59"/>
      <c r="AT21" s="59"/>
      <c r="AU21" s="59"/>
      <c r="AV21" s="60" t="s">
        <v>408</v>
      </c>
      <c r="AW21" s="59">
        <v>1</v>
      </c>
      <c r="AX21" s="59">
        <v>120</v>
      </c>
      <c r="AY21" s="59">
        <v>5</v>
      </c>
      <c r="AZ21" s="59">
        <v>1</v>
      </c>
      <c r="BA21" s="59"/>
      <c r="BB21" s="60" t="s">
        <v>420</v>
      </c>
      <c r="BC21" s="59" t="s">
        <v>416</v>
      </c>
      <c r="BE21" s="112" t="s">
        <v>560</v>
      </c>
      <c r="BF21" s="113">
        <v>50</v>
      </c>
      <c r="BG21" s="113">
        <v>17</v>
      </c>
      <c r="BH21" s="114">
        <v>40794</v>
      </c>
      <c r="BI21" s="113">
        <v>9</v>
      </c>
      <c r="BJ21" s="113" t="s">
        <v>214</v>
      </c>
      <c r="BK21" s="113" t="s">
        <v>262</v>
      </c>
      <c r="BL21" s="113" t="s">
        <v>273</v>
      </c>
      <c r="BM21" s="113" t="s">
        <v>217</v>
      </c>
      <c r="BN21" s="115" t="s">
        <v>273</v>
      </c>
      <c r="BO21" s="116" t="s">
        <v>247</v>
      </c>
      <c r="BP21" s="113">
        <v>16</v>
      </c>
      <c r="BQ21" s="113">
        <v>20</v>
      </c>
      <c r="BR21" s="113">
        <v>40</v>
      </c>
      <c r="BS21" s="117">
        <v>0</v>
      </c>
      <c r="BT21" s="113">
        <v>2</v>
      </c>
      <c r="BU21" s="113"/>
      <c r="BV21" s="113"/>
      <c r="BW21" s="113"/>
      <c r="BX21" s="113">
        <v>1</v>
      </c>
      <c r="BY21" s="113">
        <v>3</v>
      </c>
      <c r="BZ21" s="113"/>
      <c r="CA21" s="113"/>
      <c r="CB21" s="113"/>
      <c r="CC21" s="113"/>
      <c r="CD21" s="113"/>
      <c r="CE21" s="113"/>
      <c r="CF21" s="113" t="s">
        <v>220</v>
      </c>
      <c r="CG21" s="113" t="s">
        <v>235</v>
      </c>
      <c r="CH21" s="112" t="s">
        <v>235</v>
      </c>
      <c r="CI21" s="112" t="s">
        <v>224</v>
      </c>
      <c r="CJ21" s="112" t="s">
        <v>225</v>
      </c>
      <c r="CK21" s="117">
        <v>0</v>
      </c>
      <c r="CL21" s="118">
        <v>0</v>
      </c>
      <c r="CM21" s="118">
        <v>1</v>
      </c>
      <c r="CN21" s="118">
        <v>1</v>
      </c>
      <c r="CO21" s="118">
        <v>0</v>
      </c>
      <c r="CP21" s="118">
        <v>0</v>
      </c>
      <c r="CQ21" s="118">
        <v>0</v>
      </c>
      <c r="CR21" s="118">
        <v>0</v>
      </c>
      <c r="CS21" s="118">
        <v>1</v>
      </c>
      <c r="CT21" s="118">
        <v>0</v>
      </c>
      <c r="CU21" s="118">
        <v>0</v>
      </c>
      <c r="CV21" s="117">
        <v>0</v>
      </c>
      <c r="CW21" s="113">
        <v>2</v>
      </c>
      <c r="CX21" s="113"/>
      <c r="CY21" s="113"/>
      <c r="CZ21" s="113">
        <v>3</v>
      </c>
      <c r="DA21" s="113"/>
      <c r="DB21" s="113">
        <v>1</v>
      </c>
      <c r="DC21" s="113"/>
      <c r="DD21" s="113"/>
      <c r="DE21" s="113"/>
      <c r="DF21" s="112" t="s">
        <v>547</v>
      </c>
      <c r="DG21" s="113" t="s">
        <v>226</v>
      </c>
      <c r="DH21" s="117">
        <v>0</v>
      </c>
      <c r="DI21" s="118">
        <v>0</v>
      </c>
      <c r="DJ21" s="118">
        <v>0</v>
      </c>
      <c r="DK21" s="118">
        <v>0</v>
      </c>
      <c r="DL21" s="118">
        <v>0</v>
      </c>
      <c r="DM21" s="118">
        <v>0</v>
      </c>
      <c r="DN21" s="118">
        <v>0</v>
      </c>
      <c r="DO21" s="119" t="s">
        <v>227</v>
      </c>
      <c r="DP21" s="118" t="s">
        <v>300</v>
      </c>
      <c r="DQ21" s="113" t="s">
        <v>537</v>
      </c>
      <c r="DR21" s="117">
        <v>0</v>
      </c>
      <c r="DS21" s="113">
        <v>4</v>
      </c>
      <c r="DT21" s="113"/>
      <c r="DU21" s="113"/>
      <c r="DV21" s="113"/>
      <c r="DW21" s="113"/>
      <c r="DX21" s="113">
        <v>2</v>
      </c>
      <c r="DY21" s="113"/>
      <c r="DZ21" s="113"/>
      <c r="EA21" s="113"/>
      <c r="EB21" s="113"/>
      <c r="EC21" s="113">
        <v>5</v>
      </c>
      <c r="ED21" s="113"/>
      <c r="EE21" s="113"/>
      <c r="EF21" s="113"/>
      <c r="EG21" s="113">
        <v>3</v>
      </c>
      <c r="EH21" s="113">
        <v>1</v>
      </c>
      <c r="EI21" s="113"/>
      <c r="EJ21" s="117">
        <v>0</v>
      </c>
      <c r="EK21" s="113">
        <v>2</v>
      </c>
      <c r="EL21" s="113">
        <v>1</v>
      </c>
      <c r="EM21" s="113"/>
      <c r="EN21" s="113"/>
      <c r="EO21" s="113"/>
      <c r="EP21" s="113"/>
      <c r="EQ21" s="113"/>
      <c r="ER21" s="113"/>
      <c r="ES21" s="113">
        <v>5</v>
      </c>
      <c r="ET21" s="113">
        <v>4</v>
      </c>
      <c r="EU21" s="113"/>
      <c r="EV21" s="113">
        <v>3</v>
      </c>
      <c r="EW21" s="113"/>
      <c r="EX21" s="113"/>
      <c r="EY21" s="113"/>
      <c r="EZ21" s="113" t="s">
        <v>266</v>
      </c>
      <c r="FA21" s="117">
        <v>0</v>
      </c>
      <c r="FB21" s="113">
        <v>1</v>
      </c>
      <c r="FC21" s="113">
        <v>0</v>
      </c>
      <c r="FD21" s="113">
        <v>0</v>
      </c>
      <c r="FE21" s="113">
        <v>0</v>
      </c>
      <c r="FF21" s="117">
        <v>0</v>
      </c>
      <c r="FG21" s="113"/>
      <c r="FH21" s="113">
        <v>2</v>
      </c>
      <c r="FI21" s="113">
        <v>1</v>
      </c>
      <c r="FJ21" s="113">
        <v>3</v>
      </c>
      <c r="FK21" s="113"/>
      <c r="FL21" s="113"/>
      <c r="FM21" s="113" t="s">
        <v>231</v>
      </c>
      <c r="FN21" s="113" t="s">
        <v>230</v>
      </c>
      <c r="FO21" s="115" t="s">
        <v>220</v>
      </c>
      <c r="FQ21" s="1" t="s">
        <v>652</v>
      </c>
      <c r="FR21" s="1">
        <v>9</v>
      </c>
      <c r="FS21" s="1">
        <v>17</v>
      </c>
      <c r="FT21" s="50">
        <v>40794</v>
      </c>
      <c r="FU21" s="1">
        <v>9</v>
      </c>
      <c r="FV21" s="1" t="s">
        <v>214</v>
      </c>
      <c r="FW21" s="1" t="s">
        <v>262</v>
      </c>
      <c r="FX21" s="1" t="s">
        <v>273</v>
      </c>
      <c r="FY21" s="1" t="s">
        <v>217</v>
      </c>
      <c r="FZ21" s="51" t="s">
        <v>273</v>
      </c>
      <c r="GA21" s="1" t="s">
        <v>247</v>
      </c>
      <c r="GB21" s="1">
        <v>20</v>
      </c>
      <c r="GC21" s="1">
        <v>35</v>
      </c>
      <c r="GD21" s="1">
        <v>45</v>
      </c>
      <c r="GE21" s="1">
        <v>0</v>
      </c>
      <c r="GF21" s="1"/>
      <c r="GG21" s="1"/>
      <c r="GH21" s="1"/>
      <c r="GI21" s="1"/>
      <c r="GJ21" s="1">
        <v>1</v>
      </c>
      <c r="GK21" s="1">
        <v>3</v>
      </c>
      <c r="GL21" s="1"/>
      <c r="GM21" s="1"/>
      <c r="GN21" s="1"/>
      <c r="GO21" s="1"/>
      <c r="GP21" s="1"/>
      <c r="GQ21" s="1">
        <v>2</v>
      </c>
      <c r="GR21" s="1" t="s">
        <v>226</v>
      </c>
      <c r="GS21" s="1" t="s">
        <v>226</v>
      </c>
      <c r="GT21" s="1">
        <v>0</v>
      </c>
      <c r="GU21" s="52">
        <v>0</v>
      </c>
      <c r="GV21" s="1">
        <v>1</v>
      </c>
      <c r="GW21" s="1">
        <v>1</v>
      </c>
      <c r="GX21" s="1">
        <v>0</v>
      </c>
      <c r="GY21" s="1">
        <v>1</v>
      </c>
      <c r="GZ21" s="1">
        <v>0</v>
      </c>
      <c r="HA21" s="1">
        <v>0</v>
      </c>
      <c r="HB21" s="1">
        <v>0</v>
      </c>
      <c r="HC21" s="52">
        <v>0</v>
      </c>
      <c r="HD21" s="52">
        <v>0</v>
      </c>
      <c r="HE21" s="1">
        <v>1</v>
      </c>
      <c r="HF21" s="1">
        <v>1</v>
      </c>
      <c r="HG21" s="1">
        <v>0</v>
      </c>
      <c r="HH21" s="1">
        <v>1</v>
      </c>
      <c r="HI21" s="1">
        <v>0</v>
      </c>
      <c r="HJ21" s="1">
        <v>0</v>
      </c>
      <c r="HK21" s="1">
        <v>0</v>
      </c>
      <c r="HL21" s="1" t="s">
        <v>220</v>
      </c>
      <c r="HM21" s="1" t="s">
        <v>235</v>
      </c>
      <c r="HN21" s="1" t="s">
        <v>235</v>
      </c>
      <c r="HO21" s="1" t="s">
        <v>222</v>
      </c>
      <c r="HP21" s="1" t="s">
        <v>223</v>
      </c>
      <c r="HQ21" s="1" t="s">
        <v>220</v>
      </c>
      <c r="HR21" s="1" t="s">
        <v>238</v>
      </c>
      <c r="HS21" s="1" t="s">
        <v>225</v>
      </c>
      <c r="HT21" s="1" t="s">
        <v>220</v>
      </c>
      <c r="HU21" s="1">
        <v>0</v>
      </c>
      <c r="HV21" s="1"/>
      <c r="HW21" s="1"/>
      <c r="HX21" s="1"/>
      <c r="HY21" s="1">
        <v>3</v>
      </c>
      <c r="HZ21" s="1"/>
      <c r="IA21" s="1">
        <v>2</v>
      </c>
      <c r="IB21" s="1">
        <v>2</v>
      </c>
      <c r="IC21" s="1"/>
      <c r="ID21" s="1">
        <v>0</v>
      </c>
      <c r="IE21" s="1">
        <v>1</v>
      </c>
      <c r="IF21" s="1"/>
      <c r="IG21" s="1"/>
      <c r="IH21" s="1">
        <v>3</v>
      </c>
      <c r="II21" s="1"/>
      <c r="IJ21" s="1">
        <v>2</v>
      </c>
      <c r="IK21" s="1"/>
      <c r="IL21" s="1"/>
      <c r="IM21" s="1"/>
      <c r="IN21" s="1" t="s">
        <v>226</v>
      </c>
      <c r="IO21" s="1">
        <v>0</v>
      </c>
      <c r="IP21" s="1">
        <v>1</v>
      </c>
      <c r="IQ21" s="1"/>
      <c r="IR21" s="1">
        <v>0</v>
      </c>
      <c r="IS21" s="1">
        <v>0</v>
      </c>
      <c r="IT21" s="1">
        <v>0</v>
      </c>
      <c r="IU21" s="1">
        <v>0</v>
      </c>
      <c r="IV21" s="1">
        <v>0</v>
      </c>
      <c r="IW21" s="52">
        <v>0</v>
      </c>
      <c r="IX21" s="1">
        <v>0</v>
      </c>
      <c r="IY21" s="1" t="s">
        <v>227</v>
      </c>
      <c r="IZ21" s="1" t="s">
        <v>220</v>
      </c>
      <c r="JA21" s="1" t="s">
        <v>226</v>
      </c>
      <c r="JB21" s="1">
        <v>0</v>
      </c>
      <c r="JC21" s="1">
        <v>0</v>
      </c>
      <c r="JD21" s="1">
        <v>1</v>
      </c>
      <c r="JE21" s="1">
        <v>1</v>
      </c>
      <c r="JF21" s="1">
        <v>1</v>
      </c>
      <c r="JG21" s="1">
        <v>0</v>
      </c>
      <c r="JH21" s="1">
        <v>0</v>
      </c>
      <c r="JI21" s="1">
        <v>0</v>
      </c>
      <c r="JJ21" s="1">
        <v>0</v>
      </c>
      <c r="JK21" s="1">
        <v>0</v>
      </c>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t="s">
        <v>266</v>
      </c>
      <c r="KS21" s="1">
        <v>0</v>
      </c>
      <c r="KT21" s="1">
        <v>1</v>
      </c>
      <c r="KU21" s="1">
        <v>1</v>
      </c>
      <c r="KV21" s="1">
        <v>0</v>
      </c>
      <c r="KW21" s="1">
        <v>0</v>
      </c>
      <c r="KX21" s="1">
        <v>0</v>
      </c>
      <c r="KY21" s="1">
        <v>3</v>
      </c>
      <c r="KZ21" s="1">
        <v>2</v>
      </c>
      <c r="LA21" s="1">
        <v>1</v>
      </c>
      <c r="LB21" s="1"/>
      <c r="LC21" s="1"/>
      <c r="LD21" s="1"/>
      <c r="LE21" s="1" t="s">
        <v>228</v>
      </c>
      <c r="LF21" s="1" t="s">
        <v>239</v>
      </c>
      <c r="LG21" s="1">
        <v>0</v>
      </c>
      <c r="LH21" s="1"/>
      <c r="LI21" s="1">
        <v>3</v>
      </c>
      <c r="LJ21" s="1">
        <v>2</v>
      </c>
      <c r="LK21" s="1">
        <v>1</v>
      </c>
      <c r="LL21" s="1"/>
      <c r="LM21" s="1"/>
      <c r="LN21" s="1" t="s">
        <v>220</v>
      </c>
      <c r="LO21" s="1" t="s">
        <v>226</v>
      </c>
      <c r="LP21" s="1">
        <v>0</v>
      </c>
      <c r="LQ21" s="1">
        <v>1</v>
      </c>
      <c r="LR21" s="1">
        <v>0</v>
      </c>
      <c r="LS21" s="1">
        <v>0</v>
      </c>
      <c r="LT21" s="1" t="s">
        <v>226</v>
      </c>
      <c r="LU21" s="1" t="s">
        <v>226</v>
      </c>
      <c r="LV21" s="1" t="s">
        <v>226</v>
      </c>
      <c r="LW21" s="1" t="s">
        <v>226</v>
      </c>
      <c r="LX21" s="1">
        <v>0</v>
      </c>
      <c r="LY21" s="1">
        <v>1</v>
      </c>
      <c r="LZ21" s="1">
        <v>1</v>
      </c>
      <c r="MA21" s="1">
        <v>1</v>
      </c>
      <c r="MB21" s="1">
        <v>0</v>
      </c>
      <c r="MC21" s="1">
        <v>0</v>
      </c>
      <c r="MD21" s="1">
        <v>0</v>
      </c>
      <c r="ME21" s="1" t="s">
        <v>231</v>
      </c>
      <c r="MF21" s="1" t="s">
        <v>230</v>
      </c>
      <c r="MG21" s="1" t="s">
        <v>231</v>
      </c>
      <c r="MH21" s="1" t="s">
        <v>230</v>
      </c>
      <c r="MI21" s="1" t="s">
        <v>226</v>
      </c>
      <c r="MJ21" s="1">
        <v>0</v>
      </c>
      <c r="MK21" s="1">
        <v>0</v>
      </c>
      <c r="ML21" s="1">
        <v>1</v>
      </c>
      <c r="MM21" s="1">
        <v>0</v>
      </c>
      <c r="MN21" s="1">
        <v>1</v>
      </c>
      <c r="MO21" s="1">
        <v>1</v>
      </c>
      <c r="MP21" s="1">
        <v>1</v>
      </c>
      <c r="MQ21" s="1">
        <v>0</v>
      </c>
      <c r="MR21" s="53">
        <v>0</v>
      </c>
      <c r="MS21" s="1">
        <v>0</v>
      </c>
      <c r="MT21" s="1">
        <v>0</v>
      </c>
      <c r="MU21" s="1">
        <v>1</v>
      </c>
      <c r="MV21" s="1">
        <v>1</v>
      </c>
      <c r="MW21" s="1">
        <v>0</v>
      </c>
      <c r="MX21" s="1">
        <v>0</v>
      </c>
      <c r="MY21" s="1">
        <v>0</v>
      </c>
      <c r="MZ21" s="1">
        <v>0</v>
      </c>
      <c r="NA21" s="1">
        <v>0</v>
      </c>
      <c r="NB21" s="1">
        <v>0</v>
      </c>
      <c r="NC21" s="1">
        <v>0</v>
      </c>
      <c r="ND21" s="1">
        <v>1</v>
      </c>
      <c r="NE21" s="1">
        <v>0</v>
      </c>
      <c r="NF21" s="1">
        <v>0</v>
      </c>
      <c r="NG21" s="1">
        <v>1</v>
      </c>
      <c r="NH21" s="1">
        <v>1</v>
      </c>
      <c r="NI21" s="1">
        <v>1</v>
      </c>
      <c r="NJ21" s="1">
        <v>1</v>
      </c>
      <c r="NK21" s="1">
        <v>0</v>
      </c>
    </row>
    <row r="22" spans="1:375" ht="165">
      <c r="A22" s="59" t="s">
        <v>653</v>
      </c>
      <c r="B22" s="59">
        <v>42</v>
      </c>
      <c r="C22" s="59">
        <v>18</v>
      </c>
      <c r="D22" s="80">
        <v>40796</v>
      </c>
      <c r="E22" s="59">
        <v>9</v>
      </c>
      <c r="F22" s="59" t="s">
        <v>214</v>
      </c>
      <c r="G22" s="59" t="s">
        <v>262</v>
      </c>
      <c r="H22" s="59" t="s">
        <v>274</v>
      </c>
      <c r="I22" s="59" t="s">
        <v>217</v>
      </c>
      <c r="J22" s="81" t="s">
        <v>275</v>
      </c>
      <c r="K22" s="82" t="s">
        <v>234</v>
      </c>
      <c r="L22" s="60" t="s">
        <v>372</v>
      </c>
      <c r="M22" s="59">
        <v>0</v>
      </c>
      <c r="N22" s="59">
        <v>0</v>
      </c>
      <c r="O22" s="59">
        <v>0</v>
      </c>
      <c r="P22" s="59">
        <v>1</v>
      </c>
      <c r="Q22" s="59">
        <v>0</v>
      </c>
      <c r="R22" s="59"/>
      <c r="S22" s="60" t="s">
        <v>379</v>
      </c>
      <c r="T22" s="59">
        <v>1</v>
      </c>
      <c r="U22" s="59"/>
      <c r="V22" s="59">
        <v>1</v>
      </c>
      <c r="W22" s="59"/>
      <c r="X22" s="59" t="s">
        <v>220</v>
      </c>
      <c r="Y22" s="59" t="s">
        <v>220</v>
      </c>
      <c r="Z22" s="59" t="s">
        <v>220</v>
      </c>
      <c r="AA22" s="59" t="s">
        <v>226</v>
      </c>
      <c r="AB22" s="59" t="s">
        <v>226</v>
      </c>
      <c r="AC22" s="59" t="s">
        <v>226</v>
      </c>
      <c r="AD22" s="59" t="s">
        <v>220</v>
      </c>
      <c r="AE22" s="60" t="s">
        <v>391</v>
      </c>
      <c r="AF22" s="59">
        <v>1</v>
      </c>
      <c r="AG22" s="59"/>
      <c r="AH22" s="59"/>
      <c r="AI22" s="59"/>
      <c r="AJ22" s="59"/>
      <c r="AK22" s="59"/>
      <c r="AL22" s="59"/>
      <c r="AM22" s="59"/>
      <c r="AN22" s="59"/>
      <c r="AO22" s="59"/>
      <c r="AP22" s="60" t="s">
        <v>402</v>
      </c>
      <c r="AQ22" s="59"/>
      <c r="AR22" s="59"/>
      <c r="AS22" s="59"/>
      <c r="AT22" s="59"/>
      <c r="AU22" s="59"/>
      <c r="AV22" s="60" t="s">
        <v>408</v>
      </c>
      <c r="AW22" s="59"/>
      <c r="AX22" s="59"/>
      <c r="AY22" s="59"/>
      <c r="AZ22" s="59"/>
      <c r="BA22" s="59"/>
      <c r="BB22" s="60"/>
      <c r="BC22" s="59" t="s">
        <v>416</v>
      </c>
      <c r="BE22" s="112" t="s">
        <v>561</v>
      </c>
      <c r="BF22" s="113">
        <v>44</v>
      </c>
      <c r="BG22" s="113">
        <v>18</v>
      </c>
      <c r="BH22" s="114">
        <v>40796</v>
      </c>
      <c r="BI22" s="113">
        <v>9</v>
      </c>
      <c r="BJ22" s="113" t="s">
        <v>214</v>
      </c>
      <c r="BK22" s="113" t="s">
        <v>262</v>
      </c>
      <c r="BL22" s="113" t="s">
        <v>274</v>
      </c>
      <c r="BM22" s="113" t="s">
        <v>217</v>
      </c>
      <c r="BN22" s="115" t="s">
        <v>275</v>
      </c>
      <c r="BO22" s="116" t="s">
        <v>234</v>
      </c>
      <c r="BP22" s="113">
        <v>18</v>
      </c>
      <c r="BQ22" s="113">
        <v>20</v>
      </c>
      <c r="BR22" s="113">
        <v>45</v>
      </c>
      <c r="BS22" s="117">
        <v>0</v>
      </c>
      <c r="BT22" s="113"/>
      <c r="BU22" s="113">
        <v>2</v>
      </c>
      <c r="BV22" s="113">
        <v>1</v>
      </c>
      <c r="BW22" s="113"/>
      <c r="BX22" s="113"/>
      <c r="BY22" s="113">
        <v>3</v>
      </c>
      <c r="BZ22" s="113"/>
      <c r="CA22" s="113"/>
      <c r="CB22" s="113"/>
      <c r="CC22" s="113"/>
      <c r="CD22" s="113"/>
      <c r="CE22" s="113"/>
      <c r="CF22" s="113" t="s">
        <v>226</v>
      </c>
      <c r="CG22" s="113" t="s">
        <v>235</v>
      </c>
      <c r="CH22" s="112" t="s">
        <v>235</v>
      </c>
      <c r="CI22" s="112" t="s">
        <v>310</v>
      </c>
      <c r="CJ22" s="112" t="s">
        <v>238</v>
      </c>
      <c r="CK22" s="117">
        <v>0</v>
      </c>
      <c r="CL22" s="118">
        <v>1</v>
      </c>
      <c r="CM22" s="118">
        <v>0</v>
      </c>
      <c r="CN22" s="118">
        <v>1</v>
      </c>
      <c r="CO22" s="118">
        <v>0</v>
      </c>
      <c r="CP22" s="118">
        <v>0</v>
      </c>
      <c r="CQ22" s="118">
        <v>0</v>
      </c>
      <c r="CR22" s="118">
        <v>0</v>
      </c>
      <c r="CS22" s="118">
        <v>0</v>
      </c>
      <c r="CT22" s="118">
        <v>0</v>
      </c>
      <c r="CU22" s="118">
        <v>0</v>
      </c>
      <c r="CV22" s="117">
        <v>0</v>
      </c>
      <c r="CW22" s="113">
        <v>3</v>
      </c>
      <c r="CX22" s="113"/>
      <c r="CY22" s="113"/>
      <c r="CZ22" s="113">
        <v>2</v>
      </c>
      <c r="DA22" s="113"/>
      <c r="DB22" s="113">
        <v>1</v>
      </c>
      <c r="DC22" s="113"/>
      <c r="DD22" s="113"/>
      <c r="DE22" s="113"/>
      <c r="DF22" s="112" t="s">
        <v>535</v>
      </c>
      <c r="DG22" s="113" t="s">
        <v>226</v>
      </c>
      <c r="DH22" s="117">
        <v>0</v>
      </c>
      <c r="DI22" s="118">
        <v>0</v>
      </c>
      <c r="DJ22" s="118">
        <v>0</v>
      </c>
      <c r="DK22" s="118">
        <v>0</v>
      </c>
      <c r="DL22" s="118">
        <v>0</v>
      </c>
      <c r="DM22" s="118">
        <v>0</v>
      </c>
      <c r="DN22" s="118">
        <v>0</v>
      </c>
      <c r="DO22" s="119" t="s">
        <v>227</v>
      </c>
      <c r="DP22" s="118" t="s">
        <v>300</v>
      </c>
      <c r="DQ22" s="113" t="s">
        <v>548</v>
      </c>
      <c r="DR22" s="117">
        <v>0</v>
      </c>
      <c r="DS22" s="113"/>
      <c r="DT22" s="113"/>
      <c r="DU22" s="113">
        <v>4</v>
      </c>
      <c r="DV22" s="113">
        <v>3</v>
      </c>
      <c r="DW22" s="113"/>
      <c r="DX22" s="113"/>
      <c r="DY22" s="113"/>
      <c r="DZ22" s="113"/>
      <c r="EA22" s="113"/>
      <c r="EB22" s="113"/>
      <c r="EC22" s="113">
        <v>5</v>
      </c>
      <c r="ED22" s="113"/>
      <c r="EE22" s="113"/>
      <c r="EF22" s="113">
        <v>2</v>
      </c>
      <c r="EG22" s="113"/>
      <c r="EH22" s="113">
        <v>1</v>
      </c>
      <c r="EI22" s="113"/>
      <c r="EJ22" s="117">
        <v>0</v>
      </c>
      <c r="EK22" s="113"/>
      <c r="EL22" s="113">
        <v>2</v>
      </c>
      <c r="EM22" s="113"/>
      <c r="EN22" s="113"/>
      <c r="EO22" s="113"/>
      <c r="EP22" s="113"/>
      <c r="EQ22" s="113">
        <v>5</v>
      </c>
      <c r="ER22" s="113"/>
      <c r="ES22" s="113">
        <v>4</v>
      </c>
      <c r="ET22" s="113"/>
      <c r="EU22" s="113">
        <v>1</v>
      </c>
      <c r="EV22" s="113">
        <v>3</v>
      </c>
      <c r="EW22" s="113"/>
      <c r="EX22" s="113"/>
      <c r="EY22" s="113"/>
      <c r="EZ22" s="113" t="s">
        <v>538</v>
      </c>
      <c r="FA22" s="117">
        <v>0</v>
      </c>
      <c r="FB22" s="113">
        <v>0</v>
      </c>
      <c r="FC22" s="113">
        <v>0</v>
      </c>
      <c r="FD22" s="113">
        <v>0</v>
      </c>
      <c r="FE22" s="113">
        <v>0</v>
      </c>
      <c r="FF22" s="117">
        <v>0</v>
      </c>
      <c r="FG22" s="113">
        <v>3</v>
      </c>
      <c r="FH22" s="113">
        <v>2</v>
      </c>
      <c r="FI22" s="113">
        <v>1</v>
      </c>
      <c r="FJ22" s="113"/>
      <c r="FK22" s="113"/>
      <c r="FL22" s="113"/>
      <c r="FM22" s="113" t="s">
        <v>229</v>
      </c>
      <c r="FN22" s="113" t="s">
        <v>230</v>
      </c>
      <c r="FO22" s="115" t="s">
        <v>220</v>
      </c>
      <c r="FQ22" s="1" t="s">
        <v>654</v>
      </c>
      <c r="FR22" s="1">
        <v>6</v>
      </c>
      <c r="FS22" s="1">
        <v>18</v>
      </c>
      <c r="FT22" s="50">
        <v>40796</v>
      </c>
      <c r="FU22" s="1">
        <v>9</v>
      </c>
      <c r="FV22" s="1" t="s">
        <v>214</v>
      </c>
      <c r="FW22" s="1" t="s">
        <v>262</v>
      </c>
      <c r="FX22" s="1" t="s">
        <v>274</v>
      </c>
      <c r="FY22" s="1" t="s">
        <v>217</v>
      </c>
      <c r="FZ22" s="51" t="s">
        <v>275</v>
      </c>
      <c r="GA22" s="1" t="s">
        <v>234</v>
      </c>
      <c r="GB22" s="1">
        <v>14</v>
      </c>
      <c r="GC22" s="1">
        <v>40</v>
      </c>
      <c r="GD22" s="1">
        <v>40</v>
      </c>
      <c r="GE22" s="1">
        <v>0</v>
      </c>
      <c r="GF22" s="1"/>
      <c r="GG22" s="1"/>
      <c r="GH22" s="1"/>
      <c r="GI22" s="1"/>
      <c r="GJ22" s="1">
        <v>1</v>
      </c>
      <c r="GK22" s="1">
        <v>3</v>
      </c>
      <c r="GL22" s="1">
        <v>2</v>
      </c>
      <c r="GM22" s="1"/>
      <c r="GN22" s="1"/>
      <c r="GO22" s="1"/>
      <c r="GP22" s="1"/>
      <c r="GQ22" s="1"/>
      <c r="GR22" s="1" t="s">
        <v>220</v>
      </c>
      <c r="GS22" s="1" t="s">
        <v>220</v>
      </c>
      <c r="GT22" s="1">
        <v>0</v>
      </c>
      <c r="GU22" s="52">
        <v>0</v>
      </c>
      <c r="GV22" s="52">
        <v>1</v>
      </c>
      <c r="GW22" s="52">
        <v>1</v>
      </c>
      <c r="GX22" s="52">
        <v>0</v>
      </c>
      <c r="GY22" s="52">
        <v>1</v>
      </c>
      <c r="GZ22" s="52">
        <v>0</v>
      </c>
      <c r="HA22" s="52">
        <v>0</v>
      </c>
      <c r="HB22" s="52">
        <v>0</v>
      </c>
      <c r="HC22" s="52">
        <v>0</v>
      </c>
      <c r="HD22" s="52">
        <v>0</v>
      </c>
      <c r="HE22" s="52">
        <v>1</v>
      </c>
      <c r="HF22" s="1">
        <v>1</v>
      </c>
      <c r="HG22" s="1">
        <v>0</v>
      </c>
      <c r="HH22" s="1">
        <v>1</v>
      </c>
      <c r="HI22" s="1">
        <v>0</v>
      </c>
      <c r="HJ22" s="1">
        <v>0</v>
      </c>
      <c r="HK22" s="1">
        <v>0</v>
      </c>
      <c r="HL22" s="1" t="s">
        <v>220</v>
      </c>
      <c r="HM22" s="1" t="s">
        <v>235</v>
      </c>
      <c r="HN22" s="1" t="s">
        <v>235</v>
      </c>
      <c r="HO22" s="1" t="s">
        <v>222</v>
      </c>
      <c r="HP22" s="1" t="s">
        <v>223</v>
      </c>
      <c r="HQ22" s="1" t="s">
        <v>220</v>
      </c>
      <c r="HR22" s="1" t="s">
        <v>224</v>
      </c>
      <c r="HS22" s="1" t="s">
        <v>225</v>
      </c>
      <c r="HT22" s="1" t="s">
        <v>220</v>
      </c>
      <c r="HU22" s="1">
        <v>0</v>
      </c>
      <c r="HV22" s="1">
        <v>2</v>
      </c>
      <c r="HW22" s="1">
        <v>1</v>
      </c>
      <c r="HX22" s="1"/>
      <c r="HY22" s="1"/>
      <c r="HZ22" s="1">
        <v>3</v>
      </c>
      <c r="IA22" s="1"/>
      <c r="IB22" s="1"/>
      <c r="IC22" s="1"/>
      <c r="ID22" s="1">
        <v>0</v>
      </c>
      <c r="IE22" s="1">
        <v>1</v>
      </c>
      <c r="IF22" s="1"/>
      <c r="IG22" s="1"/>
      <c r="IH22" s="1">
        <v>3</v>
      </c>
      <c r="II22" s="1"/>
      <c r="IJ22" s="1">
        <v>2</v>
      </c>
      <c r="IK22" s="1"/>
      <c r="IL22" s="1"/>
      <c r="IM22" s="1"/>
      <c r="IN22" s="1" t="s">
        <v>226</v>
      </c>
      <c r="IO22" s="1">
        <v>0</v>
      </c>
      <c r="IP22" s="52">
        <v>1</v>
      </c>
      <c r="IQ22" s="52">
        <v>0</v>
      </c>
      <c r="IR22" s="52">
        <v>0</v>
      </c>
      <c r="IS22" s="52">
        <v>0</v>
      </c>
      <c r="IT22" s="52">
        <v>0</v>
      </c>
      <c r="IU22" s="52">
        <v>0</v>
      </c>
      <c r="IV22" s="52">
        <v>0</v>
      </c>
      <c r="IW22" s="52">
        <v>0</v>
      </c>
      <c r="IX22" s="1">
        <v>0</v>
      </c>
      <c r="IY22" s="1" t="s">
        <v>227</v>
      </c>
      <c r="IZ22" s="1" t="s">
        <v>220</v>
      </c>
      <c r="JA22" s="1" t="s">
        <v>226</v>
      </c>
      <c r="JB22" s="1">
        <v>0</v>
      </c>
      <c r="JC22" s="1">
        <v>0</v>
      </c>
      <c r="JD22" s="1">
        <v>1</v>
      </c>
      <c r="JE22" s="1">
        <v>0</v>
      </c>
      <c r="JF22" s="1">
        <v>1</v>
      </c>
      <c r="JG22" s="1">
        <v>0</v>
      </c>
      <c r="JH22" s="1">
        <v>0</v>
      </c>
      <c r="JI22" s="1">
        <v>0</v>
      </c>
      <c r="JJ22" s="1">
        <v>0</v>
      </c>
      <c r="JK22" s="1">
        <v>0</v>
      </c>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t="s">
        <v>266</v>
      </c>
      <c r="KS22" s="1">
        <v>0</v>
      </c>
      <c r="KT22" s="1">
        <v>0</v>
      </c>
      <c r="KU22" s="1">
        <v>1</v>
      </c>
      <c r="KV22" s="1">
        <v>0</v>
      </c>
      <c r="KW22" s="1">
        <v>0</v>
      </c>
      <c r="KX22" s="1">
        <v>0</v>
      </c>
      <c r="KY22" s="1"/>
      <c r="KZ22" s="1">
        <v>3</v>
      </c>
      <c r="LA22" s="1">
        <v>2</v>
      </c>
      <c r="LB22" s="1"/>
      <c r="LC22" s="1">
        <v>1</v>
      </c>
      <c r="LD22" s="1"/>
      <c r="LE22" s="1" t="s">
        <v>236</v>
      </c>
      <c r="LF22" s="1" t="s">
        <v>236</v>
      </c>
      <c r="LG22" s="1">
        <v>0</v>
      </c>
      <c r="LH22" s="1"/>
      <c r="LI22" s="1">
        <v>2</v>
      </c>
      <c r="LJ22" s="1">
        <v>3</v>
      </c>
      <c r="LK22" s="1">
        <v>1</v>
      </c>
      <c r="LL22" s="1"/>
      <c r="LM22" s="1"/>
      <c r="LN22" s="1" t="s">
        <v>226</v>
      </c>
      <c r="LO22" s="1" t="s">
        <v>226</v>
      </c>
      <c r="LP22" s="1">
        <v>0</v>
      </c>
      <c r="LQ22" s="1">
        <v>0</v>
      </c>
      <c r="LR22" s="1">
        <v>0</v>
      </c>
      <c r="LS22" s="1">
        <v>0</v>
      </c>
      <c r="LT22" s="1" t="s">
        <v>226</v>
      </c>
      <c r="LU22" s="1" t="s">
        <v>226</v>
      </c>
      <c r="LV22" s="1" t="s">
        <v>226</v>
      </c>
      <c r="LW22" s="1" t="s">
        <v>226</v>
      </c>
      <c r="LX22" s="1">
        <v>0</v>
      </c>
      <c r="LY22" s="1">
        <v>1</v>
      </c>
      <c r="LZ22" s="1">
        <v>1</v>
      </c>
      <c r="MA22" s="1">
        <v>1</v>
      </c>
      <c r="MB22" s="1">
        <v>0</v>
      </c>
      <c r="MC22" s="1">
        <v>0</v>
      </c>
      <c r="MD22" s="1">
        <v>0</v>
      </c>
      <c r="ME22" s="1" t="s">
        <v>229</v>
      </c>
      <c r="MF22" s="1" t="s">
        <v>230</v>
      </c>
      <c r="MG22" s="1" t="s">
        <v>229</v>
      </c>
      <c r="MH22" s="1" t="s">
        <v>230</v>
      </c>
      <c r="MI22" s="1" t="s">
        <v>226</v>
      </c>
      <c r="MJ22" s="1">
        <v>0</v>
      </c>
      <c r="MK22" s="55">
        <v>0</v>
      </c>
      <c r="ML22" s="55">
        <v>1</v>
      </c>
      <c r="MM22" s="55">
        <v>1</v>
      </c>
      <c r="MN22" s="55">
        <v>1</v>
      </c>
      <c r="MO22" s="55">
        <v>1</v>
      </c>
      <c r="MP22" s="55">
        <v>1</v>
      </c>
      <c r="MQ22" s="55">
        <v>0</v>
      </c>
      <c r="MR22" s="53">
        <v>0</v>
      </c>
      <c r="MS22" s="1">
        <v>0</v>
      </c>
      <c r="MT22" s="1">
        <v>0</v>
      </c>
      <c r="MU22" s="1">
        <v>1</v>
      </c>
      <c r="MV22" s="1">
        <v>1</v>
      </c>
      <c r="MW22" s="1">
        <v>0</v>
      </c>
      <c r="MX22" s="1">
        <v>0</v>
      </c>
      <c r="MY22" s="1">
        <v>0</v>
      </c>
      <c r="MZ22" s="1">
        <v>0</v>
      </c>
      <c r="NA22" s="1">
        <v>0</v>
      </c>
      <c r="NB22" s="1">
        <v>0</v>
      </c>
      <c r="NC22" s="1">
        <v>0</v>
      </c>
      <c r="ND22" s="1">
        <v>1</v>
      </c>
      <c r="NE22" s="1">
        <v>0</v>
      </c>
      <c r="NF22" s="1">
        <v>0</v>
      </c>
      <c r="NG22" s="1">
        <v>0</v>
      </c>
      <c r="NH22" s="1">
        <v>1</v>
      </c>
      <c r="NI22" s="1">
        <v>1</v>
      </c>
      <c r="NJ22" s="1">
        <v>0</v>
      </c>
      <c r="NK22" s="1">
        <v>0</v>
      </c>
    </row>
    <row r="23" spans="1:375" ht="165">
      <c r="A23" s="59" t="s">
        <v>655</v>
      </c>
      <c r="B23" s="59">
        <v>43</v>
      </c>
      <c r="C23" s="59">
        <v>19</v>
      </c>
      <c r="D23" s="80">
        <v>40796</v>
      </c>
      <c r="E23" s="59">
        <v>9</v>
      </c>
      <c r="F23" s="59" t="s">
        <v>214</v>
      </c>
      <c r="G23" s="59" t="s">
        <v>262</v>
      </c>
      <c r="H23" s="59" t="s">
        <v>274</v>
      </c>
      <c r="I23" s="59" t="s">
        <v>217</v>
      </c>
      <c r="J23" s="81" t="s">
        <v>276</v>
      </c>
      <c r="K23" s="82" t="s">
        <v>219</v>
      </c>
      <c r="L23" s="60" t="s">
        <v>372</v>
      </c>
      <c r="M23" s="59">
        <v>0</v>
      </c>
      <c r="N23" s="59">
        <v>0</v>
      </c>
      <c r="O23" s="59">
        <v>0</v>
      </c>
      <c r="P23" s="59">
        <v>1</v>
      </c>
      <c r="Q23" s="59">
        <v>0</v>
      </c>
      <c r="R23" s="59"/>
      <c r="S23" s="60" t="s">
        <v>379</v>
      </c>
      <c r="T23" s="59">
        <v>1</v>
      </c>
      <c r="U23" s="59">
        <v>0</v>
      </c>
      <c r="V23" s="59">
        <v>1</v>
      </c>
      <c r="W23" s="59">
        <v>1</v>
      </c>
      <c r="X23" s="59" t="s">
        <v>220</v>
      </c>
      <c r="Y23" s="59" t="s">
        <v>220</v>
      </c>
      <c r="Z23" s="59" t="s">
        <v>220</v>
      </c>
      <c r="AA23" s="59" t="s">
        <v>226</v>
      </c>
      <c r="AB23" s="59" t="s">
        <v>226</v>
      </c>
      <c r="AC23" s="59" t="s">
        <v>226</v>
      </c>
      <c r="AD23" s="59" t="s">
        <v>220</v>
      </c>
      <c r="AE23" s="60" t="s">
        <v>391</v>
      </c>
      <c r="AF23" s="59">
        <v>1</v>
      </c>
      <c r="AG23" s="59"/>
      <c r="AH23" s="59"/>
      <c r="AI23" s="59"/>
      <c r="AJ23" s="59"/>
      <c r="AK23" s="59"/>
      <c r="AL23" s="59"/>
      <c r="AM23" s="59"/>
      <c r="AN23" s="59"/>
      <c r="AO23" s="59"/>
      <c r="AP23" s="60" t="s">
        <v>402</v>
      </c>
      <c r="AQ23" s="59"/>
      <c r="AR23" s="59"/>
      <c r="AS23" s="59"/>
      <c r="AT23" s="59"/>
      <c r="AU23" s="59"/>
      <c r="AV23" s="60" t="s">
        <v>408</v>
      </c>
      <c r="AW23" s="59"/>
      <c r="AX23" s="59"/>
      <c r="AY23" s="59"/>
      <c r="AZ23" s="59"/>
      <c r="BA23" s="59"/>
      <c r="BB23" s="60"/>
      <c r="BC23" s="59" t="s">
        <v>416</v>
      </c>
      <c r="BE23" s="112" t="s">
        <v>562</v>
      </c>
      <c r="BF23" s="113">
        <v>46</v>
      </c>
      <c r="BG23" s="113">
        <v>19</v>
      </c>
      <c r="BH23" s="114">
        <v>40796</v>
      </c>
      <c r="BI23" s="113">
        <v>9</v>
      </c>
      <c r="BJ23" s="113" t="s">
        <v>214</v>
      </c>
      <c r="BK23" s="113" t="s">
        <v>262</v>
      </c>
      <c r="BL23" s="113" t="s">
        <v>274</v>
      </c>
      <c r="BM23" s="113" t="s">
        <v>217</v>
      </c>
      <c r="BN23" s="115" t="s">
        <v>276</v>
      </c>
      <c r="BO23" s="116" t="s">
        <v>219</v>
      </c>
      <c r="BP23" s="113">
        <v>14</v>
      </c>
      <c r="BQ23" s="113">
        <v>22</v>
      </c>
      <c r="BR23" s="113">
        <v>42</v>
      </c>
      <c r="BS23" s="117">
        <v>0</v>
      </c>
      <c r="BT23" s="113">
        <v>1</v>
      </c>
      <c r="BU23" s="113"/>
      <c r="BV23" s="113"/>
      <c r="BW23" s="113"/>
      <c r="BX23" s="113"/>
      <c r="BY23" s="113">
        <v>3</v>
      </c>
      <c r="BZ23" s="113">
        <v>2</v>
      </c>
      <c r="CA23" s="113"/>
      <c r="CB23" s="113"/>
      <c r="CC23" s="113"/>
      <c r="CD23" s="113"/>
      <c r="CE23" s="113"/>
      <c r="CF23" s="113" t="s">
        <v>226</v>
      </c>
      <c r="CG23" s="113" t="s">
        <v>235</v>
      </c>
      <c r="CH23" s="112" t="s">
        <v>235</v>
      </c>
      <c r="CI23" s="112" t="s">
        <v>310</v>
      </c>
      <c r="CJ23" s="112" t="s">
        <v>300</v>
      </c>
      <c r="CK23" s="117">
        <v>0</v>
      </c>
      <c r="CL23" s="118">
        <v>0</v>
      </c>
      <c r="CM23" s="118">
        <v>0</v>
      </c>
      <c r="CN23" s="118">
        <v>1</v>
      </c>
      <c r="CO23" s="118">
        <v>1</v>
      </c>
      <c r="CP23" s="118">
        <v>0</v>
      </c>
      <c r="CQ23" s="118">
        <v>0</v>
      </c>
      <c r="CR23" s="118">
        <v>0</v>
      </c>
      <c r="CS23" s="118">
        <v>0</v>
      </c>
      <c r="CT23" s="118">
        <v>0</v>
      </c>
      <c r="CU23" s="118">
        <v>0</v>
      </c>
      <c r="CV23" s="117">
        <v>0</v>
      </c>
      <c r="CW23" s="113">
        <v>1</v>
      </c>
      <c r="CX23" s="113"/>
      <c r="CY23" s="113"/>
      <c r="CZ23" s="113">
        <v>3</v>
      </c>
      <c r="DA23" s="113"/>
      <c r="DB23" s="113">
        <v>2</v>
      </c>
      <c r="DC23" s="113"/>
      <c r="DD23" s="113"/>
      <c r="DE23" s="113"/>
      <c r="DF23" s="112" t="s">
        <v>547</v>
      </c>
      <c r="DG23" s="113" t="s">
        <v>226</v>
      </c>
      <c r="DH23" s="117">
        <v>0</v>
      </c>
      <c r="DI23" s="118">
        <v>0</v>
      </c>
      <c r="DJ23" s="118">
        <v>0</v>
      </c>
      <c r="DK23" s="118">
        <v>0</v>
      </c>
      <c r="DL23" s="118">
        <v>0</v>
      </c>
      <c r="DM23" s="118">
        <v>0</v>
      </c>
      <c r="DN23" s="118">
        <v>1</v>
      </c>
      <c r="DO23" s="119" t="s">
        <v>227</v>
      </c>
      <c r="DP23" s="118" t="s">
        <v>563</v>
      </c>
      <c r="DQ23" s="113" t="s">
        <v>537</v>
      </c>
      <c r="DR23" s="117">
        <v>0</v>
      </c>
      <c r="DS23" s="113">
        <v>3</v>
      </c>
      <c r="DT23" s="113"/>
      <c r="DU23" s="113"/>
      <c r="DV23" s="113"/>
      <c r="DW23" s="113"/>
      <c r="DX23" s="113">
        <v>4</v>
      </c>
      <c r="DY23" s="113"/>
      <c r="DZ23" s="113"/>
      <c r="EA23" s="113"/>
      <c r="EB23" s="113"/>
      <c r="EC23" s="113">
        <v>5</v>
      </c>
      <c r="ED23" s="113"/>
      <c r="EE23" s="113">
        <v>1</v>
      </c>
      <c r="EF23" s="113">
        <v>2</v>
      </c>
      <c r="EG23" s="113"/>
      <c r="EH23" s="113"/>
      <c r="EI23" s="113"/>
      <c r="EJ23" s="117">
        <v>0</v>
      </c>
      <c r="EK23" s="113">
        <v>2</v>
      </c>
      <c r="EL23" s="113"/>
      <c r="EM23" s="113">
        <v>1</v>
      </c>
      <c r="EN23" s="113"/>
      <c r="EO23" s="113"/>
      <c r="EP23" s="113"/>
      <c r="EQ23" s="113"/>
      <c r="ER23" s="113"/>
      <c r="ES23" s="113">
        <v>5</v>
      </c>
      <c r="ET23" s="113">
        <v>4</v>
      </c>
      <c r="EU23" s="113"/>
      <c r="EV23" s="113">
        <v>3</v>
      </c>
      <c r="EW23" s="113"/>
      <c r="EX23" s="113"/>
      <c r="EY23" s="113"/>
      <c r="EZ23" s="113" t="s">
        <v>266</v>
      </c>
      <c r="FA23" s="117">
        <v>0</v>
      </c>
      <c r="FB23" s="113">
        <v>1</v>
      </c>
      <c r="FC23" s="113">
        <v>0</v>
      </c>
      <c r="FD23" s="113">
        <v>0</v>
      </c>
      <c r="FE23" s="113">
        <v>0</v>
      </c>
      <c r="FF23" s="117">
        <v>0</v>
      </c>
      <c r="FG23" s="113"/>
      <c r="FH23" s="113">
        <v>3</v>
      </c>
      <c r="FI23" s="113">
        <v>1</v>
      </c>
      <c r="FJ23" s="113"/>
      <c r="FK23" s="113">
        <v>2</v>
      </c>
      <c r="FL23" s="113"/>
      <c r="FM23" s="113" t="s">
        <v>231</v>
      </c>
      <c r="FN23" s="113" t="s">
        <v>230</v>
      </c>
      <c r="FO23" s="115" t="s">
        <v>539</v>
      </c>
      <c r="FQ23" s="1" t="s">
        <v>656</v>
      </c>
      <c r="FR23" s="1">
        <v>7</v>
      </c>
      <c r="FS23" s="1">
        <v>19</v>
      </c>
      <c r="FT23" s="50">
        <v>40796</v>
      </c>
      <c r="FU23" s="1">
        <v>9</v>
      </c>
      <c r="FV23" s="1" t="s">
        <v>214</v>
      </c>
      <c r="FW23" s="1" t="s">
        <v>262</v>
      </c>
      <c r="FX23" s="1" t="s">
        <v>274</v>
      </c>
      <c r="FY23" s="1" t="s">
        <v>217</v>
      </c>
      <c r="FZ23" s="51" t="s">
        <v>276</v>
      </c>
      <c r="GA23" s="1" t="s">
        <v>219</v>
      </c>
      <c r="GB23" s="1">
        <v>20</v>
      </c>
      <c r="GC23" s="1">
        <v>40</v>
      </c>
      <c r="GD23" s="1">
        <v>40</v>
      </c>
      <c r="GE23" s="1">
        <v>0</v>
      </c>
      <c r="GF23" s="1"/>
      <c r="GG23" s="1"/>
      <c r="GH23" s="1"/>
      <c r="GI23" s="1"/>
      <c r="GJ23" s="1"/>
      <c r="GK23" s="1">
        <v>3</v>
      </c>
      <c r="GL23" s="1">
        <v>1</v>
      </c>
      <c r="GM23" s="1"/>
      <c r="GN23" s="1">
        <v>2</v>
      </c>
      <c r="GO23" s="1"/>
      <c r="GP23" s="1"/>
      <c r="GQ23" s="1"/>
      <c r="GR23" s="1" t="s">
        <v>220</v>
      </c>
      <c r="GS23" s="1" t="s">
        <v>220</v>
      </c>
      <c r="GT23" s="1">
        <v>0</v>
      </c>
      <c r="GU23" s="52">
        <v>0</v>
      </c>
      <c r="GV23" s="52">
        <v>1</v>
      </c>
      <c r="GW23" s="52">
        <v>1</v>
      </c>
      <c r="GX23" s="52">
        <v>0</v>
      </c>
      <c r="GY23" s="52">
        <v>1</v>
      </c>
      <c r="GZ23" s="52">
        <v>0</v>
      </c>
      <c r="HA23" s="52">
        <v>0</v>
      </c>
      <c r="HB23" s="52">
        <v>0</v>
      </c>
      <c r="HC23" s="52">
        <v>0</v>
      </c>
      <c r="HD23" s="52">
        <v>0</v>
      </c>
      <c r="HE23" s="52">
        <v>1</v>
      </c>
      <c r="HF23" s="1">
        <v>1</v>
      </c>
      <c r="HG23" s="1">
        <v>0</v>
      </c>
      <c r="HH23" s="1">
        <v>1</v>
      </c>
      <c r="HI23" s="1">
        <v>1</v>
      </c>
      <c r="HJ23" s="1">
        <v>0</v>
      </c>
      <c r="HK23" s="1">
        <v>0</v>
      </c>
      <c r="HL23" s="1" t="s">
        <v>220</v>
      </c>
      <c r="HM23" s="1" t="s">
        <v>235</v>
      </c>
      <c r="HN23" s="1" t="s">
        <v>235</v>
      </c>
      <c r="HO23" s="1" t="s">
        <v>222</v>
      </c>
      <c r="HP23" s="1" t="s">
        <v>223</v>
      </c>
      <c r="HQ23" s="1" t="s">
        <v>220</v>
      </c>
      <c r="HR23" s="1" t="s">
        <v>238</v>
      </c>
      <c r="HS23" s="1" t="s">
        <v>225</v>
      </c>
      <c r="HT23" s="1" t="s">
        <v>220</v>
      </c>
      <c r="HU23" s="1">
        <v>0</v>
      </c>
      <c r="HV23" s="1"/>
      <c r="HW23" s="1"/>
      <c r="HX23" s="1"/>
      <c r="HY23" s="1">
        <v>1</v>
      </c>
      <c r="HZ23" s="1">
        <v>2</v>
      </c>
      <c r="IA23" s="1"/>
      <c r="IB23" s="1">
        <v>3</v>
      </c>
      <c r="IC23" s="1"/>
      <c r="ID23" s="1">
        <v>0</v>
      </c>
      <c r="IE23" s="1"/>
      <c r="IF23" s="1"/>
      <c r="IG23" s="1"/>
      <c r="IH23" s="1">
        <v>3</v>
      </c>
      <c r="II23" s="1"/>
      <c r="IJ23" s="1">
        <v>2</v>
      </c>
      <c r="IK23" s="1"/>
      <c r="IL23" s="1">
        <v>1</v>
      </c>
      <c r="IM23" s="1"/>
      <c r="IN23" s="1" t="s">
        <v>226</v>
      </c>
      <c r="IO23" s="1">
        <v>0</v>
      </c>
      <c r="IP23" s="52">
        <v>1</v>
      </c>
      <c r="IQ23" s="52">
        <v>0</v>
      </c>
      <c r="IR23" s="52">
        <v>0</v>
      </c>
      <c r="IS23" s="52">
        <v>0</v>
      </c>
      <c r="IT23" s="52">
        <v>0</v>
      </c>
      <c r="IU23" s="52">
        <v>0</v>
      </c>
      <c r="IV23" s="52">
        <v>0</v>
      </c>
      <c r="IW23" s="52">
        <v>0</v>
      </c>
      <c r="IX23" s="1">
        <v>0</v>
      </c>
      <c r="IY23" s="1" t="s">
        <v>227</v>
      </c>
      <c r="IZ23" s="1" t="s">
        <v>220</v>
      </c>
      <c r="JA23" s="1" t="s">
        <v>226</v>
      </c>
      <c r="JB23" s="1">
        <v>0</v>
      </c>
      <c r="JC23" s="1">
        <v>0</v>
      </c>
      <c r="JD23" s="1">
        <v>1</v>
      </c>
      <c r="JE23" s="1">
        <v>0</v>
      </c>
      <c r="JF23" s="1">
        <v>1</v>
      </c>
      <c r="JG23" s="1">
        <v>0</v>
      </c>
      <c r="JH23" s="1">
        <v>0</v>
      </c>
      <c r="JI23" s="1">
        <v>0</v>
      </c>
      <c r="JJ23" s="1">
        <v>1</v>
      </c>
      <c r="JK23" s="1">
        <v>0</v>
      </c>
      <c r="JL23" s="1"/>
      <c r="JM23" s="1"/>
      <c r="JN23" s="1"/>
      <c r="JO23" s="1"/>
      <c r="JP23" s="1"/>
      <c r="JQ23" s="1"/>
      <c r="JR23" s="1"/>
      <c r="JS23" s="1"/>
      <c r="JT23" s="1"/>
      <c r="JU23" s="1"/>
      <c r="JV23" s="1">
        <v>3</v>
      </c>
      <c r="JW23" s="1"/>
      <c r="JX23" s="1">
        <v>1</v>
      </c>
      <c r="JY23" s="1">
        <v>2</v>
      </c>
      <c r="JZ23" s="1"/>
      <c r="KA23" s="1"/>
      <c r="KB23" s="1"/>
      <c r="KC23" s="1"/>
      <c r="KD23" s="1"/>
      <c r="KE23" s="1"/>
      <c r="KF23" s="1"/>
      <c r="KG23" s="1"/>
      <c r="KH23" s="1"/>
      <c r="KI23" s="1"/>
      <c r="KJ23" s="1"/>
      <c r="KK23" s="1"/>
      <c r="KL23" s="1"/>
      <c r="KM23" s="1"/>
      <c r="KN23" s="1"/>
      <c r="KO23" s="1"/>
      <c r="KP23" s="1"/>
      <c r="KQ23" s="1"/>
      <c r="KR23" s="1" t="s">
        <v>266</v>
      </c>
      <c r="KS23" s="1">
        <v>0</v>
      </c>
      <c r="KT23" s="1">
        <v>1</v>
      </c>
      <c r="KU23" s="1">
        <v>1</v>
      </c>
      <c r="KV23" s="1">
        <v>0</v>
      </c>
      <c r="KW23" s="1">
        <v>0</v>
      </c>
      <c r="KX23" s="1">
        <v>0</v>
      </c>
      <c r="KY23" s="1">
        <v>2</v>
      </c>
      <c r="KZ23" s="1">
        <v>3</v>
      </c>
      <c r="LA23" s="1"/>
      <c r="LB23" s="1"/>
      <c r="LC23" s="1">
        <v>1</v>
      </c>
      <c r="LD23" s="1"/>
      <c r="LE23" s="1" t="s">
        <v>236</v>
      </c>
      <c r="LF23" s="1" t="s">
        <v>236</v>
      </c>
      <c r="LG23" s="1">
        <v>0</v>
      </c>
      <c r="LH23" s="1"/>
      <c r="LI23" s="1"/>
      <c r="LJ23" s="1">
        <v>3</v>
      </c>
      <c r="LK23" s="1">
        <v>2</v>
      </c>
      <c r="LL23" s="1">
        <v>1</v>
      </c>
      <c r="LM23" s="1"/>
      <c r="LN23" s="1" t="s">
        <v>226</v>
      </c>
      <c r="LO23" s="1" t="s">
        <v>220</v>
      </c>
      <c r="LP23" s="1">
        <v>0</v>
      </c>
      <c r="LQ23" s="1">
        <v>1</v>
      </c>
      <c r="LR23" s="1">
        <v>0</v>
      </c>
      <c r="LS23" s="1">
        <v>0</v>
      </c>
      <c r="LT23" s="1" t="s">
        <v>226</v>
      </c>
      <c r="LU23" s="1" t="s">
        <v>226</v>
      </c>
      <c r="LV23" s="1" t="s">
        <v>226</v>
      </c>
      <c r="LW23" s="1" t="s">
        <v>226</v>
      </c>
      <c r="LX23" s="1">
        <v>0</v>
      </c>
      <c r="LY23" s="1">
        <v>1</v>
      </c>
      <c r="LZ23" s="1">
        <v>1</v>
      </c>
      <c r="MA23" s="1">
        <v>0</v>
      </c>
      <c r="MB23" s="1">
        <v>1</v>
      </c>
      <c r="MC23" s="1">
        <v>0</v>
      </c>
      <c r="MD23" s="1">
        <v>0</v>
      </c>
      <c r="ME23" s="1" t="s">
        <v>231</v>
      </c>
      <c r="MF23" s="1" t="s">
        <v>230</v>
      </c>
      <c r="MG23" s="1" t="s">
        <v>229</v>
      </c>
      <c r="MH23" s="1" t="s">
        <v>230</v>
      </c>
      <c r="MI23" s="1" t="s">
        <v>226</v>
      </c>
      <c r="MJ23" s="1">
        <v>0</v>
      </c>
      <c r="MK23" s="55">
        <v>0</v>
      </c>
      <c r="ML23" s="55">
        <v>1</v>
      </c>
      <c r="MM23" s="55">
        <v>0</v>
      </c>
      <c r="MN23" s="55">
        <v>1</v>
      </c>
      <c r="MO23" s="55">
        <v>0</v>
      </c>
      <c r="MP23" s="55">
        <v>1</v>
      </c>
      <c r="MQ23" s="55">
        <v>0</v>
      </c>
      <c r="MR23" s="53">
        <v>0</v>
      </c>
      <c r="MS23" s="1">
        <v>0</v>
      </c>
      <c r="MT23" s="1">
        <v>1</v>
      </c>
      <c r="MU23" s="1">
        <v>0</v>
      </c>
      <c r="MV23" s="1">
        <v>0</v>
      </c>
      <c r="MW23" s="1">
        <v>0</v>
      </c>
      <c r="MX23" s="1">
        <v>0</v>
      </c>
      <c r="MY23" s="1">
        <v>0</v>
      </c>
      <c r="MZ23" s="1">
        <v>0</v>
      </c>
      <c r="NA23" s="1">
        <v>0</v>
      </c>
      <c r="NB23" s="1">
        <v>0</v>
      </c>
      <c r="NC23" s="1">
        <v>0</v>
      </c>
      <c r="ND23" s="1">
        <v>1</v>
      </c>
      <c r="NE23" s="1">
        <v>1</v>
      </c>
      <c r="NF23" s="1">
        <v>0</v>
      </c>
      <c r="NG23" s="1">
        <v>1</v>
      </c>
      <c r="NH23" s="1">
        <v>1</v>
      </c>
      <c r="NI23" s="1">
        <v>1</v>
      </c>
      <c r="NJ23" s="1">
        <v>0</v>
      </c>
      <c r="NK23" s="1">
        <v>0</v>
      </c>
    </row>
    <row r="24" spans="1:375" ht="165">
      <c r="A24" s="59" t="s">
        <v>657</v>
      </c>
      <c r="B24" s="59">
        <v>33</v>
      </c>
      <c r="C24" s="59">
        <v>20</v>
      </c>
      <c r="D24" s="80">
        <v>40796</v>
      </c>
      <c r="E24" s="59">
        <v>8</v>
      </c>
      <c r="F24" s="59" t="s">
        <v>214</v>
      </c>
      <c r="G24" s="59" t="s">
        <v>277</v>
      </c>
      <c r="H24" s="59" t="s">
        <v>278</v>
      </c>
      <c r="I24" s="59" t="s">
        <v>217</v>
      </c>
      <c r="J24" s="81" t="s">
        <v>279</v>
      </c>
      <c r="K24" s="82" t="s">
        <v>234</v>
      </c>
      <c r="L24" s="60" t="s">
        <v>372</v>
      </c>
      <c r="M24" s="59"/>
      <c r="N24" s="59"/>
      <c r="O24" s="59"/>
      <c r="P24" s="59">
        <v>1</v>
      </c>
      <c r="Q24" s="59"/>
      <c r="R24" s="59"/>
      <c r="S24" s="60" t="s">
        <v>379</v>
      </c>
      <c r="T24" s="59">
        <v>1</v>
      </c>
      <c r="U24" s="59"/>
      <c r="V24" s="59"/>
      <c r="W24" s="59"/>
      <c r="X24" s="59" t="s">
        <v>220</v>
      </c>
      <c r="Y24" s="59" t="s">
        <v>220</v>
      </c>
      <c r="Z24" s="59" t="s">
        <v>226</v>
      </c>
      <c r="AA24" s="59" t="s">
        <v>226</v>
      </c>
      <c r="AB24" s="59" t="s">
        <v>226</v>
      </c>
      <c r="AC24" s="59" t="s">
        <v>226</v>
      </c>
      <c r="AD24" s="59" t="s">
        <v>226</v>
      </c>
      <c r="AE24" s="60" t="s">
        <v>391</v>
      </c>
      <c r="AF24" s="59">
        <v>1</v>
      </c>
      <c r="AG24" s="59"/>
      <c r="AH24" s="59"/>
      <c r="AI24" s="59"/>
      <c r="AJ24" s="59"/>
      <c r="AK24" s="59"/>
      <c r="AL24" s="59"/>
      <c r="AM24" s="59"/>
      <c r="AN24" s="59"/>
      <c r="AO24" s="59"/>
      <c r="AP24" s="60" t="s">
        <v>402</v>
      </c>
      <c r="AQ24" s="59"/>
      <c r="AR24" s="59"/>
      <c r="AS24" s="59"/>
      <c r="AT24" s="59"/>
      <c r="AU24" s="59"/>
      <c r="AV24" s="60" t="s">
        <v>408</v>
      </c>
      <c r="AW24" s="59"/>
      <c r="AX24" s="59"/>
      <c r="AY24" s="59"/>
      <c r="AZ24" s="59"/>
      <c r="BA24" s="59"/>
      <c r="BB24" s="60" t="s">
        <v>421</v>
      </c>
      <c r="BC24" s="59" t="s">
        <v>416</v>
      </c>
      <c r="BE24" s="112" t="s">
        <v>564</v>
      </c>
      <c r="BF24" s="113">
        <v>42</v>
      </c>
      <c r="BG24" s="113">
        <v>20</v>
      </c>
      <c r="BH24" s="114">
        <v>40796</v>
      </c>
      <c r="BI24" s="113">
        <v>8</v>
      </c>
      <c r="BJ24" s="113" t="s">
        <v>214</v>
      </c>
      <c r="BK24" s="113" t="s">
        <v>277</v>
      </c>
      <c r="BL24" s="113" t="s">
        <v>278</v>
      </c>
      <c r="BM24" s="113" t="s">
        <v>217</v>
      </c>
      <c r="BN24" s="115" t="s">
        <v>279</v>
      </c>
      <c r="BO24" s="116" t="s">
        <v>234</v>
      </c>
      <c r="BP24" s="113">
        <v>17</v>
      </c>
      <c r="BQ24" s="113">
        <v>21</v>
      </c>
      <c r="BR24" s="113">
        <v>45</v>
      </c>
      <c r="BS24" s="117">
        <v>0</v>
      </c>
      <c r="BT24" s="113">
        <v>1</v>
      </c>
      <c r="BU24" s="113"/>
      <c r="BV24" s="113"/>
      <c r="BW24" s="113"/>
      <c r="BX24" s="113"/>
      <c r="BY24" s="113">
        <v>2</v>
      </c>
      <c r="BZ24" s="113"/>
      <c r="CA24" s="113"/>
      <c r="CB24" s="113"/>
      <c r="CC24" s="113">
        <v>3</v>
      </c>
      <c r="CD24" s="113"/>
      <c r="CE24" s="113"/>
      <c r="CF24" s="113" t="s">
        <v>220</v>
      </c>
      <c r="CG24" s="113" t="s">
        <v>221</v>
      </c>
      <c r="CH24" s="112" t="s">
        <v>221</v>
      </c>
      <c r="CI24" s="112" t="s">
        <v>238</v>
      </c>
      <c r="CJ24" s="112" t="s">
        <v>225</v>
      </c>
      <c r="CK24" s="117">
        <v>0</v>
      </c>
      <c r="CL24" s="118">
        <v>0</v>
      </c>
      <c r="CM24" s="118">
        <v>0</v>
      </c>
      <c r="CN24" s="118">
        <v>1</v>
      </c>
      <c r="CO24" s="118">
        <v>1</v>
      </c>
      <c r="CP24" s="118">
        <v>0</v>
      </c>
      <c r="CQ24" s="118">
        <v>0</v>
      </c>
      <c r="CR24" s="118">
        <v>1</v>
      </c>
      <c r="CS24" s="118">
        <v>0</v>
      </c>
      <c r="CT24" s="118">
        <v>0</v>
      </c>
      <c r="CU24" s="118">
        <v>0</v>
      </c>
      <c r="CV24" s="117">
        <v>0</v>
      </c>
      <c r="CW24" s="113">
        <v>3</v>
      </c>
      <c r="CX24" s="113"/>
      <c r="CY24" s="113"/>
      <c r="CZ24" s="113">
        <v>2</v>
      </c>
      <c r="DA24" s="113"/>
      <c r="DB24" s="113">
        <v>1</v>
      </c>
      <c r="DC24" s="113"/>
      <c r="DD24" s="113"/>
      <c r="DE24" s="113"/>
      <c r="DF24" s="112" t="s">
        <v>535</v>
      </c>
      <c r="DG24" s="113" t="s">
        <v>226</v>
      </c>
      <c r="DH24" s="117">
        <v>0</v>
      </c>
      <c r="DI24" s="118">
        <v>0</v>
      </c>
      <c r="DJ24" s="118">
        <v>0</v>
      </c>
      <c r="DK24" s="118">
        <v>0</v>
      </c>
      <c r="DL24" s="118">
        <v>0</v>
      </c>
      <c r="DM24" s="118">
        <v>0</v>
      </c>
      <c r="DN24" s="118">
        <v>0</v>
      </c>
      <c r="DO24" s="119" t="s">
        <v>227</v>
      </c>
      <c r="DP24" s="118" t="s">
        <v>563</v>
      </c>
      <c r="DQ24" s="113" t="s">
        <v>548</v>
      </c>
      <c r="DR24" s="117">
        <v>0</v>
      </c>
      <c r="DS24" s="113">
        <v>5</v>
      </c>
      <c r="DT24" s="113"/>
      <c r="DU24" s="113"/>
      <c r="DV24" s="113"/>
      <c r="DW24" s="113"/>
      <c r="DX24" s="113">
        <v>2</v>
      </c>
      <c r="DY24" s="113"/>
      <c r="DZ24" s="113"/>
      <c r="EA24" s="113"/>
      <c r="EB24" s="113"/>
      <c r="EC24" s="113">
        <v>4</v>
      </c>
      <c r="ED24" s="113"/>
      <c r="EE24" s="113"/>
      <c r="EF24" s="113">
        <v>3</v>
      </c>
      <c r="EG24" s="113"/>
      <c r="EH24" s="113">
        <v>1</v>
      </c>
      <c r="EI24" s="113"/>
      <c r="EJ24" s="117">
        <v>0</v>
      </c>
      <c r="EK24" s="113"/>
      <c r="EL24" s="113"/>
      <c r="EM24" s="113"/>
      <c r="EN24" s="113">
        <v>1</v>
      </c>
      <c r="EO24" s="113">
        <v>2</v>
      </c>
      <c r="EP24" s="113"/>
      <c r="EQ24" s="113"/>
      <c r="ER24" s="113">
        <v>3</v>
      </c>
      <c r="ES24" s="113"/>
      <c r="ET24" s="113">
        <v>5</v>
      </c>
      <c r="EU24" s="113">
        <v>4</v>
      </c>
      <c r="EV24" s="113"/>
      <c r="EW24" s="113"/>
      <c r="EX24" s="113"/>
      <c r="EY24" s="113"/>
      <c r="EZ24" s="113" t="s">
        <v>266</v>
      </c>
      <c r="FA24" s="117">
        <v>0</v>
      </c>
      <c r="FB24" s="113">
        <v>0</v>
      </c>
      <c r="FC24" s="113">
        <v>1</v>
      </c>
      <c r="FD24" s="113">
        <v>1</v>
      </c>
      <c r="FE24" s="113">
        <v>0</v>
      </c>
      <c r="FF24" s="117">
        <v>0</v>
      </c>
      <c r="FG24" s="113"/>
      <c r="FH24" s="113"/>
      <c r="FI24" s="113"/>
      <c r="FJ24" s="113"/>
      <c r="FK24" s="113"/>
      <c r="FL24" s="113"/>
      <c r="FM24" s="113" t="s">
        <v>231</v>
      </c>
      <c r="FN24" s="113" t="s">
        <v>230</v>
      </c>
      <c r="FO24" s="115" t="s">
        <v>220</v>
      </c>
      <c r="FQ24" s="1" t="s">
        <v>658</v>
      </c>
      <c r="FR24" s="1">
        <v>3</v>
      </c>
      <c r="FS24" s="1">
        <v>20</v>
      </c>
      <c r="FT24" s="50">
        <v>40795</v>
      </c>
      <c r="FU24" s="1">
        <v>8</v>
      </c>
      <c r="FV24" s="1" t="s">
        <v>214</v>
      </c>
      <c r="FW24" s="1" t="s">
        <v>277</v>
      </c>
      <c r="FX24" s="1" t="s">
        <v>278</v>
      </c>
      <c r="FY24" s="1" t="s">
        <v>217</v>
      </c>
      <c r="FZ24" s="51" t="s">
        <v>279</v>
      </c>
      <c r="GA24" s="1" t="s">
        <v>234</v>
      </c>
      <c r="GB24" s="1">
        <v>13</v>
      </c>
      <c r="GC24" s="1">
        <v>18</v>
      </c>
      <c r="GD24" s="1">
        <v>40</v>
      </c>
      <c r="GE24" s="1">
        <v>0</v>
      </c>
      <c r="GF24" s="1"/>
      <c r="GG24" s="1"/>
      <c r="GH24" s="1"/>
      <c r="GI24" s="1"/>
      <c r="GJ24" s="1"/>
      <c r="GK24" s="1">
        <v>2</v>
      </c>
      <c r="GL24" s="1">
        <v>1</v>
      </c>
      <c r="GM24" s="1"/>
      <c r="GN24" s="1"/>
      <c r="GO24" s="1">
        <v>3</v>
      </c>
      <c r="GP24" s="1"/>
      <c r="GQ24" s="1"/>
      <c r="GR24" s="1" t="s">
        <v>220</v>
      </c>
      <c r="GS24" s="1" t="s">
        <v>220</v>
      </c>
      <c r="GT24" s="1">
        <v>0</v>
      </c>
      <c r="GU24" s="52">
        <v>0</v>
      </c>
      <c r="GV24" s="52">
        <v>1</v>
      </c>
      <c r="GW24" s="52">
        <v>1</v>
      </c>
      <c r="GX24" s="52">
        <v>0</v>
      </c>
      <c r="GY24" s="52">
        <v>1</v>
      </c>
      <c r="GZ24" s="52">
        <v>0</v>
      </c>
      <c r="HA24" s="52">
        <v>0</v>
      </c>
      <c r="HB24" s="52">
        <v>0</v>
      </c>
      <c r="HC24" s="52">
        <v>0</v>
      </c>
      <c r="HD24" s="52">
        <v>0</v>
      </c>
      <c r="HE24" s="52">
        <v>0</v>
      </c>
      <c r="HF24" s="1">
        <v>1</v>
      </c>
      <c r="HG24" s="1">
        <v>0</v>
      </c>
      <c r="HH24" s="1">
        <v>1</v>
      </c>
      <c r="HI24" s="1">
        <v>1</v>
      </c>
      <c r="HJ24" s="1">
        <v>0</v>
      </c>
      <c r="HK24" s="1">
        <v>0</v>
      </c>
      <c r="HL24" s="1" t="s">
        <v>220</v>
      </c>
      <c r="HM24" s="1" t="s">
        <v>221</v>
      </c>
      <c r="HN24" s="1" t="s">
        <v>221</v>
      </c>
      <c r="HO24" s="1" t="s">
        <v>222</v>
      </c>
      <c r="HP24" s="1" t="s">
        <v>223</v>
      </c>
      <c r="HQ24" s="1" t="s">
        <v>220</v>
      </c>
      <c r="HR24" s="1" t="s">
        <v>238</v>
      </c>
      <c r="HS24" s="1" t="s">
        <v>225</v>
      </c>
      <c r="HT24" s="1" t="s">
        <v>220</v>
      </c>
      <c r="HU24" s="1">
        <v>0</v>
      </c>
      <c r="HV24" s="1">
        <v>3</v>
      </c>
      <c r="HW24" s="1">
        <v>2</v>
      </c>
      <c r="HX24" s="1">
        <v>1</v>
      </c>
      <c r="HY24" s="1"/>
      <c r="HZ24" s="1"/>
      <c r="IA24" s="1"/>
      <c r="IB24" s="1"/>
      <c r="IC24" s="1"/>
      <c r="ID24" s="1">
        <v>0</v>
      </c>
      <c r="IE24" s="1">
        <v>2</v>
      </c>
      <c r="IF24" s="1"/>
      <c r="IG24" s="1"/>
      <c r="IH24" s="1">
        <v>1</v>
      </c>
      <c r="II24" s="1"/>
      <c r="IJ24" s="1">
        <v>3</v>
      </c>
      <c r="IK24" s="1"/>
      <c r="IL24" s="1"/>
      <c r="IM24" s="1"/>
      <c r="IN24" s="1" t="s">
        <v>226</v>
      </c>
      <c r="IO24" s="1">
        <v>0</v>
      </c>
      <c r="IP24" s="52">
        <v>1</v>
      </c>
      <c r="IQ24" s="52">
        <v>0</v>
      </c>
      <c r="IR24" s="52">
        <v>0</v>
      </c>
      <c r="IS24" s="52">
        <v>0</v>
      </c>
      <c r="IT24" s="52">
        <v>0</v>
      </c>
      <c r="IU24" s="52">
        <v>0</v>
      </c>
      <c r="IV24" s="52">
        <v>0</v>
      </c>
      <c r="IW24" s="52">
        <v>0</v>
      </c>
      <c r="IX24" s="1">
        <v>0</v>
      </c>
      <c r="IY24" s="1" t="s">
        <v>220</v>
      </c>
      <c r="IZ24" s="1" t="s">
        <v>220</v>
      </c>
      <c r="JA24" s="1" t="s">
        <v>220</v>
      </c>
      <c r="JB24" s="1">
        <v>0</v>
      </c>
      <c r="JC24" s="1">
        <v>1</v>
      </c>
      <c r="JD24" s="1">
        <v>0</v>
      </c>
      <c r="JE24" s="1">
        <v>0</v>
      </c>
      <c r="JF24" s="1">
        <v>0</v>
      </c>
      <c r="JG24" s="1">
        <v>0</v>
      </c>
      <c r="JH24" s="1">
        <v>0</v>
      </c>
      <c r="JI24" s="1">
        <v>0</v>
      </c>
      <c r="JJ24" s="1">
        <v>0</v>
      </c>
      <c r="JK24" s="1">
        <v>0</v>
      </c>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t="s">
        <v>266</v>
      </c>
      <c r="KS24" s="1">
        <v>0</v>
      </c>
      <c r="KT24" s="1">
        <v>0</v>
      </c>
      <c r="KU24" s="1">
        <v>1</v>
      </c>
      <c r="KV24" s="1">
        <v>0</v>
      </c>
      <c r="KW24" s="1">
        <v>1</v>
      </c>
      <c r="KX24" s="1">
        <v>0</v>
      </c>
      <c r="KY24" s="1"/>
      <c r="KZ24" s="1"/>
      <c r="LA24" s="1"/>
      <c r="LB24" s="1"/>
      <c r="LC24" s="1"/>
      <c r="LD24" s="1"/>
      <c r="LE24" s="1" t="s">
        <v>228</v>
      </c>
      <c r="LF24" s="1" t="s">
        <v>236</v>
      </c>
      <c r="LG24" s="1">
        <v>0</v>
      </c>
      <c r="LH24" s="1"/>
      <c r="LI24" s="1">
        <v>2</v>
      </c>
      <c r="LJ24" s="1">
        <v>3</v>
      </c>
      <c r="LK24" s="1"/>
      <c r="LL24" s="1"/>
      <c r="LM24" s="1">
        <v>1</v>
      </c>
      <c r="LN24" s="1" t="s">
        <v>220</v>
      </c>
      <c r="LO24" s="1" t="s">
        <v>226</v>
      </c>
      <c r="LP24" s="1">
        <v>0</v>
      </c>
      <c r="LQ24" s="1">
        <v>1</v>
      </c>
      <c r="LR24" s="1">
        <v>0</v>
      </c>
      <c r="LS24" s="1">
        <v>0</v>
      </c>
      <c r="LT24" s="1" t="s">
        <v>220</v>
      </c>
      <c r="LU24" s="1" t="s">
        <v>226</v>
      </c>
      <c r="LV24" s="1" t="s">
        <v>226</v>
      </c>
      <c r="LW24" s="1" t="s">
        <v>226</v>
      </c>
      <c r="LX24" s="1">
        <v>0</v>
      </c>
      <c r="LY24" s="1">
        <v>1</v>
      </c>
      <c r="LZ24" s="1">
        <v>1</v>
      </c>
      <c r="MA24" s="1">
        <v>0</v>
      </c>
      <c r="MB24" s="1">
        <v>1</v>
      </c>
      <c r="MC24" s="1">
        <v>0</v>
      </c>
      <c r="MD24" s="1">
        <v>0</v>
      </c>
      <c r="ME24" s="1" t="s">
        <v>231</v>
      </c>
      <c r="MF24" s="1" t="s">
        <v>230</v>
      </c>
      <c r="MG24" s="1" t="s">
        <v>231</v>
      </c>
      <c r="MH24" s="1" t="s">
        <v>230</v>
      </c>
      <c r="MI24" s="1" t="s">
        <v>226</v>
      </c>
      <c r="MJ24" s="1">
        <v>0</v>
      </c>
      <c r="MK24" s="55">
        <v>0</v>
      </c>
      <c r="ML24" s="55">
        <v>1</v>
      </c>
      <c r="MM24" s="55">
        <v>0</v>
      </c>
      <c r="MN24" s="55">
        <v>1</v>
      </c>
      <c r="MO24" s="55">
        <v>0</v>
      </c>
      <c r="MP24" s="55">
        <v>1</v>
      </c>
      <c r="MQ24" s="55">
        <v>0</v>
      </c>
      <c r="MR24" s="53">
        <v>0</v>
      </c>
      <c r="MS24" s="1">
        <v>0</v>
      </c>
      <c r="MT24" s="1">
        <v>0</v>
      </c>
      <c r="MU24" s="1">
        <v>1</v>
      </c>
      <c r="MV24" s="1">
        <v>0</v>
      </c>
      <c r="MW24" s="1">
        <v>0</v>
      </c>
      <c r="MX24" s="1">
        <v>0</v>
      </c>
      <c r="MY24" s="1">
        <v>0</v>
      </c>
      <c r="MZ24" s="1">
        <v>0</v>
      </c>
      <c r="NA24" s="1">
        <v>0</v>
      </c>
      <c r="NB24" s="1">
        <v>0</v>
      </c>
      <c r="NC24" s="1">
        <v>1</v>
      </c>
      <c r="ND24" s="1">
        <v>0</v>
      </c>
      <c r="NE24" s="1">
        <v>0</v>
      </c>
      <c r="NF24" s="1">
        <v>0</v>
      </c>
      <c r="NG24" s="1">
        <v>1</v>
      </c>
      <c r="NH24" s="1">
        <v>0</v>
      </c>
      <c r="NI24" s="1">
        <v>0</v>
      </c>
      <c r="NJ24" s="1">
        <v>0</v>
      </c>
      <c r="NK24" s="1">
        <v>0</v>
      </c>
    </row>
    <row r="25" spans="1:375" ht="165">
      <c r="A25" s="59" t="s">
        <v>659</v>
      </c>
      <c r="B25" s="59">
        <v>31</v>
      </c>
      <c r="C25" s="59">
        <v>21</v>
      </c>
      <c r="D25" s="80">
        <v>40795</v>
      </c>
      <c r="E25" s="59">
        <v>8</v>
      </c>
      <c r="F25" s="59" t="s">
        <v>214</v>
      </c>
      <c r="G25" s="59" t="s">
        <v>277</v>
      </c>
      <c r="H25" s="59" t="s">
        <v>280</v>
      </c>
      <c r="I25" s="59" t="s">
        <v>217</v>
      </c>
      <c r="J25" s="81" t="s">
        <v>281</v>
      </c>
      <c r="K25" s="82" t="s">
        <v>219</v>
      </c>
      <c r="L25" s="60" t="s">
        <v>372</v>
      </c>
      <c r="M25" s="59"/>
      <c r="N25" s="59"/>
      <c r="O25" s="59"/>
      <c r="P25" s="59">
        <v>1</v>
      </c>
      <c r="Q25" s="59"/>
      <c r="R25" s="59">
        <v>1</v>
      </c>
      <c r="S25" s="60" t="s">
        <v>379</v>
      </c>
      <c r="T25" s="59">
        <v>1</v>
      </c>
      <c r="U25" s="59">
        <v>0</v>
      </c>
      <c r="V25" s="59">
        <v>1</v>
      </c>
      <c r="W25" s="59"/>
      <c r="X25" s="59" t="s">
        <v>220</v>
      </c>
      <c r="Y25" s="59" t="s">
        <v>220</v>
      </c>
      <c r="Z25" s="59" t="s">
        <v>220</v>
      </c>
      <c r="AA25" s="59" t="s">
        <v>226</v>
      </c>
      <c r="AB25" s="59" t="s">
        <v>226</v>
      </c>
      <c r="AC25" s="59" t="s">
        <v>226</v>
      </c>
      <c r="AD25" s="59" t="s">
        <v>226</v>
      </c>
      <c r="AE25" s="60" t="s">
        <v>391</v>
      </c>
      <c r="AF25" s="59">
        <v>1</v>
      </c>
      <c r="AG25" s="59"/>
      <c r="AH25" s="59"/>
      <c r="AI25" s="59"/>
      <c r="AJ25" s="59"/>
      <c r="AK25" s="59"/>
      <c r="AL25" s="59"/>
      <c r="AM25" s="59"/>
      <c r="AN25" s="59"/>
      <c r="AO25" s="59"/>
      <c r="AP25" s="60" t="s">
        <v>402</v>
      </c>
      <c r="AQ25" s="59"/>
      <c r="AR25" s="59"/>
      <c r="AS25" s="59"/>
      <c r="AT25" s="59"/>
      <c r="AU25" s="59"/>
      <c r="AV25" s="60" t="s">
        <v>408</v>
      </c>
      <c r="AW25" s="59"/>
      <c r="AX25" s="59"/>
      <c r="AY25" s="59"/>
      <c r="AZ25" s="59"/>
      <c r="BA25" s="59"/>
      <c r="BB25" s="60"/>
      <c r="BC25" s="59" t="s">
        <v>416</v>
      </c>
      <c r="BE25" s="112" t="s">
        <v>565</v>
      </c>
      <c r="BF25" s="113">
        <v>41</v>
      </c>
      <c r="BG25" s="113">
        <v>21</v>
      </c>
      <c r="BH25" s="114">
        <v>40795</v>
      </c>
      <c r="BI25" s="113">
        <v>8</v>
      </c>
      <c r="BJ25" s="113" t="s">
        <v>214</v>
      </c>
      <c r="BK25" s="113" t="s">
        <v>277</v>
      </c>
      <c r="BL25" s="113" t="s">
        <v>280</v>
      </c>
      <c r="BM25" s="113" t="s">
        <v>217</v>
      </c>
      <c r="BN25" s="115" t="s">
        <v>281</v>
      </c>
      <c r="BO25" s="116" t="s">
        <v>219</v>
      </c>
      <c r="BP25" s="113">
        <v>13</v>
      </c>
      <c r="BQ25" s="113">
        <v>18</v>
      </c>
      <c r="BR25" s="113">
        <v>50</v>
      </c>
      <c r="BS25" s="117">
        <v>0</v>
      </c>
      <c r="BT25" s="113"/>
      <c r="BU25" s="113"/>
      <c r="BV25" s="113"/>
      <c r="BW25" s="113"/>
      <c r="BX25" s="113">
        <v>1</v>
      </c>
      <c r="BY25" s="113">
        <v>3</v>
      </c>
      <c r="BZ25" s="113"/>
      <c r="CA25" s="113"/>
      <c r="CB25" s="113"/>
      <c r="CC25" s="113"/>
      <c r="CD25" s="113">
        <v>2</v>
      </c>
      <c r="CE25" s="113"/>
      <c r="CF25" s="113" t="s">
        <v>220</v>
      </c>
      <c r="CG25" s="113" t="s">
        <v>221</v>
      </c>
      <c r="CH25" s="112" t="s">
        <v>221</v>
      </c>
      <c r="CI25" s="112" t="s">
        <v>225</v>
      </c>
      <c r="CJ25" s="112" t="s">
        <v>225</v>
      </c>
      <c r="CK25" s="117">
        <v>0</v>
      </c>
      <c r="CL25" s="118">
        <v>0</v>
      </c>
      <c r="CM25" s="118">
        <v>0</v>
      </c>
      <c r="CN25" s="118">
        <v>1</v>
      </c>
      <c r="CO25" s="118">
        <v>1</v>
      </c>
      <c r="CP25" s="118">
        <v>0</v>
      </c>
      <c r="CQ25" s="118">
        <v>0</v>
      </c>
      <c r="CR25" s="118">
        <v>1</v>
      </c>
      <c r="CS25" s="118">
        <v>0</v>
      </c>
      <c r="CT25" s="118">
        <v>0</v>
      </c>
      <c r="CU25" s="118">
        <v>0</v>
      </c>
      <c r="CV25" s="117">
        <v>0</v>
      </c>
      <c r="CW25" s="113">
        <v>3</v>
      </c>
      <c r="CX25" s="113"/>
      <c r="CY25" s="113"/>
      <c r="CZ25" s="113">
        <v>2</v>
      </c>
      <c r="DA25" s="113"/>
      <c r="DB25" s="113">
        <v>1</v>
      </c>
      <c r="DC25" s="113"/>
      <c r="DD25" s="113"/>
      <c r="DE25" s="113"/>
      <c r="DF25" s="112" t="s">
        <v>535</v>
      </c>
      <c r="DG25" s="113" t="s">
        <v>226</v>
      </c>
      <c r="DH25" s="117">
        <v>0</v>
      </c>
      <c r="DI25" s="118">
        <v>0</v>
      </c>
      <c r="DJ25" s="118">
        <v>0</v>
      </c>
      <c r="DK25" s="118">
        <v>0</v>
      </c>
      <c r="DL25" s="118">
        <v>0</v>
      </c>
      <c r="DM25" s="118">
        <v>0</v>
      </c>
      <c r="DN25" s="118">
        <v>0</v>
      </c>
      <c r="DO25" s="119" t="s">
        <v>227</v>
      </c>
      <c r="DP25" s="118" t="s">
        <v>563</v>
      </c>
      <c r="DQ25" s="113" t="s">
        <v>548</v>
      </c>
      <c r="DR25" s="117">
        <v>0</v>
      </c>
      <c r="DS25" s="113">
        <v>5</v>
      </c>
      <c r="DT25" s="113"/>
      <c r="DU25" s="113"/>
      <c r="DV25" s="113"/>
      <c r="DW25" s="113">
        <v>3</v>
      </c>
      <c r="DX25" s="113">
        <v>4</v>
      </c>
      <c r="DY25" s="113"/>
      <c r="DZ25" s="113"/>
      <c r="EA25" s="113"/>
      <c r="EB25" s="113"/>
      <c r="EC25" s="113">
        <v>2</v>
      </c>
      <c r="ED25" s="113"/>
      <c r="EE25" s="113"/>
      <c r="EF25" s="113">
        <v>3</v>
      </c>
      <c r="EG25" s="113"/>
      <c r="EH25" s="113">
        <v>1</v>
      </c>
      <c r="EI25" s="113"/>
      <c r="EJ25" s="117">
        <v>0</v>
      </c>
      <c r="EK25" s="113"/>
      <c r="EL25" s="113"/>
      <c r="EM25" s="113">
        <v>2</v>
      </c>
      <c r="EN25" s="113">
        <v>4</v>
      </c>
      <c r="EO25" s="113">
        <v>3</v>
      </c>
      <c r="EP25" s="113"/>
      <c r="EQ25" s="113">
        <v>5</v>
      </c>
      <c r="ER25" s="113">
        <v>1</v>
      </c>
      <c r="ES25" s="113"/>
      <c r="ET25" s="113"/>
      <c r="EU25" s="113"/>
      <c r="EV25" s="113"/>
      <c r="EW25" s="113"/>
      <c r="EX25" s="113"/>
      <c r="EY25" s="113"/>
      <c r="EZ25" s="113" t="s">
        <v>248</v>
      </c>
      <c r="FA25" s="117">
        <v>0</v>
      </c>
      <c r="FB25" s="113">
        <v>0</v>
      </c>
      <c r="FC25" s="113">
        <v>1</v>
      </c>
      <c r="FD25" s="113">
        <v>1</v>
      </c>
      <c r="FE25" s="113">
        <v>0</v>
      </c>
      <c r="FF25" s="117">
        <v>0</v>
      </c>
      <c r="FG25" s="113">
        <v>2</v>
      </c>
      <c r="FH25" s="113">
        <v>3</v>
      </c>
      <c r="FI25" s="113"/>
      <c r="FJ25" s="113"/>
      <c r="FK25" s="113">
        <v>1</v>
      </c>
      <c r="FL25" s="113"/>
      <c r="FM25" s="113" t="s">
        <v>231</v>
      </c>
      <c r="FN25" s="113" t="s">
        <v>230</v>
      </c>
      <c r="FO25" s="115" t="s">
        <v>220</v>
      </c>
      <c r="FQ25" s="1" t="s">
        <v>660</v>
      </c>
      <c r="FR25" s="1">
        <v>2</v>
      </c>
      <c r="FS25" s="1">
        <v>21</v>
      </c>
      <c r="FT25" s="50">
        <v>40795</v>
      </c>
      <c r="FU25" s="1">
        <v>8</v>
      </c>
      <c r="FV25" s="1" t="s">
        <v>214</v>
      </c>
      <c r="FW25" s="1" t="s">
        <v>277</v>
      </c>
      <c r="FX25" s="1" t="s">
        <v>280</v>
      </c>
      <c r="FY25" s="1" t="s">
        <v>217</v>
      </c>
      <c r="FZ25" s="51" t="s">
        <v>281</v>
      </c>
      <c r="GA25" s="1" t="s">
        <v>219</v>
      </c>
      <c r="GB25" s="1">
        <v>15</v>
      </c>
      <c r="GC25" s="1">
        <v>18</v>
      </c>
      <c r="GD25" s="1">
        <v>45</v>
      </c>
      <c r="GE25" s="1">
        <v>0</v>
      </c>
      <c r="GF25" s="1"/>
      <c r="GG25" s="1"/>
      <c r="GH25" s="1"/>
      <c r="GI25" s="1"/>
      <c r="GJ25" s="1"/>
      <c r="GK25" s="1"/>
      <c r="GL25" s="1"/>
      <c r="GM25" s="1"/>
      <c r="GN25" s="1"/>
      <c r="GO25" s="1"/>
      <c r="GP25" s="1"/>
      <c r="GQ25" s="1"/>
      <c r="GR25" s="1" t="s">
        <v>220</v>
      </c>
      <c r="GS25" s="1" t="s">
        <v>220</v>
      </c>
      <c r="GT25" s="1">
        <v>0</v>
      </c>
      <c r="GU25" s="52">
        <v>0</v>
      </c>
      <c r="GV25" s="52">
        <v>1</v>
      </c>
      <c r="GW25" s="52">
        <v>1</v>
      </c>
      <c r="GX25" s="52">
        <v>0</v>
      </c>
      <c r="GY25" s="52">
        <v>1</v>
      </c>
      <c r="GZ25" s="52">
        <v>0</v>
      </c>
      <c r="HA25" s="52">
        <v>0</v>
      </c>
      <c r="HB25" s="52">
        <v>0</v>
      </c>
      <c r="HC25" s="52">
        <v>0</v>
      </c>
      <c r="HD25" s="52">
        <v>0</v>
      </c>
      <c r="HE25" s="52">
        <v>0</v>
      </c>
      <c r="HF25" s="52">
        <v>1</v>
      </c>
      <c r="HG25" s="52">
        <v>0</v>
      </c>
      <c r="HH25" s="52">
        <v>1</v>
      </c>
      <c r="HI25" s="52">
        <v>0</v>
      </c>
      <c r="HJ25" s="52">
        <v>0</v>
      </c>
      <c r="HK25" s="52">
        <v>0</v>
      </c>
      <c r="HL25" s="1" t="s">
        <v>220</v>
      </c>
      <c r="HM25" s="1"/>
      <c r="HN25" s="1" t="s">
        <v>235</v>
      </c>
      <c r="HO25" s="1" t="s">
        <v>222</v>
      </c>
      <c r="HP25" s="1" t="s">
        <v>223</v>
      </c>
      <c r="HQ25" s="1" t="s">
        <v>220</v>
      </c>
      <c r="HR25" s="1" t="s">
        <v>238</v>
      </c>
      <c r="HS25" s="1" t="s">
        <v>225</v>
      </c>
      <c r="HT25" s="1" t="s">
        <v>220</v>
      </c>
      <c r="HU25" s="1">
        <v>0</v>
      </c>
      <c r="HV25" s="1">
        <v>2</v>
      </c>
      <c r="HW25" s="1"/>
      <c r="HX25" s="1"/>
      <c r="HY25" s="1">
        <v>1</v>
      </c>
      <c r="HZ25" s="1">
        <v>3</v>
      </c>
      <c r="IA25" s="1"/>
      <c r="IB25" s="1"/>
      <c r="IC25" s="1"/>
      <c r="ID25" s="1">
        <v>0</v>
      </c>
      <c r="IE25" s="1">
        <v>2</v>
      </c>
      <c r="IF25" s="1"/>
      <c r="IG25" s="1">
        <v>3</v>
      </c>
      <c r="IH25" s="1">
        <v>1</v>
      </c>
      <c r="II25" s="1"/>
      <c r="IJ25" s="1"/>
      <c r="IK25" s="1"/>
      <c r="IL25" s="1"/>
      <c r="IM25" s="1"/>
      <c r="IN25" s="1" t="s">
        <v>226</v>
      </c>
      <c r="IO25" s="1">
        <v>0</v>
      </c>
      <c r="IP25" s="52">
        <v>1</v>
      </c>
      <c r="IQ25" s="52">
        <v>0</v>
      </c>
      <c r="IR25" s="52">
        <v>0</v>
      </c>
      <c r="IS25" s="52">
        <v>0</v>
      </c>
      <c r="IT25" s="52">
        <v>0</v>
      </c>
      <c r="IU25" s="52">
        <v>0</v>
      </c>
      <c r="IV25" s="52">
        <v>0</v>
      </c>
      <c r="IW25" s="52">
        <v>0</v>
      </c>
      <c r="IX25" s="1">
        <v>0</v>
      </c>
      <c r="IY25" s="1" t="s">
        <v>227</v>
      </c>
      <c r="IZ25" s="1" t="s">
        <v>220</v>
      </c>
      <c r="JA25" s="1" t="s">
        <v>226</v>
      </c>
      <c r="JB25" s="1">
        <v>0</v>
      </c>
      <c r="JC25" s="1">
        <v>0</v>
      </c>
      <c r="JD25" s="1">
        <v>1</v>
      </c>
      <c r="JE25" s="1">
        <v>0</v>
      </c>
      <c r="JF25" s="1">
        <v>1</v>
      </c>
      <c r="JG25" s="1">
        <v>0</v>
      </c>
      <c r="JH25" s="1">
        <v>0</v>
      </c>
      <c r="JI25" s="1">
        <v>1</v>
      </c>
      <c r="JJ25" s="1">
        <v>0</v>
      </c>
      <c r="JK25" s="1">
        <v>0</v>
      </c>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t="s">
        <v>266</v>
      </c>
      <c r="KS25" s="1">
        <v>0</v>
      </c>
      <c r="KT25" s="1">
        <v>0</v>
      </c>
      <c r="KU25" s="1">
        <v>1</v>
      </c>
      <c r="KV25" s="1">
        <v>0</v>
      </c>
      <c r="KW25" s="1">
        <v>0</v>
      </c>
      <c r="KX25" s="1">
        <v>0</v>
      </c>
      <c r="KY25" s="1">
        <v>2</v>
      </c>
      <c r="KZ25" s="1">
        <v>3</v>
      </c>
      <c r="LA25" s="1"/>
      <c r="LB25" s="1"/>
      <c r="LC25" s="1">
        <v>1</v>
      </c>
      <c r="LD25" s="1"/>
      <c r="LE25" s="1" t="s">
        <v>239</v>
      </c>
      <c r="LF25" s="1" t="s">
        <v>236</v>
      </c>
      <c r="LG25" s="1">
        <v>0</v>
      </c>
      <c r="LH25" s="1"/>
      <c r="LI25" s="1">
        <v>3</v>
      </c>
      <c r="LJ25" s="1">
        <v>2</v>
      </c>
      <c r="LK25" s="1">
        <v>1</v>
      </c>
      <c r="LL25" s="1"/>
      <c r="LM25" s="1"/>
      <c r="LN25" s="1" t="s">
        <v>220</v>
      </c>
      <c r="LO25" s="1" t="s">
        <v>220</v>
      </c>
      <c r="LP25" s="1">
        <v>0</v>
      </c>
      <c r="LQ25" s="1">
        <v>1</v>
      </c>
      <c r="LR25" s="1">
        <v>0</v>
      </c>
      <c r="LS25" s="1">
        <v>0</v>
      </c>
      <c r="LT25" s="1" t="s">
        <v>220</v>
      </c>
      <c r="LU25" s="1" t="s">
        <v>226</v>
      </c>
      <c r="LV25" s="1" t="s">
        <v>226</v>
      </c>
      <c r="LW25" s="1" t="s">
        <v>226</v>
      </c>
      <c r="LX25" s="1">
        <v>0</v>
      </c>
      <c r="LY25" s="1">
        <v>1</v>
      </c>
      <c r="LZ25" s="1">
        <v>1</v>
      </c>
      <c r="MA25" s="1">
        <v>0</v>
      </c>
      <c r="MB25" s="1">
        <v>1</v>
      </c>
      <c r="MC25" s="1">
        <v>0</v>
      </c>
      <c r="MD25" s="1">
        <v>1</v>
      </c>
      <c r="ME25" s="1" t="s">
        <v>231</v>
      </c>
      <c r="MF25" s="1" t="s">
        <v>230</v>
      </c>
      <c r="MG25" s="1" t="s">
        <v>231</v>
      </c>
      <c r="MH25" s="1" t="s">
        <v>230</v>
      </c>
      <c r="MI25" s="1" t="s">
        <v>226</v>
      </c>
      <c r="MJ25" s="1">
        <v>0</v>
      </c>
      <c r="MK25" s="55">
        <v>0</v>
      </c>
      <c r="ML25" s="55">
        <v>1</v>
      </c>
      <c r="MM25" s="55">
        <v>0</v>
      </c>
      <c r="MN25" s="55">
        <v>1</v>
      </c>
      <c r="MO25" s="55">
        <v>0</v>
      </c>
      <c r="MP25" s="55">
        <v>1</v>
      </c>
      <c r="MQ25" s="55">
        <v>0</v>
      </c>
      <c r="MR25" s="53">
        <v>0</v>
      </c>
      <c r="MS25" s="1">
        <v>0</v>
      </c>
      <c r="MT25" s="1">
        <v>0</v>
      </c>
      <c r="MU25" s="1">
        <v>1</v>
      </c>
      <c r="MV25" s="1">
        <v>1</v>
      </c>
      <c r="MW25" s="1">
        <v>0</v>
      </c>
      <c r="MX25" s="1">
        <v>1</v>
      </c>
      <c r="MY25" s="1">
        <v>0</v>
      </c>
      <c r="MZ25" s="1">
        <v>0</v>
      </c>
      <c r="NA25" s="1">
        <v>0</v>
      </c>
      <c r="NB25" s="1">
        <v>0</v>
      </c>
      <c r="NC25" s="1">
        <v>1</v>
      </c>
      <c r="ND25" s="1">
        <v>1</v>
      </c>
      <c r="NE25" s="1">
        <v>0</v>
      </c>
      <c r="NF25" s="1">
        <v>0</v>
      </c>
      <c r="NG25" s="1"/>
      <c r="NH25" s="1"/>
      <c r="NI25" s="1"/>
      <c r="NJ25" s="1"/>
      <c r="NK25" s="1"/>
    </row>
    <row r="26" spans="1:375" ht="165">
      <c r="A26" s="59" t="s">
        <v>661</v>
      </c>
      <c r="B26" s="59">
        <v>32</v>
      </c>
      <c r="C26" s="59">
        <v>22</v>
      </c>
      <c r="D26" s="80">
        <v>40795</v>
      </c>
      <c r="E26" s="59">
        <v>8</v>
      </c>
      <c r="F26" s="59" t="s">
        <v>214</v>
      </c>
      <c r="G26" s="59" t="s">
        <v>277</v>
      </c>
      <c r="H26" s="59" t="s">
        <v>280</v>
      </c>
      <c r="I26" s="59" t="s">
        <v>217</v>
      </c>
      <c r="J26" s="81" t="s">
        <v>280</v>
      </c>
      <c r="K26" s="82" t="s">
        <v>219</v>
      </c>
      <c r="L26" s="60" t="s">
        <v>372</v>
      </c>
      <c r="M26" s="59"/>
      <c r="N26" s="59"/>
      <c r="O26" s="59"/>
      <c r="P26" s="59">
        <v>1</v>
      </c>
      <c r="Q26" s="59"/>
      <c r="R26" s="59">
        <v>1</v>
      </c>
      <c r="S26" s="60" t="s">
        <v>379</v>
      </c>
      <c r="T26" s="59">
        <v>1</v>
      </c>
      <c r="U26" s="59"/>
      <c r="V26" s="59">
        <v>1</v>
      </c>
      <c r="W26" s="59"/>
      <c r="X26" s="59" t="s">
        <v>220</v>
      </c>
      <c r="Y26" s="59" t="s">
        <v>220</v>
      </c>
      <c r="Z26" s="59" t="s">
        <v>226</v>
      </c>
      <c r="AA26" s="59" t="s">
        <v>226</v>
      </c>
      <c r="AB26" s="59" t="s">
        <v>226</v>
      </c>
      <c r="AC26" s="59" t="s">
        <v>226</v>
      </c>
      <c r="AD26" s="59" t="s">
        <v>226</v>
      </c>
      <c r="AE26" s="60" t="s">
        <v>391</v>
      </c>
      <c r="AF26" s="59">
        <v>1</v>
      </c>
      <c r="AG26" s="59"/>
      <c r="AH26" s="59"/>
      <c r="AI26" s="59"/>
      <c r="AJ26" s="59"/>
      <c r="AK26" s="59"/>
      <c r="AL26" s="59"/>
      <c r="AM26" s="59"/>
      <c r="AN26" s="59"/>
      <c r="AO26" s="59"/>
      <c r="AP26" s="60" t="s">
        <v>402</v>
      </c>
      <c r="AQ26" s="59"/>
      <c r="AR26" s="59"/>
      <c r="AS26" s="59"/>
      <c r="AT26" s="59"/>
      <c r="AU26" s="59"/>
      <c r="AV26" s="60" t="s">
        <v>408</v>
      </c>
      <c r="AW26" s="59"/>
      <c r="AX26" s="59"/>
      <c r="AY26" s="59"/>
      <c r="AZ26" s="59"/>
      <c r="BA26" s="59"/>
      <c r="BB26" s="60" t="s">
        <v>422</v>
      </c>
      <c r="BC26" s="59" t="s">
        <v>416</v>
      </c>
      <c r="BE26" s="112" t="s">
        <v>566</v>
      </c>
      <c r="BF26" s="113">
        <v>39</v>
      </c>
      <c r="BG26" s="113">
        <v>22</v>
      </c>
      <c r="BH26" s="114">
        <v>40795</v>
      </c>
      <c r="BI26" s="113">
        <v>8</v>
      </c>
      <c r="BJ26" s="121" t="s">
        <v>214</v>
      </c>
      <c r="BK26" s="113" t="s">
        <v>277</v>
      </c>
      <c r="BL26" s="113" t="s">
        <v>280</v>
      </c>
      <c r="BM26" s="113" t="s">
        <v>217</v>
      </c>
      <c r="BN26" s="115" t="s">
        <v>280</v>
      </c>
      <c r="BO26" s="116" t="s">
        <v>219</v>
      </c>
      <c r="BP26" s="113">
        <v>13</v>
      </c>
      <c r="BQ26" s="113">
        <v>25</v>
      </c>
      <c r="BR26" s="113">
        <v>50</v>
      </c>
      <c r="BS26" s="117">
        <v>0</v>
      </c>
      <c r="BT26" s="113">
        <v>1</v>
      </c>
      <c r="BU26" s="113"/>
      <c r="BV26" s="113">
        <v>2</v>
      </c>
      <c r="BW26" s="113"/>
      <c r="BX26" s="113"/>
      <c r="BY26" s="113">
        <v>3</v>
      </c>
      <c r="BZ26" s="113"/>
      <c r="CA26" s="113"/>
      <c r="CB26" s="113"/>
      <c r="CC26" s="113"/>
      <c r="CD26" s="113"/>
      <c r="CE26" s="113"/>
      <c r="CF26" s="113" t="s">
        <v>220</v>
      </c>
      <c r="CG26" s="113" t="s">
        <v>235</v>
      </c>
      <c r="CH26" s="112" t="s">
        <v>235</v>
      </c>
      <c r="CI26" s="112" t="s">
        <v>225</v>
      </c>
      <c r="CJ26" s="112" t="s">
        <v>225</v>
      </c>
      <c r="CK26" s="117">
        <v>0</v>
      </c>
      <c r="CL26" s="118">
        <v>1</v>
      </c>
      <c r="CM26" s="118">
        <v>0</v>
      </c>
      <c r="CN26" s="118">
        <v>0</v>
      </c>
      <c r="CO26" s="118">
        <v>1</v>
      </c>
      <c r="CP26" s="118">
        <v>0</v>
      </c>
      <c r="CQ26" s="118">
        <v>0</v>
      </c>
      <c r="CR26" s="118">
        <v>1</v>
      </c>
      <c r="CS26" s="118">
        <v>0</v>
      </c>
      <c r="CT26" s="118">
        <v>0</v>
      </c>
      <c r="CU26" s="118">
        <v>0</v>
      </c>
      <c r="CV26" s="117">
        <v>0</v>
      </c>
      <c r="CW26" s="113">
        <v>2</v>
      </c>
      <c r="CX26" s="113"/>
      <c r="CY26" s="113"/>
      <c r="CZ26" s="113">
        <v>3</v>
      </c>
      <c r="DA26" s="113"/>
      <c r="DB26" s="113">
        <v>1</v>
      </c>
      <c r="DC26" s="113"/>
      <c r="DD26" s="113"/>
      <c r="DE26" s="113"/>
      <c r="DF26" s="112" t="s">
        <v>547</v>
      </c>
      <c r="DG26" s="113" t="s">
        <v>226</v>
      </c>
      <c r="DH26" s="117">
        <v>0</v>
      </c>
      <c r="DI26" s="118">
        <v>0</v>
      </c>
      <c r="DJ26" s="118">
        <v>0</v>
      </c>
      <c r="DK26" s="118">
        <v>0</v>
      </c>
      <c r="DL26" s="118">
        <v>0</v>
      </c>
      <c r="DM26" s="118">
        <v>0</v>
      </c>
      <c r="DN26" s="118">
        <v>0</v>
      </c>
      <c r="DO26" s="119" t="s">
        <v>227</v>
      </c>
      <c r="DP26" s="118" t="s">
        <v>563</v>
      </c>
      <c r="DQ26" s="113" t="s">
        <v>548</v>
      </c>
      <c r="DR26" s="117">
        <v>0</v>
      </c>
      <c r="DS26" s="113">
        <v>5</v>
      </c>
      <c r="DT26" s="113"/>
      <c r="DU26" s="113"/>
      <c r="DV26" s="113"/>
      <c r="DW26" s="113"/>
      <c r="DX26" s="113">
        <v>4</v>
      </c>
      <c r="DY26" s="113"/>
      <c r="DZ26" s="113"/>
      <c r="EA26" s="113"/>
      <c r="EB26" s="113"/>
      <c r="EC26" s="113">
        <v>3</v>
      </c>
      <c r="ED26" s="113"/>
      <c r="EE26" s="113">
        <v>1</v>
      </c>
      <c r="EF26" s="113">
        <v>2</v>
      </c>
      <c r="EG26" s="113"/>
      <c r="EH26" s="113"/>
      <c r="EI26" s="113"/>
      <c r="EJ26" s="117">
        <v>0</v>
      </c>
      <c r="EK26" s="113"/>
      <c r="EL26" s="113"/>
      <c r="EM26" s="113"/>
      <c r="EN26" s="113">
        <v>2</v>
      </c>
      <c r="EO26" s="113">
        <v>3</v>
      </c>
      <c r="EP26" s="113"/>
      <c r="EQ26" s="113"/>
      <c r="ER26" s="113">
        <v>1</v>
      </c>
      <c r="ES26" s="113"/>
      <c r="ET26" s="113"/>
      <c r="EU26" s="113">
        <v>5</v>
      </c>
      <c r="EV26" s="113"/>
      <c r="EW26" s="113">
        <v>4</v>
      </c>
      <c r="EX26" s="113"/>
      <c r="EY26" s="113"/>
      <c r="EZ26" s="113" t="s">
        <v>266</v>
      </c>
      <c r="FA26" s="117">
        <v>0</v>
      </c>
      <c r="FB26" s="113">
        <v>0</v>
      </c>
      <c r="FC26" s="113">
        <v>1</v>
      </c>
      <c r="FD26" s="113">
        <v>0</v>
      </c>
      <c r="FE26" s="113">
        <v>0</v>
      </c>
      <c r="FF26" s="117">
        <v>0</v>
      </c>
      <c r="FG26" s="113">
        <v>2</v>
      </c>
      <c r="FH26" s="113">
        <v>3</v>
      </c>
      <c r="FI26" s="113"/>
      <c r="FJ26" s="113"/>
      <c r="FK26" s="113">
        <v>1</v>
      </c>
      <c r="FL26" s="113"/>
      <c r="FM26" s="113" t="s">
        <v>231</v>
      </c>
      <c r="FN26" s="113" t="s">
        <v>230</v>
      </c>
      <c r="FO26" s="115" t="s">
        <v>220</v>
      </c>
      <c r="FQ26" s="1" t="s">
        <v>662</v>
      </c>
      <c r="FR26" s="1">
        <v>28</v>
      </c>
      <c r="FS26" s="1">
        <v>22</v>
      </c>
      <c r="FT26" s="54">
        <v>40795</v>
      </c>
      <c r="FU26" s="1">
        <v>8</v>
      </c>
      <c r="FV26" s="1" t="s">
        <v>214</v>
      </c>
      <c r="FW26" s="1" t="s">
        <v>277</v>
      </c>
      <c r="FX26" s="1" t="s">
        <v>280</v>
      </c>
      <c r="FY26" s="1" t="s">
        <v>217</v>
      </c>
      <c r="FZ26" s="51" t="s">
        <v>280</v>
      </c>
      <c r="GA26" s="1" t="s">
        <v>219</v>
      </c>
      <c r="GB26" s="1">
        <v>15</v>
      </c>
      <c r="GC26" s="1">
        <v>14</v>
      </c>
      <c r="GD26" s="1">
        <v>70</v>
      </c>
      <c r="GE26" s="1">
        <v>0</v>
      </c>
      <c r="GF26" s="1">
        <v>1</v>
      </c>
      <c r="GG26" s="1"/>
      <c r="GH26" s="1"/>
      <c r="GI26" s="1"/>
      <c r="GJ26" s="1"/>
      <c r="GK26" s="1">
        <v>2</v>
      </c>
      <c r="GL26" s="1"/>
      <c r="GM26" s="1"/>
      <c r="GN26" s="1"/>
      <c r="GO26" s="1">
        <v>3</v>
      </c>
      <c r="GP26" s="1"/>
      <c r="GQ26" s="1"/>
      <c r="GR26" s="1" t="s">
        <v>226</v>
      </c>
      <c r="GS26" s="1" t="s">
        <v>226</v>
      </c>
      <c r="GT26" s="1">
        <v>0</v>
      </c>
      <c r="GU26" s="1">
        <v>0</v>
      </c>
      <c r="GV26" s="1">
        <v>1</v>
      </c>
      <c r="GW26" s="1">
        <v>1</v>
      </c>
      <c r="GX26" s="1">
        <v>0</v>
      </c>
      <c r="GY26" s="1">
        <v>1</v>
      </c>
      <c r="GZ26" s="1">
        <v>0</v>
      </c>
      <c r="HA26" s="1">
        <v>0</v>
      </c>
      <c r="HB26" s="1">
        <v>0</v>
      </c>
      <c r="HC26" s="52">
        <v>0</v>
      </c>
      <c r="HD26" s="1">
        <v>0</v>
      </c>
      <c r="HE26" s="1">
        <v>1</v>
      </c>
      <c r="HF26" s="1">
        <v>1</v>
      </c>
      <c r="HG26" s="1">
        <v>0</v>
      </c>
      <c r="HH26" s="1">
        <v>1</v>
      </c>
      <c r="HI26" s="1">
        <v>0</v>
      </c>
      <c r="HJ26" s="1">
        <v>0</v>
      </c>
      <c r="HK26" s="1">
        <v>0</v>
      </c>
      <c r="HL26" s="1" t="s">
        <v>220</v>
      </c>
      <c r="HM26" s="1" t="s">
        <v>235</v>
      </c>
      <c r="HN26" s="1" t="s">
        <v>235</v>
      </c>
      <c r="HO26" s="1" t="s">
        <v>222</v>
      </c>
      <c r="HP26" s="1" t="s">
        <v>223</v>
      </c>
      <c r="HQ26" s="1" t="s">
        <v>226</v>
      </c>
      <c r="HR26" s="1" t="s">
        <v>224</v>
      </c>
      <c r="HS26" s="1" t="s">
        <v>238</v>
      </c>
      <c r="HT26" s="1" t="s">
        <v>220</v>
      </c>
      <c r="HU26" s="1">
        <v>0</v>
      </c>
      <c r="HV26" s="1">
        <v>1</v>
      </c>
      <c r="HW26" s="1">
        <v>3</v>
      </c>
      <c r="HX26" s="1"/>
      <c r="HY26" s="1"/>
      <c r="HZ26" s="1">
        <v>2</v>
      </c>
      <c r="IA26" s="1"/>
      <c r="IB26" s="1"/>
      <c r="IC26" s="1"/>
      <c r="ID26" s="1">
        <v>0</v>
      </c>
      <c r="IE26" s="1">
        <v>2</v>
      </c>
      <c r="IF26" s="1"/>
      <c r="IG26" s="1">
        <v>3</v>
      </c>
      <c r="IH26" s="1"/>
      <c r="II26" s="1"/>
      <c r="IJ26" s="1"/>
      <c r="IK26" s="1">
        <v>1</v>
      </c>
      <c r="IL26" s="1"/>
      <c r="IM26" s="1"/>
      <c r="IN26" s="1" t="s">
        <v>226</v>
      </c>
      <c r="IO26" s="1">
        <v>0</v>
      </c>
      <c r="IP26" s="1">
        <v>1</v>
      </c>
      <c r="IQ26" s="1">
        <v>0</v>
      </c>
      <c r="IR26" s="1">
        <v>0</v>
      </c>
      <c r="IS26" s="1">
        <v>0</v>
      </c>
      <c r="IT26" s="1">
        <v>0</v>
      </c>
      <c r="IU26" s="1">
        <v>0</v>
      </c>
      <c r="IV26" s="1">
        <v>0</v>
      </c>
      <c r="IW26" s="1">
        <v>0</v>
      </c>
      <c r="IX26" s="1">
        <v>0</v>
      </c>
      <c r="IY26" s="1" t="s">
        <v>227</v>
      </c>
      <c r="IZ26" s="1" t="s">
        <v>220</v>
      </c>
      <c r="JA26" s="1" t="s">
        <v>220</v>
      </c>
      <c r="JB26" s="1">
        <v>0</v>
      </c>
      <c r="JC26" s="1">
        <v>0</v>
      </c>
      <c r="JD26" s="1">
        <v>1</v>
      </c>
      <c r="JE26" s="1">
        <v>0</v>
      </c>
      <c r="JF26" s="1">
        <v>1</v>
      </c>
      <c r="JG26" s="1">
        <v>0</v>
      </c>
      <c r="JH26" s="1">
        <v>0</v>
      </c>
      <c r="JI26" s="1">
        <v>1</v>
      </c>
      <c r="JJ26" s="1">
        <v>0</v>
      </c>
      <c r="JK26" s="1">
        <v>0</v>
      </c>
      <c r="JL26" s="1">
        <v>5</v>
      </c>
      <c r="JM26" s="1">
        <v>4</v>
      </c>
      <c r="JN26" s="1">
        <v>3</v>
      </c>
      <c r="JO26" s="1">
        <v>2</v>
      </c>
      <c r="JP26" s="1">
        <v>1</v>
      </c>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t="s">
        <v>266</v>
      </c>
      <c r="KS26" s="1">
        <v>0</v>
      </c>
      <c r="KT26" s="1">
        <v>1</v>
      </c>
      <c r="KU26" s="1">
        <v>0</v>
      </c>
      <c r="KV26" s="1">
        <v>1</v>
      </c>
      <c r="KW26" s="1">
        <v>0</v>
      </c>
      <c r="KX26" s="1">
        <v>0</v>
      </c>
      <c r="KY26" s="1">
        <v>1</v>
      </c>
      <c r="KZ26" s="1">
        <v>1</v>
      </c>
      <c r="LA26" s="1">
        <v>0</v>
      </c>
      <c r="LB26" s="1">
        <v>0</v>
      </c>
      <c r="LC26" s="1">
        <v>1</v>
      </c>
      <c r="LD26" s="1">
        <v>0</v>
      </c>
      <c r="LE26" s="1" t="s">
        <v>243</v>
      </c>
      <c r="LF26" s="1" t="s">
        <v>239</v>
      </c>
      <c r="LG26" s="1">
        <v>0</v>
      </c>
      <c r="LH26" s="1"/>
      <c r="LI26" s="1">
        <v>3</v>
      </c>
      <c r="LJ26" s="1">
        <v>2</v>
      </c>
      <c r="LK26" s="1"/>
      <c r="LL26" s="1"/>
      <c r="LM26" s="1">
        <v>1</v>
      </c>
      <c r="LN26" s="1" t="s">
        <v>220</v>
      </c>
      <c r="LO26" s="1" t="s">
        <v>226</v>
      </c>
      <c r="LP26" s="1">
        <v>0</v>
      </c>
      <c r="LQ26" s="1">
        <v>0</v>
      </c>
      <c r="LR26" s="1">
        <v>0</v>
      </c>
      <c r="LS26" s="1">
        <v>0</v>
      </c>
      <c r="LT26" s="1" t="s">
        <v>220</v>
      </c>
      <c r="LU26" s="1" t="s">
        <v>226</v>
      </c>
      <c r="LV26" s="1" t="s">
        <v>226</v>
      </c>
      <c r="LW26" s="1" t="s">
        <v>226</v>
      </c>
      <c r="LX26" s="1">
        <v>0</v>
      </c>
      <c r="LY26" s="1">
        <v>1</v>
      </c>
      <c r="LZ26" s="1">
        <v>0</v>
      </c>
      <c r="MA26" s="1">
        <v>1</v>
      </c>
      <c r="MB26" s="1">
        <v>1</v>
      </c>
      <c r="MC26" s="1">
        <v>1</v>
      </c>
      <c r="MD26" s="1">
        <v>0</v>
      </c>
      <c r="ME26" s="1" t="s">
        <v>229</v>
      </c>
      <c r="MF26" s="1" t="s">
        <v>230</v>
      </c>
      <c r="MG26" s="1" t="s">
        <v>229</v>
      </c>
      <c r="MH26" s="1" t="s">
        <v>230</v>
      </c>
      <c r="MI26" s="1" t="s">
        <v>226</v>
      </c>
      <c r="MJ26" s="1">
        <v>0</v>
      </c>
      <c r="MK26" s="1">
        <v>0</v>
      </c>
      <c r="ML26" s="1">
        <v>0</v>
      </c>
      <c r="MM26" s="1">
        <v>0</v>
      </c>
      <c r="MN26" s="1">
        <v>1</v>
      </c>
      <c r="MO26" s="1">
        <v>0</v>
      </c>
      <c r="MP26" s="1">
        <v>0</v>
      </c>
      <c r="MQ26" s="1">
        <v>0</v>
      </c>
      <c r="MR26" s="53">
        <v>0</v>
      </c>
      <c r="MS26" s="1">
        <v>0</v>
      </c>
      <c r="MT26" s="1">
        <v>0</v>
      </c>
      <c r="MU26" s="1">
        <v>1</v>
      </c>
      <c r="MV26" s="1">
        <v>0</v>
      </c>
      <c r="MW26" s="1">
        <v>0</v>
      </c>
      <c r="MX26" s="1">
        <v>0</v>
      </c>
      <c r="MY26" s="1">
        <v>0</v>
      </c>
      <c r="MZ26" s="1">
        <v>0</v>
      </c>
      <c r="NA26" s="1">
        <v>0</v>
      </c>
      <c r="NB26" s="1">
        <v>0</v>
      </c>
      <c r="NC26" s="1">
        <v>0</v>
      </c>
      <c r="ND26" s="1">
        <v>1</v>
      </c>
      <c r="NE26" s="1">
        <v>0</v>
      </c>
      <c r="NF26" s="1">
        <v>0</v>
      </c>
      <c r="NG26" s="1"/>
      <c r="NH26" s="1"/>
      <c r="NI26" s="1"/>
      <c r="NJ26" s="1"/>
      <c r="NK26" s="1"/>
    </row>
    <row r="27" spans="1:375" ht="180">
      <c r="A27" s="59" t="s">
        <v>663</v>
      </c>
      <c r="B27" s="59">
        <v>34</v>
      </c>
      <c r="C27" s="59">
        <v>23</v>
      </c>
      <c r="D27" s="80">
        <v>40796</v>
      </c>
      <c r="E27" s="59">
        <v>8</v>
      </c>
      <c r="F27" s="59" t="s">
        <v>214</v>
      </c>
      <c r="G27" s="59" t="s">
        <v>277</v>
      </c>
      <c r="H27" s="59" t="s">
        <v>282</v>
      </c>
      <c r="I27" s="59" t="s">
        <v>217</v>
      </c>
      <c r="J27" s="81" t="s">
        <v>283</v>
      </c>
      <c r="K27" s="82" t="s">
        <v>247</v>
      </c>
      <c r="L27" s="60" t="s">
        <v>372</v>
      </c>
      <c r="M27" s="59"/>
      <c r="N27" s="59"/>
      <c r="O27" s="59"/>
      <c r="P27" s="59">
        <v>1</v>
      </c>
      <c r="Q27" s="59"/>
      <c r="R27" s="59">
        <v>1</v>
      </c>
      <c r="S27" s="60" t="s">
        <v>379</v>
      </c>
      <c r="T27" s="59">
        <v>1</v>
      </c>
      <c r="U27" s="59"/>
      <c r="V27" s="59">
        <v>1</v>
      </c>
      <c r="W27" s="59"/>
      <c r="X27" s="59" t="s">
        <v>220</v>
      </c>
      <c r="Y27" s="59" t="s">
        <v>220</v>
      </c>
      <c r="Z27" s="59" t="s">
        <v>220</v>
      </c>
      <c r="AA27" s="59" t="s">
        <v>226</v>
      </c>
      <c r="AB27" s="59" t="s">
        <v>226</v>
      </c>
      <c r="AC27" s="59" t="s">
        <v>226</v>
      </c>
      <c r="AD27" s="59" t="s">
        <v>226</v>
      </c>
      <c r="AE27" s="60" t="s">
        <v>391</v>
      </c>
      <c r="AF27" s="59">
        <v>1</v>
      </c>
      <c r="AG27" s="59"/>
      <c r="AH27" s="59"/>
      <c r="AI27" s="59"/>
      <c r="AJ27" s="59"/>
      <c r="AK27" s="59"/>
      <c r="AL27" s="59"/>
      <c r="AM27" s="59"/>
      <c r="AN27" s="59"/>
      <c r="AO27" s="59"/>
      <c r="AP27" s="60" t="s">
        <v>402</v>
      </c>
      <c r="AQ27" s="59"/>
      <c r="AR27" s="59"/>
      <c r="AS27" s="59"/>
      <c r="AT27" s="59"/>
      <c r="AU27" s="59"/>
      <c r="AV27" s="60" t="s">
        <v>408</v>
      </c>
      <c r="AW27" s="59"/>
      <c r="AX27" s="59"/>
      <c r="AY27" s="59"/>
      <c r="AZ27" s="59"/>
      <c r="BA27" s="59"/>
      <c r="BB27" s="60" t="s">
        <v>423</v>
      </c>
      <c r="BC27" s="59" t="s">
        <v>415</v>
      </c>
      <c r="BE27" s="112" t="s">
        <v>567</v>
      </c>
      <c r="BF27" s="113">
        <v>40</v>
      </c>
      <c r="BG27" s="113">
        <v>23</v>
      </c>
      <c r="BH27" s="114">
        <v>40796</v>
      </c>
      <c r="BI27" s="113">
        <v>8</v>
      </c>
      <c r="BJ27" s="113" t="s">
        <v>214</v>
      </c>
      <c r="BK27" s="113" t="s">
        <v>277</v>
      </c>
      <c r="BL27" s="113" t="s">
        <v>282</v>
      </c>
      <c r="BM27" s="113" t="s">
        <v>217</v>
      </c>
      <c r="BN27" s="115" t="s">
        <v>283</v>
      </c>
      <c r="BO27" s="116" t="s">
        <v>247</v>
      </c>
      <c r="BP27" s="113">
        <v>12</v>
      </c>
      <c r="BQ27" s="113">
        <v>18</v>
      </c>
      <c r="BR27" s="113">
        <v>60</v>
      </c>
      <c r="BS27" s="117">
        <v>0</v>
      </c>
      <c r="BT27" s="113">
        <v>2</v>
      </c>
      <c r="BU27" s="113"/>
      <c r="BV27" s="113">
        <v>1</v>
      </c>
      <c r="BW27" s="113"/>
      <c r="BX27" s="113"/>
      <c r="BY27" s="113">
        <v>3</v>
      </c>
      <c r="BZ27" s="113"/>
      <c r="CA27" s="113"/>
      <c r="CB27" s="113"/>
      <c r="CC27" s="113"/>
      <c r="CD27" s="113"/>
      <c r="CE27" s="113"/>
      <c r="CF27" s="113" t="s">
        <v>220</v>
      </c>
      <c r="CG27" s="113" t="s">
        <v>235</v>
      </c>
      <c r="CH27" s="112" t="s">
        <v>235</v>
      </c>
      <c r="CI27" s="112" t="s">
        <v>225</v>
      </c>
      <c r="CJ27" s="112" t="s">
        <v>225</v>
      </c>
      <c r="CK27" s="117">
        <v>0</v>
      </c>
      <c r="CL27" s="118">
        <v>1</v>
      </c>
      <c r="CM27" s="118">
        <v>0</v>
      </c>
      <c r="CN27" s="118">
        <v>1</v>
      </c>
      <c r="CO27" s="118">
        <v>0</v>
      </c>
      <c r="CP27" s="118">
        <v>0</v>
      </c>
      <c r="CQ27" s="118">
        <v>0</v>
      </c>
      <c r="CR27" s="118">
        <v>0</v>
      </c>
      <c r="CS27" s="118">
        <v>0</v>
      </c>
      <c r="CT27" s="118">
        <v>0</v>
      </c>
      <c r="CU27" s="118">
        <v>0</v>
      </c>
      <c r="CV27" s="117">
        <v>0</v>
      </c>
      <c r="CW27" s="113">
        <v>1</v>
      </c>
      <c r="CX27" s="113"/>
      <c r="CY27" s="113">
        <v>3</v>
      </c>
      <c r="CZ27" s="113">
        <v>2</v>
      </c>
      <c r="DA27" s="113"/>
      <c r="DB27" s="113"/>
      <c r="DC27" s="113"/>
      <c r="DD27" s="113"/>
      <c r="DE27" s="113"/>
      <c r="DF27" s="112" t="s">
        <v>547</v>
      </c>
      <c r="DG27" s="113" t="s">
        <v>226</v>
      </c>
      <c r="DH27" s="117">
        <v>0</v>
      </c>
      <c r="DI27" s="118">
        <v>0</v>
      </c>
      <c r="DJ27" s="118">
        <v>0</v>
      </c>
      <c r="DK27" s="118">
        <v>0</v>
      </c>
      <c r="DL27" s="118">
        <v>0</v>
      </c>
      <c r="DM27" s="118">
        <v>0</v>
      </c>
      <c r="DN27" s="118">
        <v>0</v>
      </c>
      <c r="DO27" s="119" t="s">
        <v>227</v>
      </c>
      <c r="DP27" s="118" t="s">
        <v>563</v>
      </c>
      <c r="DQ27" s="113" t="s">
        <v>537</v>
      </c>
      <c r="DR27" s="117">
        <v>0</v>
      </c>
      <c r="DS27" s="113">
        <v>5</v>
      </c>
      <c r="DT27" s="113"/>
      <c r="DU27" s="113"/>
      <c r="DV27" s="113"/>
      <c r="DW27" s="113">
        <v>3</v>
      </c>
      <c r="DX27" s="113">
        <v>4</v>
      </c>
      <c r="DY27" s="113">
        <v>1</v>
      </c>
      <c r="DZ27" s="113"/>
      <c r="EA27" s="113"/>
      <c r="EB27" s="113"/>
      <c r="EC27" s="113">
        <v>4</v>
      </c>
      <c r="ED27" s="113"/>
      <c r="EE27" s="113"/>
      <c r="EF27" s="113">
        <v>2</v>
      </c>
      <c r="EG27" s="113"/>
      <c r="EH27" s="113"/>
      <c r="EI27" s="113"/>
      <c r="EJ27" s="117">
        <v>0</v>
      </c>
      <c r="EK27" s="113"/>
      <c r="EL27" s="113"/>
      <c r="EM27" s="113"/>
      <c r="EN27" s="113"/>
      <c r="EO27" s="113"/>
      <c r="EP27" s="113"/>
      <c r="EQ27" s="113">
        <v>5</v>
      </c>
      <c r="ER27" s="113"/>
      <c r="ES27" s="113"/>
      <c r="ET27" s="113">
        <v>2</v>
      </c>
      <c r="EU27" s="113"/>
      <c r="EV27" s="113">
        <v>1</v>
      </c>
      <c r="EW27" s="113">
        <v>4</v>
      </c>
      <c r="EX27" s="113">
        <v>3</v>
      </c>
      <c r="EY27" s="113"/>
      <c r="EZ27" s="113" t="s">
        <v>248</v>
      </c>
      <c r="FA27" s="117">
        <v>0</v>
      </c>
      <c r="FB27" s="113">
        <v>1</v>
      </c>
      <c r="FC27" s="113">
        <v>0</v>
      </c>
      <c r="FD27" s="113">
        <v>0</v>
      </c>
      <c r="FE27" s="113">
        <v>0</v>
      </c>
      <c r="FF27" s="117">
        <v>0</v>
      </c>
      <c r="FG27" s="113">
        <v>2</v>
      </c>
      <c r="FH27" s="113">
        <v>3</v>
      </c>
      <c r="FI27" s="113"/>
      <c r="FJ27" s="113"/>
      <c r="FK27" s="113">
        <v>1</v>
      </c>
      <c r="FL27" s="113"/>
      <c r="FM27" s="113" t="s">
        <v>229</v>
      </c>
      <c r="FN27" s="113" t="s">
        <v>230</v>
      </c>
      <c r="FO27" s="115" t="s">
        <v>220</v>
      </c>
      <c r="FQ27" s="1" t="s">
        <v>664</v>
      </c>
      <c r="FR27" s="1">
        <v>4</v>
      </c>
      <c r="FS27" s="1">
        <v>23</v>
      </c>
      <c r="FT27" s="50">
        <v>40796</v>
      </c>
      <c r="FU27" s="1">
        <v>8</v>
      </c>
      <c r="FV27" s="1" t="s">
        <v>214</v>
      </c>
      <c r="FW27" s="1" t="s">
        <v>277</v>
      </c>
      <c r="FX27" s="1" t="s">
        <v>282</v>
      </c>
      <c r="FY27" s="1" t="s">
        <v>217</v>
      </c>
      <c r="FZ27" s="51" t="s">
        <v>283</v>
      </c>
      <c r="GA27" s="1" t="s">
        <v>247</v>
      </c>
      <c r="GB27" s="1">
        <v>14</v>
      </c>
      <c r="GC27" s="1">
        <v>17</v>
      </c>
      <c r="GD27" s="1">
        <v>55</v>
      </c>
      <c r="GE27" s="1">
        <v>0</v>
      </c>
      <c r="GF27" s="1">
        <v>2</v>
      </c>
      <c r="GG27" s="1"/>
      <c r="GH27" s="1">
        <v>1</v>
      </c>
      <c r="GI27" s="1"/>
      <c r="GJ27" s="1"/>
      <c r="GK27" s="1">
        <v>3</v>
      </c>
      <c r="GL27" s="1"/>
      <c r="GM27" s="1"/>
      <c r="GN27" s="1"/>
      <c r="GO27" s="1"/>
      <c r="GP27" s="1"/>
      <c r="GQ27" s="1"/>
      <c r="GR27" s="1" t="s">
        <v>226</v>
      </c>
      <c r="GS27" s="1" t="s">
        <v>226</v>
      </c>
      <c r="GT27" s="1">
        <v>0</v>
      </c>
      <c r="GU27" s="52">
        <v>0</v>
      </c>
      <c r="GV27" s="52">
        <v>0</v>
      </c>
      <c r="GW27" s="52">
        <v>1</v>
      </c>
      <c r="GX27" s="52">
        <v>0</v>
      </c>
      <c r="GY27" s="52">
        <v>1</v>
      </c>
      <c r="GZ27" s="52">
        <v>1</v>
      </c>
      <c r="HA27" s="52">
        <v>0</v>
      </c>
      <c r="HB27" s="52">
        <v>0</v>
      </c>
      <c r="HC27" s="52">
        <v>0</v>
      </c>
      <c r="HD27" s="52">
        <v>0</v>
      </c>
      <c r="HE27" s="52">
        <v>0</v>
      </c>
      <c r="HF27" s="1">
        <v>1</v>
      </c>
      <c r="HG27" s="1">
        <v>0</v>
      </c>
      <c r="HH27" s="1">
        <v>1</v>
      </c>
      <c r="HI27" s="1">
        <v>1</v>
      </c>
      <c r="HJ27" s="1">
        <v>0</v>
      </c>
      <c r="HK27" s="1">
        <v>0</v>
      </c>
      <c r="HL27" s="1" t="s">
        <v>220</v>
      </c>
      <c r="HM27" s="1" t="s">
        <v>235</v>
      </c>
      <c r="HN27" s="1" t="s">
        <v>235</v>
      </c>
      <c r="HO27" s="1" t="s">
        <v>222</v>
      </c>
      <c r="HP27" s="1" t="s">
        <v>223</v>
      </c>
      <c r="HQ27" s="1" t="s">
        <v>220</v>
      </c>
      <c r="HR27" s="1" t="s">
        <v>224</v>
      </c>
      <c r="HS27" s="1" t="s">
        <v>225</v>
      </c>
      <c r="HT27" s="1" t="s">
        <v>220</v>
      </c>
      <c r="HU27" s="1">
        <v>0</v>
      </c>
      <c r="HV27" s="1">
        <v>3</v>
      </c>
      <c r="HW27" s="1"/>
      <c r="HX27" s="1"/>
      <c r="HY27" s="1"/>
      <c r="HZ27" s="1">
        <v>2</v>
      </c>
      <c r="IA27" s="1">
        <v>1</v>
      </c>
      <c r="IB27" s="1"/>
      <c r="IC27" s="1"/>
      <c r="ID27" s="1">
        <v>0</v>
      </c>
      <c r="IE27" s="1">
        <v>1</v>
      </c>
      <c r="IF27" s="1"/>
      <c r="IG27" s="1">
        <v>3</v>
      </c>
      <c r="IH27" s="1">
        <v>2</v>
      </c>
      <c r="II27" s="1"/>
      <c r="IJ27" s="1"/>
      <c r="IK27" s="1"/>
      <c r="IL27" s="1"/>
      <c r="IM27" s="1"/>
      <c r="IN27" s="1" t="s">
        <v>226</v>
      </c>
      <c r="IO27" s="1">
        <v>0</v>
      </c>
      <c r="IP27" s="52">
        <v>1</v>
      </c>
      <c r="IQ27" s="52">
        <v>0</v>
      </c>
      <c r="IR27" s="52">
        <v>0</v>
      </c>
      <c r="IS27" s="52">
        <v>0</v>
      </c>
      <c r="IT27" s="52">
        <v>0</v>
      </c>
      <c r="IU27" s="52">
        <v>0</v>
      </c>
      <c r="IV27" s="52">
        <v>0</v>
      </c>
      <c r="IW27" s="52">
        <v>0</v>
      </c>
      <c r="IX27" s="1">
        <v>0</v>
      </c>
      <c r="IY27" s="1" t="s">
        <v>220</v>
      </c>
      <c r="IZ27" s="1" t="s">
        <v>220</v>
      </c>
      <c r="JA27" s="1" t="s">
        <v>226</v>
      </c>
      <c r="JB27" s="1">
        <v>0</v>
      </c>
      <c r="JC27" s="1">
        <v>0</v>
      </c>
      <c r="JD27" s="1">
        <v>0</v>
      </c>
      <c r="JE27" s="1">
        <v>1</v>
      </c>
      <c r="JF27" s="1">
        <v>1</v>
      </c>
      <c r="JG27" s="1">
        <v>0</v>
      </c>
      <c r="JH27" s="1">
        <v>0</v>
      </c>
      <c r="JI27" s="1">
        <v>1</v>
      </c>
      <c r="JJ27" s="1">
        <v>0</v>
      </c>
      <c r="JK27" s="1">
        <v>0</v>
      </c>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t="s">
        <v>248</v>
      </c>
      <c r="KS27" s="1">
        <v>0</v>
      </c>
      <c r="KT27" s="1">
        <v>1</v>
      </c>
      <c r="KU27" s="1">
        <v>1</v>
      </c>
      <c r="KV27" s="1">
        <v>1</v>
      </c>
      <c r="KW27" s="1">
        <v>0</v>
      </c>
      <c r="KX27" s="1">
        <v>0</v>
      </c>
      <c r="KY27" s="1">
        <v>2</v>
      </c>
      <c r="KZ27" s="1">
        <v>3</v>
      </c>
      <c r="LA27" s="1"/>
      <c r="LB27" s="1"/>
      <c r="LC27" s="1">
        <v>1</v>
      </c>
      <c r="LD27" s="1"/>
      <c r="LE27" s="1" t="s">
        <v>243</v>
      </c>
      <c r="LF27" s="1" t="s">
        <v>228</v>
      </c>
      <c r="LG27" s="1">
        <v>0</v>
      </c>
      <c r="LH27" s="1"/>
      <c r="LI27" s="1">
        <v>3</v>
      </c>
      <c r="LJ27" s="1">
        <v>2</v>
      </c>
      <c r="LK27" s="1">
        <v>1</v>
      </c>
      <c r="LL27" s="1"/>
      <c r="LM27" s="1"/>
      <c r="LN27" s="1" t="s">
        <v>220</v>
      </c>
      <c r="LO27" s="1" t="s">
        <v>226</v>
      </c>
      <c r="LP27" s="1">
        <v>0</v>
      </c>
      <c r="LQ27" s="1">
        <v>0</v>
      </c>
      <c r="LR27" s="1">
        <v>0</v>
      </c>
      <c r="LS27" s="1">
        <v>0</v>
      </c>
      <c r="LT27" s="1" t="s">
        <v>220</v>
      </c>
      <c r="LU27" s="1" t="s">
        <v>226</v>
      </c>
      <c r="LV27" s="1" t="s">
        <v>226</v>
      </c>
      <c r="LW27" s="1" t="s">
        <v>226</v>
      </c>
      <c r="LX27" s="1">
        <v>0</v>
      </c>
      <c r="LY27" s="1">
        <v>1</v>
      </c>
      <c r="LZ27" s="1">
        <v>1</v>
      </c>
      <c r="MA27" s="1">
        <v>1</v>
      </c>
      <c r="MB27" s="1">
        <v>0</v>
      </c>
      <c r="MC27" s="1">
        <v>1</v>
      </c>
      <c r="MD27" s="1">
        <v>0</v>
      </c>
      <c r="ME27" s="1" t="s">
        <v>229</v>
      </c>
      <c r="MF27" s="1" t="s">
        <v>230</v>
      </c>
      <c r="MG27" s="1" t="s">
        <v>231</v>
      </c>
      <c r="MH27" s="1" t="s">
        <v>230</v>
      </c>
      <c r="MI27" s="1" t="s">
        <v>226</v>
      </c>
      <c r="MJ27" s="1">
        <v>0</v>
      </c>
      <c r="MK27" s="55">
        <v>0</v>
      </c>
      <c r="ML27" s="55">
        <v>1</v>
      </c>
      <c r="MM27" s="55">
        <v>1</v>
      </c>
      <c r="MN27" s="55">
        <v>0</v>
      </c>
      <c r="MO27" s="55">
        <v>0</v>
      </c>
      <c r="MP27" s="55">
        <v>0</v>
      </c>
      <c r="MQ27" s="55">
        <v>0</v>
      </c>
      <c r="MR27" s="53">
        <v>0</v>
      </c>
      <c r="MS27" s="1">
        <v>0</v>
      </c>
      <c r="MT27" s="1">
        <v>0</v>
      </c>
      <c r="MU27" s="1">
        <v>1</v>
      </c>
      <c r="MV27" s="1">
        <v>0</v>
      </c>
      <c r="MW27" s="1">
        <v>0</v>
      </c>
      <c r="MX27" s="1">
        <v>0</v>
      </c>
      <c r="MY27" s="1">
        <v>0</v>
      </c>
      <c r="MZ27" s="1">
        <v>0</v>
      </c>
      <c r="NA27" s="1">
        <v>0</v>
      </c>
      <c r="NB27" s="1">
        <v>0</v>
      </c>
      <c r="NC27" s="1">
        <v>1</v>
      </c>
      <c r="ND27" s="1">
        <v>0</v>
      </c>
      <c r="NE27" s="1">
        <v>0</v>
      </c>
      <c r="NF27" s="1">
        <v>0</v>
      </c>
      <c r="NG27" s="1"/>
      <c r="NH27" s="1"/>
      <c r="NI27" s="1"/>
      <c r="NJ27" s="1"/>
      <c r="NK27" s="1"/>
    </row>
    <row r="28" spans="1:375" ht="165">
      <c r="A28" s="59" t="s">
        <v>665</v>
      </c>
      <c r="B28" s="59">
        <v>30</v>
      </c>
      <c r="C28" s="59">
        <v>24</v>
      </c>
      <c r="D28" s="80">
        <v>40795</v>
      </c>
      <c r="E28" s="59">
        <v>8</v>
      </c>
      <c r="F28" s="59" t="s">
        <v>214</v>
      </c>
      <c r="G28" s="59" t="s">
        <v>277</v>
      </c>
      <c r="H28" s="59" t="s">
        <v>282</v>
      </c>
      <c r="I28" s="59" t="s">
        <v>217</v>
      </c>
      <c r="J28" s="81" t="s">
        <v>284</v>
      </c>
      <c r="K28" s="82" t="s">
        <v>234</v>
      </c>
      <c r="L28" s="60" t="s">
        <v>372</v>
      </c>
      <c r="M28" s="59"/>
      <c r="N28" s="59"/>
      <c r="O28" s="59"/>
      <c r="P28" s="59">
        <v>1</v>
      </c>
      <c r="Q28" s="59"/>
      <c r="R28" s="59">
        <v>1</v>
      </c>
      <c r="S28" s="60" t="s">
        <v>379</v>
      </c>
      <c r="T28" s="59">
        <v>1</v>
      </c>
      <c r="U28" s="59">
        <v>0</v>
      </c>
      <c r="V28" s="59">
        <v>1</v>
      </c>
      <c r="W28" s="59"/>
      <c r="X28" s="59" t="s">
        <v>220</v>
      </c>
      <c r="Y28" s="59" t="s">
        <v>220</v>
      </c>
      <c r="Z28" s="59" t="s">
        <v>220</v>
      </c>
      <c r="AA28" s="59" t="s">
        <v>226</v>
      </c>
      <c r="AB28" s="59" t="s">
        <v>226</v>
      </c>
      <c r="AC28" s="59" t="s">
        <v>226</v>
      </c>
      <c r="AD28" s="59" t="s">
        <v>226</v>
      </c>
      <c r="AE28" s="60" t="s">
        <v>391</v>
      </c>
      <c r="AF28" s="59">
        <v>1</v>
      </c>
      <c r="AG28" s="59"/>
      <c r="AH28" s="59"/>
      <c r="AI28" s="59"/>
      <c r="AJ28" s="59"/>
      <c r="AK28" s="59"/>
      <c r="AL28" s="59"/>
      <c r="AM28" s="59"/>
      <c r="AN28" s="59"/>
      <c r="AO28" s="59"/>
      <c r="AP28" s="60" t="s">
        <v>402</v>
      </c>
      <c r="AQ28" s="59"/>
      <c r="AR28" s="59"/>
      <c r="AS28" s="59"/>
      <c r="AT28" s="59"/>
      <c r="AU28" s="59"/>
      <c r="AV28" s="60" t="s">
        <v>408</v>
      </c>
      <c r="AW28" s="59"/>
      <c r="AX28" s="59"/>
      <c r="AY28" s="59"/>
      <c r="AZ28" s="59"/>
      <c r="BA28" s="59"/>
      <c r="BB28" s="60"/>
      <c r="BC28" s="59" t="s">
        <v>415</v>
      </c>
      <c r="BE28" s="112" t="s">
        <v>568</v>
      </c>
      <c r="BF28" s="113">
        <v>38</v>
      </c>
      <c r="BG28" s="113">
        <v>24</v>
      </c>
      <c r="BH28" s="114">
        <v>40794</v>
      </c>
      <c r="BI28" s="113">
        <v>8</v>
      </c>
      <c r="BJ28" s="121" t="s">
        <v>214</v>
      </c>
      <c r="BK28" s="113" t="s">
        <v>277</v>
      </c>
      <c r="BL28" s="113" t="s">
        <v>282</v>
      </c>
      <c r="BM28" s="113" t="s">
        <v>217</v>
      </c>
      <c r="BN28" s="81" t="s">
        <v>284</v>
      </c>
      <c r="BO28" s="116" t="s">
        <v>234</v>
      </c>
      <c r="BP28" s="113">
        <v>13</v>
      </c>
      <c r="BQ28" s="113">
        <v>25</v>
      </c>
      <c r="BR28" s="113">
        <v>45</v>
      </c>
      <c r="BS28" s="117">
        <v>0</v>
      </c>
      <c r="BT28" s="113"/>
      <c r="BU28" s="113"/>
      <c r="BV28" s="113"/>
      <c r="BW28" s="113"/>
      <c r="BX28" s="113"/>
      <c r="BY28" s="113"/>
      <c r="BZ28" s="113"/>
      <c r="CA28" s="113"/>
      <c r="CB28" s="113"/>
      <c r="CC28" s="113"/>
      <c r="CD28" s="113"/>
      <c r="CE28" s="113"/>
      <c r="CF28" s="113" t="s">
        <v>220</v>
      </c>
      <c r="CG28" s="113" t="s">
        <v>235</v>
      </c>
      <c r="CH28" s="112" t="s">
        <v>235</v>
      </c>
      <c r="CI28" s="112" t="s">
        <v>310</v>
      </c>
      <c r="CJ28" s="112" t="s">
        <v>238</v>
      </c>
      <c r="CK28" s="117">
        <v>0</v>
      </c>
      <c r="CL28" s="118">
        <v>1</v>
      </c>
      <c r="CM28" s="118">
        <v>0</v>
      </c>
      <c r="CN28" s="118">
        <v>1</v>
      </c>
      <c r="CO28" s="118">
        <v>0</v>
      </c>
      <c r="CP28" s="118">
        <v>0</v>
      </c>
      <c r="CQ28" s="118">
        <v>0</v>
      </c>
      <c r="CR28" s="118">
        <v>0</v>
      </c>
      <c r="CS28" s="118">
        <v>0</v>
      </c>
      <c r="CT28" s="118">
        <v>0</v>
      </c>
      <c r="CU28" s="118">
        <v>0</v>
      </c>
      <c r="CV28" s="117">
        <v>0</v>
      </c>
      <c r="CW28" s="113">
        <v>1</v>
      </c>
      <c r="CX28" s="113"/>
      <c r="CY28" s="113">
        <v>2</v>
      </c>
      <c r="CZ28" s="113">
        <v>3</v>
      </c>
      <c r="DA28" s="113"/>
      <c r="DB28" s="113"/>
      <c r="DC28" s="113"/>
      <c r="DD28" s="113"/>
      <c r="DE28" s="113">
        <v>2</v>
      </c>
      <c r="DF28" s="112" t="s">
        <v>547</v>
      </c>
      <c r="DG28" s="113" t="s">
        <v>226</v>
      </c>
      <c r="DH28" s="117">
        <v>0</v>
      </c>
      <c r="DI28" s="118">
        <v>0</v>
      </c>
      <c r="DJ28" s="118">
        <v>0</v>
      </c>
      <c r="DK28" s="118">
        <v>0</v>
      </c>
      <c r="DL28" s="118">
        <v>0</v>
      </c>
      <c r="DM28" s="118">
        <v>0</v>
      </c>
      <c r="DN28" s="118">
        <v>0</v>
      </c>
      <c r="DO28" s="119" t="s">
        <v>227</v>
      </c>
      <c r="DP28" s="118" t="s">
        <v>563</v>
      </c>
      <c r="DQ28" s="113" t="s">
        <v>537</v>
      </c>
      <c r="DR28" s="117">
        <v>0</v>
      </c>
      <c r="DS28" s="113">
        <v>5</v>
      </c>
      <c r="DT28" s="113"/>
      <c r="DU28" s="113"/>
      <c r="DV28" s="113">
        <v>2</v>
      </c>
      <c r="DW28" s="113"/>
      <c r="DX28" s="113">
        <v>4</v>
      </c>
      <c r="DY28" s="113"/>
      <c r="DZ28" s="113"/>
      <c r="EA28" s="113"/>
      <c r="EB28" s="113"/>
      <c r="EC28" s="113"/>
      <c r="ED28" s="113"/>
      <c r="EE28" s="113"/>
      <c r="EF28" s="113">
        <v>3</v>
      </c>
      <c r="EG28" s="113"/>
      <c r="EH28" s="113">
        <v>1</v>
      </c>
      <c r="EI28" s="113"/>
      <c r="EJ28" s="117">
        <v>0</v>
      </c>
      <c r="EK28" s="113">
        <v>5</v>
      </c>
      <c r="EL28" s="113"/>
      <c r="EM28" s="113">
        <v>3</v>
      </c>
      <c r="EN28" s="113">
        <v>4</v>
      </c>
      <c r="EO28" s="113">
        <v>2</v>
      </c>
      <c r="EP28" s="113"/>
      <c r="EQ28" s="113"/>
      <c r="ER28" s="113"/>
      <c r="ES28" s="113"/>
      <c r="ET28" s="113"/>
      <c r="EU28" s="113"/>
      <c r="EV28" s="113"/>
      <c r="EW28" s="113">
        <v>1</v>
      </c>
      <c r="EX28" s="113"/>
      <c r="EY28" s="113"/>
      <c r="EZ28" s="113" t="s">
        <v>266</v>
      </c>
      <c r="FA28" s="117">
        <v>0</v>
      </c>
      <c r="FB28" s="113">
        <v>0</v>
      </c>
      <c r="FC28" s="113">
        <v>1</v>
      </c>
      <c r="FD28" s="113">
        <v>0</v>
      </c>
      <c r="FE28" s="113">
        <v>0</v>
      </c>
      <c r="FF28" s="117">
        <v>0</v>
      </c>
      <c r="FG28" s="113"/>
      <c r="FH28" s="113">
        <v>3</v>
      </c>
      <c r="FI28" s="113">
        <v>2</v>
      </c>
      <c r="FJ28" s="113"/>
      <c r="FK28" s="113">
        <v>1</v>
      </c>
      <c r="FL28" s="113"/>
      <c r="FM28" s="113" t="s">
        <v>231</v>
      </c>
      <c r="FN28" s="113" t="s">
        <v>230</v>
      </c>
      <c r="FO28" s="115" t="s">
        <v>220</v>
      </c>
      <c r="FQ28" s="1" t="s">
        <v>666</v>
      </c>
      <c r="FR28" s="1">
        <v>1</v>
      </c>
      <c r="FS28" s="1">
        <v>24</v>
      </c>
      <c r="FT28" s="50">
        <v>40794</v>
      </c>
      <c r="FU28" s="1">
        <v>8</v>
      </c>
      <c r="FV28" s="1" t="s">
        <v>214</v>
      </c>
      <c r="FW28" s="1" t="s">
        <v>277</v>
      </c>
      <c r="FX28" s="1" t="s">
        <v>282</v>
      </c>
      <c r="FY28" s="1" t="s">
        <v>217</v>
      </c>
      <c r="FZ28" s="51" t="s">
        <v>284</v>
      </c>
      <c r="GA28" s="1" t="s">
        <v>234</v>
      </c>
      <c r="GB28" s="1">
        <v>18</v>
      </c>
      <c r="GC28" s="1">
        <v>20</v>
      </c>
      <c r="GD28" s="1">
        <v>45</v>
      </c>
      <c r="GE28" s="1">
        <v>0</v>
      </c>
      <c r="GF28" s="1">
        <v>1</v>
      </c>
      <c r="GG28" s="1"/>
      <c r="GH28" s="1"/>
      <c r="GI28" s="1"/>
      <c r="GJ28" s="1"/>
      <c r="GK28" s="1">
        <v>3</v>
      </c>
      <c r="GL28" s="1">
        <v>1</v>
      </c>
      <c r="GM28" s="1"/>
      <c r="GN28" s="1"/>
      <c r="GO28" s="1">
        <v>2</v>
      </c>
      <c r="GP28" s="1"/>
      <c r="GQ28" s="1"/>
      <c r="GR28" s="1" t="s">
        <v>226</v>
      </c>
      <c r="GS28" s="1" t="s">
        <v>226</v>
      </c>
      <c r="GT28" s="1">
        <v>0</v>
      </c>
      <c r="GU28" s="52">
        <v>0</v>
      </c>
      <c r="GV28" s="52">
        <v>1</v>
      </c>
      <c r="GW28" s="52">
        <v>1</v>
      </c>
      <c r="GX28" s="52">
        <v>0</v>
      </c>
      <c r="GY28" s="52">
        <v>1</v>
      </c>
      <c r="GZ28" s="52">
        <v>0</v>
      </c>
      <c r="HA28" s="52">
        <v>0</v>
      </c>
      <c r="HB28" s="52">
        <v>0</v>
      </c>
      <c r="HC28" s="52">
        <v>0</v>
      </c>
      <c r="HD28" s="52">
        <v>0</v>
      </c>
      <c r="HE28" s="52">
        <v>0</v>
      </c>
      <c r="HF28" s="52">
        <v>1</v>
      </c>
      <c r="HG28" s="52">
        <v>0</v>
      </c>
      <c r="HH28" s="52">
        <v>1</v>
      </c>
      <c r="HI28" s="52">
        <v>1</v>
      </c>
      <c r="HJ28" s="52">
        <v>0</v>
      </c>
      <c r="HK28" s="52">
        <v>0</v>
      </c>
      <c r="HL28" s="1" t="s">
        <v>220</v>
      </c>
      <c r="HM28" s="1" t="s">
        <v>235</v>
      </c>
      <c r="HN28" s="1" t="s">
        <v>235</v>
      </c>
      <c r="HO28" s="1" t="s">
        <v>222</v>
      </c>
      <c r="HP28" s="1" t="s">
        <v>285</v>
      </c>
      <c r="HQ28" s="1" t="s">
        <v>220</v>
      </c>
      <c r="HR28" s="1" t="s">
        <v>238</v>
      </c>
      <c r="HS28" s="1" t="s">
        <v>225</v>
      </c>
      <c r="HT28" s="1" t="s">
        <v>220</v>
      </c>
      <c r="HU28" s="1">
        <v>0</v>
      </c>
      <c r="HV28" s="1">
        <v>1</v>
      </c>
      <c r="HW28" s="1"/>
      <c r="HX28" s="1">
        <v>2</v>
      </c>
      <c r="HY28" s="1">
        <v>2</v>
      </c>
      <c r="HZ28" s="1">
        <v>3</v>
      </c>
      <c r="IA28" s="1"/>
      <c r="IB28" s="1">
        <v>1</v>
      </c>
      <c r="IC28" s="1"/>
      <c r="ID28" s="1">
        <v>0</v>
      </c>
      <c r="IE28" s="1"/>
      <c r="IF28" s="1"/>
      <c r="IG28" s="1">
        <v>2</v>
      </c>
      <c r="IH28" s="1">
        <v>3</v>
      </c>
      <c r="II28" s="1"/>
      <c r="IJ28" s="1">
        <v>1</v>
      </c>
      <c r="IK28" s="1"/>
      <c r="IL28" s="1"/>
      <c r="IM28" s="1"/>
      <c r="IN28" s="1" t="s">
        <v>226</v>
      </c>
      <c r="IO28" s="1">
        <v>0</v>
      </c>
      <c r="IP28" s="52">
        <v>1</v>
      </c>
      <c r="IQ28" s="52">
        <v>0</v>
      </c>
      <c r="IR28" s="52">
        <v>0</v>
      </c>
      <c r="IS28" s="52">
        <v>0</v>
      </c>
      <c r="IT28" s="52">
        <v>0</v>
      </c>
      <c r="IU28" s="52">
        <v>0</v>
      </c>
      <c r="IV28" s="52">
        <v>0</v>
      </c>
      <c r="IW28" s="52">
        <v>0</v>
      </c>
      <c r="IX28" s="1">
        <v>0</v>
      </c>
      <c r="IY28" s="1" t="s">
        <v>227</v>
      </c>
      <c r="IZ28" s="1" t="s">
        <v>220</v>
      </c>
      <c r="JA28" s="1" t="s">
        <v>226</v>
      </c>
      <c r="JB28" s="1">
        <v>0</v>
      </c>
      <c r="JC28" s="1">
        <v>0</v>
      </c>
      <c r="JD28" s="1">
        <v>1</v>
      </c>
      <c r="JE28" s="1">
        <v>1</v>
      </c>
      <c r="JF28" s="1">
        <v>1</v>
      </c>
      <c r="JG28" s="1">
        <v>0</v>
      </c>
      <c r="JH28" s="1">
        <v>0</v>
      </c>
      <c r="JI28" s="1">
        <v>0</v>
      </c>
      <c r="JJ28" s="1">
        <v>0</v>
      </c>
      <c r="JK28" s="1">
        <v>0</v>
      </c>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t="s">
        <v>266</v>
      </c>
      <c r="KS28" s="1">
        <v>0</v>
      </c>
      <c r="KT28" s="1">
        <v>0</v>
      </c>
      <c r="KU28" s="1">
        <v>1</v>
      </c>
      <c r="KV28" s="1">
        <v>0</v>
      </c>
      <c r="KW28" s="1">
        <v>0</v>
      </c>
      <c r="KX28" s="1">
        <v>0</v>
      </c>
      <c r="KY28" s="1">
        <v>2</v>
      </c>
      <c r="KZ28" s="1">
        <v>3</v>
      </c>
      <c r="LA28" s="1"/>
      <c r="LB28" s="1"/>
      <c r="LC28" s="1">
        <v>1</v>
      </c>
      <c r="LD28" s="1"/>
      <c r="LE28" s="1" t="s">
        <v>228</v>
      </c>
      <c r="LF28" s="1" t="s">
        <v>236</v>
      </c>
      <c r="LG28" s="1">
        <v>0</v>
      </c>
      <c r="LH28" s="1"/>
      <c r="LI28" s="1">
        <v>3</v>
      </c>
      <c r="LJ28" s="1">
        <v>2</v>
      </c>
      <c r="LK28" s="1">
        <v>1</v>
      </c>
      <c r="LL28" s="1">
        <v>3</v>
      </c>
      <c r="LM28" s="1"/>
      <c r="LN28" s="1" t="s">
        <v>220</v>
      </c>
      <c r="LO28" s="1" t="s">
        <v>226</v>
      </c>
      <c r="LP28" s="1">
        <v>0</v>
      </c>
      <c r="LQ28" s="1">
        <v>1</v>
      </c>
      <c r="LR28" s="1">
        <v>0</v>
      </c>
      <c r="LS28" s="1">
        <v>0</v>
      </c>
      <c r="LT28" s="1" t="s">
        <v>220</v>
      </c>
      <c r="LU28" s="1" t="s">
        <v>226</v>
      </c>
      <c r="LV28" s="1" t="s">
        <v>226</v>
      </c>
      <c r="LW28" s="1" t="s">
        <v>226</v>
      </c>
      <c r="LX28" s="1">
        <v>0</v>
      </c>
      <c r="LY28" s="1">
        <v>1</v>
      </c>
      <c r="LZ28" s="1">
        <v>1</v>
      </c>
      <c r="MA28" s="1">
        <v>0</v>
      </c>
      <c r="MB28" s="1">
        <v>1</v>
      </c>
      <c r="MC28" s="1">
        <v>0</v>
      </c>
      <c r="MD28" s="1">
        <v>0</v>
      </c>
      <c r="ME28" s="1" t="s">
        <v>231</v>
      </c>
      <c r="MF28" s="1" t="s">
        <v>230</v>
      </c>
      <c r="MG28" s="1" t="s">
        <v>231</v>
      </c>
      <c r="MH28" s="1" t="s">
        <v>230</v>
      </c>
      <c r="MI28" s="1" t="s">
        <v>226</v>
      </c>
      <c r="MJ28" s="1">
        <v>0</v>
      </c>
      <c r="MK28" s="55">
        <v>0</v>
      </c>
      <c r="ML28" s="55">
        <v>1</v>
      </c>
      <c r="MM28" s="55">
        <v>0</v>
      </c>
      <c r="MN28" s="55">
        <v>1</v>
      </c>
      <c r="MO28" s="55">
        <v>0</v>
      </c>
      <c r="MP28" s="55">
        <v>1</v>
      </c>
      <c r="MQ28" s="55">
        <v>0</v>
      </c>
      <c r="MR28" s="53">
        <v>0</v>
      </c>
      <c r="MS28" s="1">
        <v>0</v>
      </c>
      <c r="MT28" s="1">
        <v>0</v>
      </c>
      <c r="MU28" s="1">
        <v>1</v>
      </c>
      <c r="MV28" s="1">
        <v>1</v>
      </c>
      <c r="MW28" s="1">
        <v>0</v>
      </c>
      <c r="MX28" s="1">
        <v>0</v>
      </c>
      <c r="MY28" s="1">
        <v>0</v>
      </c>
      <c r="MZ28" s="1">
        <v>0</v>
      </c>
      <c r="NA28" s="1">
        <v>0</v>
      </c>
      <c r="NB28" s="1">
        <v>0</v>
      </c>
      <c r="NC28" s="1">
        <v>0</v>
      </c>
      <c r="ND28" s="1">
        <v>1</v>
      </c>
      <c r="NE28" s="1">
        <v>0</v>
      </c>
      <c r="NF28" s="1">
        <v>0</v>
      </c>
      <c r="NG28" s="1">
        <v>1</v>
      </c>
      <c r="NH28" s="1">
        <v>1</v>
      </c>
      <c r="NI28" s="1">
        <v>1</v>
      </c>
      <c r="NJ28" s="1">
        <v>0</v>
      </c>
      <c r="NK28" s="1">
        <v>0</v>
      </c>
    </row>
    <row r="29" spans="1:375" ht="180">
      <c r="A29" s="59" t="s">
        <v>667</v>
      </c>
      <c r="B29" s="59">
        <v>26</v>
      </c>
      <c r="C29" s="59">
        <v>25</v>
      </c>
      <c r="D29" s="80">
        <v>40795</v>
      </c>
      <c r="E29" s="59">
        <v>7</v>
      </c>
      <c r="F29" s="59" t="s">
        <v>286</v>
      </c>
      <c r="G29" s="59" t="s">
        <v>287</v>
      </c>
      <c r="H29" s="83" t="s">
        <v>288</v>
      </c>
      <c r="I29" s="59" t="s">
        <v>217</v>
      </c>
      <c r="J29" s="81" t="s">
        <v>289</v>
      </c>
      <c r="K29" s="60" t="s">
        <v>247</v>
      </c>
      <c r="L29" s="60" t="s">
        <v>372</v>
      </c>
      <c r="M29" s="59">
        <v>1</v>
      </c>
      <c r="N29" s="59">
        <v>1</v>
      </c>
      <c r="O29" s="59">
        <v>1</v>
      </c>
      <c r="P29" s="59">
        <v>0</v>
      </c>
      <c r="Q29" s="59">
        <v>0</v>
      </c>
      <c r="R29" s="59">
        <v>1</v>
      </c>
      <c r="S29" s="60" t="s">
        <v>379</v>
      </c>
      <c r="T29" s="59"/>
      <c r="U29" s="59">
        <v>0</v>
      </c>
      <c r="V29" s="59">
        <v>0</v>
      </c>
      <c r="W29" s="59"/>
      <c r="X29" s="59" t="s">
        <v>226</v>
      </c>
      <c r="Y29" s="59" t="s">
        <v>220</v>
      </c>
      <c r="Z29" s="59" t="s">
        <v>220</v>
      </c>
      <c r="AA29" s="59" t="s">
        <v>220</v>
      </c>
      <c r="AB29" s="59" t="s">
        <v>220</v>
      </c>
      <c r="AC29" s="59" t="s">
        <v>220</v>
      </c>
      <c r="AD29" s="59"/>
      <c r="AE29" s="60" t="s">
        <v>391</v>
      </c>
      <c r="AF29" s="59">
        <v>1</v>
      </c>
      <c r="AG29" s="59"/>
      <c r="AH29" s="59"/>
      <c r="AI29" s="59"/>
      <c r="AJ29" s="59"/>
      <c r="AK29" s="59"/>
      <c r="AL29" s="59"/>
      <c r="AM29" s="59"/>
      <c r="AN29" s="59"/>
      <c r="AO29" s="59"/>
      <c r="AP29" s="60" t="s">
        <v>402</v>
      </c>
      <c r="AQ29" s="59">
        <v>4</v>
      </c>
      <c r="AR29" s="59">
        <v>600</v>
      </c>
      <c r="AS29" s="59">
        <v>10</v>
      </c>
      <c r="AT29" s="59">
        <v>3</v>
      </c>
      <c r="AU29" s="59">
        <v>35</v>
      </c>
      <c r="AV29" s="60" t="s">
        <v>408</v>
      </c>
      <c r="AW29" s="59"/>
      <c r="AX29" s="59"/>
      <c r="AY29" s="59"/>
      <c r="AZ29" s="59"/>
      <c r="BA29" s="59"/>
      <c r="BB29" s="60"/>
      <c r="BC29" s="59" t="s">
        <v>416</v>
      </c>
      <c r="BE29" s="112" t="s">
        <v>569</v>
      </c>
      <c r="BF29" s="113">
        <v>26</v>
      </c>
      <c r="BG29" s="113">
        <v>25</v>
      </c>
      <c r="BH29" s="114">
        <v>40795</v>
      </c>
      <c r="BI29" s="113">
        <v>7</v>
      </c>
      <c r="BJ29" s="113" t="s">
        <v>286</v>
      </c>
      <c r="BK29" s="113" t="s">
        <v>287</v>
      </c>
      <c r="BL29" s="113" t="s">
        <v>288</v>
      </c>
      <c r="BM29" s="113" t="s">
        <v>217</v>
      </c>
      <c r="BN29" s="115" t="s">
        <v>289</v>
      </c>
      <c r="BO29" s="116" t="s">
        <v>247</v>
      </c>
      <c r="BP29" s="113">
        <v>10</v>
      </c>
      <c r="BQ29" s="113">
        <v>25</v>
      </c>
      <c r="BR29" s="113">
        <v>65</v>
      </c>
      <c r="BS29" s="117">
        <v>0</v>
      </c>
      <c r="BT29" s="113">
        <v>1</v>
      </c>
      <c r="BU29" s="113"/>
      <c r="BV29" s="113">
        <v>2</v>
      </c>
      <c r="BW29" s="113"/>
      <c r="BX29" s="113"/>
      <c r="BY29" s="113">
        <v>3</v>
      </c>
      <c r="BZ29" s="113"/>
      <c r="CA29" s="113"/>
      <c r="CB29" s="113"/>
      <c r="CC29" s="113"/>
      <c r="CD29" s="113"/>
      <c r="CE29" s="113"/>
      <c r="CF29" s="113" t="s">
        <v>226</v>
      </c>
      <c r="CG29" s="113" t="s">
        <v>221</v>
      </c>
      <c r="CH29" s="112" t="s">
        <v>221</v>
      </c>
      <c r="CI29" s="112" t="s">
        <v>310</v>
      </c>
      <c r="CJ29" s="112" t="s">
        <v>225</v>
      </c>
      <c r="CK29" s="117">
        <v>0</v>
      </c>
      <c r="CL29" s="118">
        <v>1</v>
      </c>
      <c r="CM29" s="118">
        <v>0</v>
      </c>
      <c r="CN29" s="118">
        <v>1</v>
      </c>
      <c r="CO29" s="118">
        <v>0</v>
      </c>
      <c r="CP29" s="118">
        <v>0</v>
      </c>
      <c r="CQ29" s="118">
        <v>0</v>
      </c>
      <c r="CR29" s="118">
        <v>0</v>
      </c>
      <c r="CS29" s="118">
        <v>0</v>
      </c>
      <c r="CT29" s="118">
        <v>0</v>
      </c>
      <c r="CU29" s="118">
        <v>0</v>
      </c>
      <c r="CV29" s="117">
        <v>0</v>
      </c>
      <c r="CW29" s="113"/>
      <c r="CX29" s="113"/>
      <c r="CY29" s="113">
        <v>3</v>
      </c>
      <c r="CZ29" s="113">
        <v>1</v>
      </c>
      <c r="DA29" s="113"/>
      <c r="DB29" s="113">
        <v>2</v>
      </c>
      <c r="DC29" s="113"/>
      <c r="DD29" s="113"/>
      <c r="DE29" s="113"/>
      <c r="DF29" s="112" t="s">
        <v>547</v>
      </c>
      <c r="DG29" s="113" t="s">
        <v>226</v>
      </c>
      <c r="DH29" s="117">
        <v>0</v>
      </c>
      <c r="DI29" s="118">
        <v>0</v>
      </c>
      <c r="DJ29" s="118">
        <v>0</v>
      </c>
      <c r="DK29" s="118">
        <v>0</v>
      </c>
      <c r="DL29" s="118">
        <v>0</v>
      </c>
      <c r="DM29" s="118">
        <v>0</v>
      </c>
      <c r="DN29" s="118">
        <v>0</v>
      </c>
      <c r="DO29" s="119" t="s">
        <v>227</v>
      </c>
      <c r="DP29" s="118" t="s">
        <v>300</v>
      </c>
      <c r="DQ29" s="113" t="s">
        <v>537</v>
      </c>
      <c r="DR29" s="117">
        <v>0</v>
      </c>
      <c r="DS29" s="113">
        <v>4</v>
      </c>
      <c r="DT29" s="113">
        <v>3</v>
      </c>
      <c r="DU29" s="113"/>
      <c r="DV29" s="113"/>
      <c r="DW29" s="113"/>
      <c r="DX29" s="113"/>
      <c r="DY29" s="113"/>
      <c r="DZ29" s="113"/>
      <c r="EA29" s="113"/>
      <c r="EB29" s="113"/>
      <c r="EC29" s="113">
        <v>2</v>
      </c>
      <c r="ED29" s="113"/>
      <c r="EE29" s="113"/>
      <c r="EF29" s="113">
        <v>5</v>
      </c>
      <c r="EG29" s="113"/>
      <c r="EH29" s="113"/>
      <c r="EI29" s="113"/>
      <c r="EJ29" s="117">
        <v>0</v>
      </c>
      <c r="EK29" s="113">
        <v>5</v>
      </c>
      <c r="EL29" s="113">
        <v>1</v>
      </c>
      <c r="EM29" s="113"/>
      <c r="EN29" s="113"/>
      <c r="EO29" s="113"/>
      <c r="EP29" s="113">
        <v>4</v>
      </c>
      <c r="EQ29" s="113"/>
      <c r="ER29" s="113"/>
      <c r="ES29" s="113"/>
      <c r="ET29" s="113">
        <v>2</v>
      </c>
      <c r="EU29" s="113"/>
      <c r="EV29" s="113">
        <v>3</v>
      </c>
      <c r="EW29" s="113"/>
      <c r="EX29" s="113"/>
      <c r="EY29" s="113"/>
      <c r="EZ29" s="113" t="s">
        <v>266</v>
      </c>
      <c r="FA29" s="117">
        <v>0</v>
      </c>
      <c r="FB29" s="113">
        <v>1</v>
      </c>
      <c r="FC29" s="113">
        <v>1</v>
      </c>
      <c r="FD29" s="113">
        <v>0</v>
      </c>
      <c r="FE29" s="113">
        <v>0</v>
      </c>
      <c r="FF29" s="117">
        <v>0</v>
      </c>
      <c r="FG29" s="113">
        <v>1</v>
      </c>
      <c r="FH29" s="113">
        <v>3</v>
      </c>
      <c r="FI29" s="113">
        <v>2</v>
      </c>
      <c r="FJ29" s="113"/>
      <c r="FK29" s="113"/>
      <c r="FL29" s="113"/>
      <c r="FM29" s="113" t="s">
        <v>229</v>
      </c>
      <c r="FN29" s="113" t="s">
        <v>230</v>
      </c>
      <c r="FO29" s="115" t="s">
        <v>220</v>
      </c>
      <c r="FQ29" s="1" t="s">
        <v>668</v>
      </c>
      <c r="FR29" s="1">
        <v>57</v>
      </c>
      <c r="FS29" s="1">
        <v>25</v>
      </c>
      <c r="FT29" s="54">
        <v>40795</v>
      </c>
      <c r="FU29" s="1">
        <v>7</v>
      </c>
      <c r="FV29" s="1" t="s">
        <v>286</v>
      </c>
      <c r="FW29" s="1" t="s">
        <v>287</v>
      </c>
      <c r="FX29" s="1" t="s">
        <v>288</v>
      </c>
      <c r="FY29" s="1" t="s">
        <v>217</v>
      </c>
      <c r="FZ29" s="51" t="s">
        <v>289</v>
      </c>
      <c r="GA29" s="1" t="s">
        <v>247</v>
      </c>
      <c r="GB29" s="1">
        <v>16</v>
      </c>
      <c r="GC29" s="1">
        <v>18</v>
      </c>
      <c r="GD29" s="1">
        <v>65</v>
      </c>
      <c r="GE29" s="1">
        <v>0</v>
      </c>
      <c r="GF29" s="1"/>
      <c r="GG29" s="1">
        <v>1</v>
      </c>
      <c r="GH29" s="1"/>
      <c r="GI29" s="1"/>
      <c r="GJ29" s="1">
        <v>3</v>
      </c>
      <c r="GK29" s="1"/>
      <c r="GL29" s="1"/>
      <c r="GM29" s="1"/>
      <c r="GN29" s="1"/>
      <c r="GO29" s="1"/>
      <c r="GP29" s="1"/>
      <c r="GQ29" s="1">
        <v>2</v>
      </c>
      <c r="GR29" s="1" t="s">
        <v>226</v>
      </c>
      <c r="GS29" s="1" t="s">
        <v>226</v>
      </c>
      <c r="GT29" s="1">
        <v>0</v>
      </c>
      <c r="GU29" s="1">
        <v>0</v>
      </c>
      <c r="GV29" s="1">
        <v>0</v>
      </c>
      <c r="GW29" s="1">
        <v>1</v>
      </c>
      <c r="GX29" s="1">
        <v>0</v>
      </c>
      <c r="GY29" s="1">
        <v>1</v>
      </c>
      <c r="GZ29" s="1">
        <v>0</v>
      </c>
      <c r="HA29" s="1">
        <v>0</v>
      </c>
      <c r="HB29" s="1">
        <v>0</v>
      </c>
      <c r="HC29" s="52">
        <v>0</v>
      </c>
      <c r="HD29" s="1">
        <v>0</v>
      </c>
      <c r="HE29" s="1">
        <v>0</v>
      </c>
      <c r="HF29" s="1">
        <v>1</v>
      </c>
      <c r="HG29" s="1">
        <v>0</v>
      </c>
      <c r="HH29" s="1">
        <v>1</v>
      </c>
      <c r="HI29" s="1">
        <v>0</v>
      </c>
      <c r="HJ29" s="1">
        <v>0</v>
      </c>
      <c r="HK29" s="1">
        <v>0</v>
      </c>
      <c r="HL29" s="1" t="s">
        <v>220</v>
      </c>
      <c r="HM29" s="1" t="s">
        <v>221</v>
      </c>
      <c r="HN29" s="1" t="s">
        <v>221</v>
      </c>
      <c r="HO29" s="1" t="s">
        <v>222</v>
      </c>
      <c r="HP29" s="1" t="s">
        <v>285</v>
      </c>
      <c r="HQ29" s="1" t="s">
        <v>220</v>
      </c>
      <c r="HR29" s="1" t="s">
        <v>238</v>
      </c>
      <c r="HS29" s="1" t="s">
        <v>225</v>
      </c>
      <c r="HT29" s="1" t="s">
        <v>220</v>
      </c>
      <c r="HU29" s="1">
        <v>0</v>
      </c>
      <c r="HV29" s="1">
        <v>2</v>
      </c>
      <c r="HW29" s="1">
        <v>1</v>
      </c>
      <c r="HX29" s="1">
        <v>3</v>
      </c>
      <c r="HY29" s="1"/>
      <c r="HZ29" s="1"/>
      <c r="IA29" s="1"/>
      <c r="IB29" s="1"/>
      <c r="IC29" s="1"/>
      <c r="ID29" s="1">
        <v>0</v>
      </c>
      <c r="IE29" s="1"/>
      <c r="IF29" s="1"/>
      <c r="IG29" s="1">
        <v>3</v>
      </c>
      <c r="IH29" s="1">
        <v>2</v>
      </c>
      <c r="II29" s="1"/>
      <c r="IJ29" s="1">
        <v>1</v>
      </c>
      <c r="IK29" s="1"/>
      <c r="IL29" s="1"/>
      <c r="IM29" s="1"/>
      <c r="IN29" s="1" t="s">
        <v>226</v>
      </c>
      <c r="IO29" s="1">
        <v>0</v>
      </c>
      <c r="IP29" s="1">
        <v>1</v>
      </c>
      <c r="IQ29" s="1">
        <v>0</v>
      </c>
      <c r="IR29" s="1">
        <v>0</v>
      </c>
      <c r="IS29" s="1">
        <v>0</v>
      </c>
      <c r="IT29" s="1">
        <v>0</v>
      </c>
      <c r="IU29" s="1">
        <v>0</v>
      </c>
      <c r="IV29" s="1">
        <v>0</v>
      </c>
      <c r="IW29" s="1">
        <v>0</v>
      </c>
      <c r="IX29" s="1">
        <v>0</v>
      </c>
      <c r="IY29" s="1" t="s">
        <v>227</v>
      </c>
      <c r="IZ29" s="1" t="s">
        <v>220</v>
      </c>
      <c r="JA29" s="1" t="s">
        <v>226</v>
      </c>
      <c r="JB29" s="1">
        <v>0</v>
      </c>
      <c r="JC29" s="1">
        <v>0</v>
      </c>
      <c r="JD29" s="1">
        <v>0</v>
      </c>
      <c r="JE29" s="1">
        <v>1</v>
      </c>
      <c r="JF29" s="1"/>
      <c r="JG29" s="1"/>
      <c r="JH29" s="1"/>
      <c r="JI29" s="1"/>
      <c r="JJ29" s="1"/>
      <c r="JK29" s="1">
        <v>1</v>
      </c>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t="s">
        <v>248</v>
      </c>
      <c r="KS29" s="1">
        <v>0</v>
      </c>
      <c r="KT29" s="1">
        <v>0</v>
      </c>
      <c r="KU29" s="1">
        <v>0</v>
      </c>
      <c r="KV29" s="1">
        <v>0</v>
      </c>
      <c r="KW29" s="1">
        <v>1</v>
      </c>
      <c r="KX29" s="1">
        <v>0</v>
      </c>
      <c r="KY29" s="1">
        <v>0</v>
      </c>
      <c r="KZ29" s="1">
        <v>1</v>
      </c>
      <c r="LA29" s="1">
        <v>1</v>
      </c>
      <c r="LB29" s="1">
        <v>0</v>
      </c>
      <c r="LC29" s="1">
        <v>1</v>
      </c>
      <c r="LD29" s="1">
        <v>0</v>
      </c>
      <c r="LE29" s="1" t="s">
        <v>290</v>
      </c>
      <c r="LF29" s="1" t="s">
        <v>291</v>
      </c>
      <c r="LG29" s="1">
        <v>0</v>
      </c>
      <c r="LH29" s="1"/>
      <c r="LI29" s="1">
        <v>2</v>
      </c>
      <c r="LJ29" s="1">
        <v>3</v>
      </c>
      <c r="LK29" s="1"/>
      <c r="LL29" s="1"/>
      <c r="LM29" s="1">
        <v>1</v>
      </c>
      <c r="LN29" s="1" t="s">
        <v>220</v>
      </c>
      <c r="LO29" s="1" t="s">
        <v>226</v>
      </c>
      <c r="LP29" s="1">
        <v>0</v>
      </c>
      <c r="LQ29" s="1">
        <v>1</v>
      </c>
      <c r="LR29" s="1">
        <v>0</v>
      </c>
      <c r="LS29" s="1">
        <v>0</v>
      </c>
      <c r="LT29" s="1" t="s">
        <v>226</v>
      </c>
      <c r="LU29" s="1" t="s">
        <v>226</v>
      </c>
      <c r="LV29" s="1" t="s">
        <v>226</v>
      </c>
      <c r="LW29" s="1" t="s">
        <v>226</v>
      </c>
      <c r="LX29" s="1">
        <v>0</v>
      </c>
      <c r="LY29" s="1">
        <v>1</v>
      </c>
      <c r="LZ29" s="1">
        <v>1</v>
      </c>
      <c r="MA29" s="1">
        <v>1</v>
      </c>
      <c r="MB29" s="1">
        <v>1</v>
      </c>
      <c r="MC29" s="1">
        <v>1</v>
      </c>
      <c r="MD29" s="1">
        <v>0</v>
      </c>
      <c r="ME29" s="1" t="s">
        <v>231</v>
      </c>
      <c r="MF29" s="1" t="s">
        <v>230</v>
      </c>
      <c r="MG29" s="1" t="s">
        <v>231</v>
      </c>
      <c r="MH29" s="1" t="s">
        <v>230</v>
      </c>
      <c r="MI29" s="1" t="s">
        <v>226</v>
      </c>
      <c r="MJ29" s="1">
        <v>0</v>
      </c>
      <c r="MK29" s="1">
        <v>0</v>
      </c>
      <c r="ML29" s="1">
        <v>1</v>
      </c>
      <c r="MM29" s="1">
        <v>1</v>
      </c>
      <c r="MN29" s="1">
        <v>1</v>
      </c>
      <c r="MO29" s="1">
        <v>0</v>
      </c>
      <c r="MP29" s="1">
        <v>1</v>
      </c>
      <c r="MQ29" s="1">
        <v>0</v>
      </c>
      <c r="MR29" s="53">
        <v>0</v>
      </c>
      <c r="MS29" s="1">
        <v>0</v>
      </c>
      <c r="MT29" s="1">
        <v>0</v>
      </c>
      <c r="MU29" s="1">
        <v>1</v>
      </c>
      <c r="MV29" s="1">
        <v>1</v>
      </c>
      <c r="MW29" s="1">
        <v>0</v>
      </c>
      <c r="MX29" s="1">
        <v>0</v>
      </c>
      <c r="MY29" s="1">
        <v>0</v>
      </c>
      <c r="MZ29" s="1">
        <v>0</v>
      </c>
      <c r="NA29" s="1">
        <v>0</v>
      </c>
      <c r="NB29" s="1">
        <v>0</v>
      </c>
      <c r="NC29" s="1">
        <v>1</v>
      </c>
      <c r="ND29" s="1">
        <v>1</v>
      </c>
      <c r="NE29" s="1">
        <v>0</v>
      </c>
      <c r="NF29" s="1">
        <v>0</v>
      </c>
      <c r="NG29" s="1">
        <v>1</v>
      </c>
      <c r="NH29" s="1">
        <v>1</v>
      </c>
      <c r="NI29" s="1">
        <v>1</v>
      </c>
      <c r="NJ29" s="1">
        <v>0</v>
      </c>
      <c r="NK29" s="1">
        <v>0</v>
      </c>
    </row>
    <row r="30" spans="1:375" ht="180">
      <c r="A30" s="59" t="s">
        <v>669</v>
      </c>
      <c r="B30" s="59">
        <v>28</v>
      </c>
      <c r="C30" s="59">
        <v>26</v>
      </c>
      <c r="D30" s="80">
        <v>40796</v>
      </c>
      <c r="E30" s="59">
        <v>7</v>
      </c>
      <c r="F30" s="59" t="s">
        <v>286</v>
      </c>
      <c r="G30" s="59" t="s">
        <v>287</v>
      </c>
      <c r="H30" s="83" t="s">
        <v>288</v>
      </c>
      <c r="I30" s="59" t="s">
        <v>217</v>
      </c>
      <c r="J30" s="81" t="s">
        <v>292</v>
      </c>
      <c r="K30" s="82" t="s">
        <v>247</v>
      </c>
      <c r="L30" s="60" t="s">
        <v>372</v>
      </c>
      <c r="M30" s="59"/>
      <c r="N30" s="59">
        <v>1</v>
      </c>
      <c r="O30" s="59">
        <v>0</v>
      </c>
      <c r="P30" s="59">
        <v>0</v>
      </c>
      <c r="Q30" s="59">
        <v>0</v>
      </c>
      <c r="R30" s="59">
        <v>1</v>
      </c>
      <c r="S30" s="60" t="s">
        <v>379</v>
      </c>
      <c r="T30" s="59">
        <v>1</v>
      </c>
      <c r="U30" s="59"/>
      <c r="V30" s="59"/>
      <c r="W30" s="59"/>
      <c r="X30" s="59" t="s">
        <v>220</v>
      </c>
      <c r="Y30" s="59" t="s">
        <v>220</v>
      </c>
      <c r="Z30" s="59" t="s">
        <v>226</v>
      </c>
      <c r="AA30" s="59" t="s">
        <v>226</v>
      </c>
      <c r="AB30" s="59" t="s">
        <v>226</v>
      </c>
      <c r="AC30" s="59" t="s">
        <v>220</v>
      </c>
      <c r="AD30" s="59" t="s">
        <v>226</v>
      </c>
      <c r="AE30" s="60" t="s">
        <v>391</v>
      </c>
      <c r="AF30" s="59"/>
      <c r="AG30" s="59"/>
      <c r="AH30" s="59"/>
      <c r="AI30" s="59"/>
      <c r="AJ30" s="59"/>
      <c r="AK30" s="59"/>
      <c r="AL30" s="59">
        <v>1</v>
      </c>
      <c r="AM30" s="59"/>
      <c r="AN30" s="59"/>
      <c r="AO30" s="59"/>
      <c r="AP30" s="60" t="s">
        <v>402</v>
      </c>
      <c r="AQ30" s="59"/>
      <c r="AR30" s="59"/>
      <c r="AS30" s="59"/>
      <c r="AT30" s="59"/>
      <c r="AU30" s="59"/>
      <c r="AV30" s="60" t="s">
        <v>408</v>
      </c>
      <c r="AW30" s="59"/>
      <c r="AX30" s="59"/>
      <c r="AY30" s="59"/>
      <c r="AZ30" s="59"/>
      <c r="BA30" s="59"/>
      <c r="BB30" s="60"/>
      <c r="BC30" s="59" t="s">
        <v>416</v>
      </c>
      <c r="BE30" s="112" t="s">
        <v>570</v>
      </c>
      <c r="BF30" s="113">
        <v>29</v>
      </c>
      <c r="BG30" s="113">
        <v>26</v>
      </c>
      <c r="BH30" s="114">
        <v>40796</v>
      </c>
      <c r="BI30" s="113">
        <v>7</v>
      </c>
      <c r="BJ30" s="113" t="s">
        <v>286</v>
      </c>
      <c r="BK30" s="113" t="s">
        <v>287</v>
      </c>
      <c r="BL30" s="113" t="s">
        <v>288</v>
      </c>
      <c r="BM30" s="113" t="s">
        <v>217</v>
      </c>
      <c r="BN30" s="115" t="s">
        <v>292</v>
      </c>
      <c r="BO30" s="116" t="s">
        <v>247</v>
      </c>
      <c r="BP30" s="113">
        <v>13</v>
      </c>
      <c r="BQ30" s="113">
        <v>30</v>
      </c>
      <c r="BR30" s="113">
        <v>90</v>
      </c>
      <c r="BS30" s="117">
        <v>0</v>
      </c>
      <c r="BT30" s="113">
        <v>3</v>
      </c>
      <c r="BU30" s="113"/>
      <c r="BV30" s="113"/>
      <c r="BW30" s="113"/>
      <c r="BX30" s="113"/>
      <c r="BY30" s="113">
        <v>2</v>
      </c>
      <c r="BZ30" s="113">
        <v>1</v>
      </c>
      <c r="CA30" s="113"/>
      <c r="CB30" s="113"/>
      <c r="CC30" s="113"/>
      <c r="CD30" s="113"/>
      <c r="CE30" s="113"/>
      <c r="CF30" s="113" t="s">
        <v>220</v>
      </c>
      <c r="CG30" s="113" t="s">
        <v>235</v>
      </c>
      <c r="CH30" s="112" t="s">
        <v>299</v>
      </c>
      <c r="CI30" s="112" t="s">
        <v>310</v>
      </c>
      <c r="CJ30" s="112" t="s">
        <v>225</v>
      </c>
      <c r="CK30" s="117">
        <v>0</v>
      </c>
      <c r="CL30" s="118">
        <v>1</v>
      </c>
      <c r="CM30" s="118">
        <v>0</v>
      </c>
      <c r="CN30" s="118">
        <v>1</v>
      </c>
      <c r="CO30" s="118">
        <v>1</v>
      </c>
      <c r="CP30" s="118">
        <v>1</v>
      </c>
      <c r="CQ30" s="118">
        <v>1</v>
      </c>
      <c r="CR30" s="118">
        <v>0</v>
      </c>
      <c r="CS30" s="118">
        <v>0</v>
      </c>
      <c r="CT30" s="118">
        <v>0</v>
      </c>
      <c r="CU30" s="118">
        <v>0</v>
      </c>
      <c r="CV30" s="117">
        <v>0</v>
      </c>
      <c r="CW30" s="113"/>
      <c r="CX30" s="113"/>
      <c r="CY30" s="113"/>
      <c r="CZ30" s="113">
        <v>2</v>
      </c>
      <c r="DA30" s="113">
        <v>1</v>
      </c>
      <c r="DB30" s="113">
        <v>3</v>
      </c>
      <c r="DC30" s="113"/>
      <c r="DD30" s="113"/>
      <c r="DE30" s="113"/>
      <c r="DF30" s="112" t="s">
        <v>535</v>
      </c>
      <c r="DG30" s="113" t="s">
        <v>226</v>
      </c>
      <c r="DH30" s="117">
        <v>0</v>
      </c>
      <c r="DI30" s="118">
        <v>0</v>
      </c>
      <c r="DJ30" s="118">
        <v>0</v>
      </c>
      <c r="DK30" s="118">
        <v>0</v>
      </c>
      <c r="DL30" s="118">
        <v>0</v>
      </c>
      <c r="DM30" s="118">
        <v>0</v>
      </c>
      <c r="DN30" s="118">
        <v>0</v>
      </c>
      <c r="DO30" s="119" t="s">
        <v>227</v>
      </c>
      <c r="DP30" s="118" t="s">
        <v>544</v>
      </c>
      <c r="DQ30" s="113" t="s">
        <v>548</v>
      </c>
      <c r="DR30" s="117">
        <v>0</v>
      </c>
      <c r="DS30" s="113"/>
      <c r="DT30" s="113"/>
      <c r="DU30" s="113"/>
      <c r="DV30" s="113"/>
      <c r="DW30" s="113">
        <v>4</v>
      </c>
      <c r="DX30" s="113">
        <v>5</v>
      </c>
      <c r="DY30" s="113"/>
      <c r="DZ30" s="113"/>
      <c r="EA30" s="113"/>
      <c r="EB30" s="113"/>
      <c r="EC30" s="113">
        <v>3</v>
      </c>
      <c r="ED30" s="113"/>
      <c r="EE30" s="113"/>
      <c r="EF30" s="113"/>
      <c r="EG30" s="113"/>
      <c r="EH30" s="113"/>
      <c r="EI30" s="113"/>
      <c r="EJ30" s="117">
        <v>0</v>
      </c>
      <c r="EK30" s="113">
        <v>5</v>
      </c>
      <c r="EL30" s="113">
        <v>4</v>
      </c>
      <c r="EM30" s="113">
        <v>3</v>
      </c>
      <c r="EN30" s="113"/>
      <c r="EO30" s="113"/>
      <c r="EP30" s="113">
        <v>2</v>
      </c>
      <c r="EQ30" s="113"/>
      <c r="ER30" s="113">
        <v>1</v>
      </c>
      <c r="ES30" s="113"/>
      <c r="ET30" s="113"/>
      <c r="EU30" s="113"/>
      <c r="EV30" s="113"/>
      <c r="EW30" s="113"/>
      <c r="EX30" s="113"/>
      <c r="EY30" s="113"/>
      <c r="EZ30" s="113" t="s">
        <v>538</v>
      </c>
      <c r="FA30" s="117">
        <v>0</v>
      </c>
      <c r="FB30" s="113">
        <v>0</v>
      </c>
      <c r="FC30" s="113">
        <v>0</v>
      </c>
      <c r="FD30" s="113">
        <v>0</v>
      </c>
      <c r="FE30" s="113">
        <v>0</v>
      </c>
      <c r="FF30" s="117">
        <v>0</v>
      </c>
      <c r="FG30" s="113"/>
      <c r="FH30" s="113"/>
      <c r="FI30" s="113"/>
      <c r="FJ30" s="113"/>
      <c r="FK30" s="113"/>
      <c r="FL30" s="113"/>
      <c r="FM30" s="113" t="s">
        <v>229</v>
      </c>
      <c r="FN30" s="113" t="s">
        <v>229</v>
      </c>
      <c r="FO30" s="115" t="s">
        <v>539</v>
      </c>
      <c r="FQ30" s="1" t="s">
        <v>670</v>
      </c>
      <c r="FR30" s="1">
        <v>56</v>
      </c>
      <c r="FS30" s="1">
        <v>26</v>
      </c>
      <c r="FT30" s="54">
        <v>40796</v>
      </c>
      <c r="FU30" s="1">
        <v>7</v>
      </c>
      <c r="FV30" s="1" t="s">
        <v>286</v>
      </c>
      <c r="FW30" s="1" t="s">
        <v>287</v>
      </c>
      <c r="FX30" s="1" t="s">
        <v>288</v>
      </c>
      <c r="FY30" s="1" t="s">
        <v>217</v>
      </c>
      <c r="FZ30" s="51" t="s">
        <v>292</v>
      </c>
      <c r="GA30" s="1" t="s">
        <v>247</v>
      </c>
      <c r="GB30" s="1">
        <v>15</v>
      </c>
      <c r="GC30" s="1">
        <v>18</v>
      </c>
      <c r="GD30" s="1">
        <v>85</v>
      </c>
      <c r="GE30" s="1">
        <v>0</v>
      </c>
      <c r="GF30" s="1">
        <v>1</v>
      </c>
      <c r="GG30" s="1"/>
      <c r="GH30" s="1">
        <v>2</v>
      </c>
      <c r="GI30" s="1"/>
      <c r="GJ30" s="1"/>
      <c r="GK30" s="1">
        <v>3</v>
      </c>
      <c r="GL30" s="1"/>
      <c r="GM30" s="1"/>
      <c r="GN30" s="1"/>
      <c r="GO30" s="1"/>
      <c r="GP30" s="1"/>
      <c r="GQ30" s="1"/>
      <c r="GR30" s="1" t="s">
        <v>220</v>
      </c>
      <c r="GS30" s="1" t="s">
        <v>220</v>
      </c>
      <c r="GT30" s="1">
        <v>0</v>
      </c>
      <c r="GU30" s="1">
        <v>0</v>
      </c>
      <c r="GV30" s="1">
        <v>0</v>
      </c>
      <c r="GW30" s="1">
        <v>1</v>
      </c>
      <c r="GX30" s="1">
        <v>0</v>
      </c>
      <c r="GY30" s="1">
        <v>1</v>
      </c>
      <c r="GZ30" s="1">
        <v>0</v>
      </c>
      <c r="HA30" s="1">
        <v>0</v>
      </c>
      <c r="HB30" s="1">
        <v>0</v>
      </c>
      <c r="HC30" s="52">
        <v>0</v>
      </c>
      <c r="HD30" s="1">
        <v>0</v>
      </c>
      <c r="HE30" s="1">
        <v>0</v>
      </c>
      <c r="HF30" s="1">
        <v>1</v>
      </c>
      <c r="HG30" s="1">
        <v>0</v>
      </c>
      <c r="HH30" s="1">
        <v>1</v>
      </c>
      <c r="HI30" s="1">
        <v>0</v>
      </c>
      <c r="HJ30" s="1">
        <v>0</v>
      </c>
      <c r="HK30" s="1">
        <v>0</v>
      </c>
      <c r="HL30" s="1" t="s">
        <v>220</v>
      </c>
      <c r="HM30" s="1" t="s">
        <v>221</v>
      </c>
      <c r="HN30" s="1" t="s">
        <v>221</v>
      </c>
      <c r="HO30" s="1" t="s">
        <v>222</v>
      </c>
      <c r="HP30" s="1" t="s">
        <v>285</v>
      </c>
      <c r="HQ30" s="1" t="s">
        <v>220</v>
      </c>
      <c r="HR30" s="1" t="s">
        <v>224</v>
      </c>
      <c r="HS30" s="1" t="s">
        <v>238</v>
      </c>
      <c r="HT30" s="1" t="s">
        <v>220</v>
      </c>
      <c r="HU30" s="1">
        <v>0</v>
      </c>
      <c r="HV30" s="1">
        <v>3</v>
      </c>
      <c r="HW30" s="1"/>
      <c r="HX30" s="1"/>
      <c r="HY30" s="1">
        <v>2</v>
      </c>
      <c r="HZ30" s="1"/>
      <c r="IA30" s="1"/>
      <c r="IB30" s="1">
        <v>1</v>
      </c>
      <c r="IC30" s="1"/>
      <c r="ID30" s="1">
        <v>0</v>
      </c>
      <c r="IE30" s="1"/>
      <c r="IF30" s="1"/>
      <c r="IG30" s="1"/>
      <c r="IH30" s="1">
        <v>3</v>
      </c>
      <c r="II30" s="1"/>
      <c r="IJ30" s="1">
        <v>2</v>
      </c>
      <c r="IK30" s="1">
        <v>1</v>
      </c>
      <c r="IL30" s="1"/>
      <c r="IM30" s="1"/>
      <c r="IN30" s="1" t="s">
        <v>226</v>
      </c>
      <c r="IO30" s="1">
        <v>0</v>
      </c>
      <c r="IP30" s="1">
        <v>1</v>
      </c>
      <c r="IQ30" s="1">
        <v>0</v>
      </c>
      <c r="IR30" s="1">
        <v>0</v>
      </c>
      <c r="IS30" s="1">
        <v>0</v>
      </c>
      <c r="IT30" s="1">
        <v>0</v>
      </c>
      <c r="IU30" s="1">
        <v>0</v>
      </c>
      <c r="IV30" s="1">
        <v>0</v>
      </c>
      <c r="IW30" s="1">
        <v>0</v>
      </c>
      <c r="IX30" s="1">
        <v>0</v>
      </c>
      <c r="IY30" s="1" t="s">
        <v>227</v>
      </c>
      <c r="IZ30" s="1" t="s">
        <v>220</v>
      </c>
      <c r="JA30" s="1" t="s">
        <v>226</v>
      </c>
      <c r="JB30" s="1">
        <v>0</v>
      </c>
      <c r="JC30" s="1">
        <v>0</v>
      </c>
      <c r="JD30" s="1">
        <v>1</v>
      </c>
      <c r="JE30" s="1">
        <v>1</v>
      </c>
      <c r="JF30" s="1">
        <v>0</v>
      </c>
      <c r="JG30" s="1">
        <v>0</v>
      </c>
      <c r="JH30" s="1">
        <v>0</v>
      </c>
      <c r="JI30" s="1">
        <v>0</v>
      </c>
      <c r="JJ30" s="1">
        <v>0</v>
      </c>
      <c r="JK30" s="1">
        <v>0</v>
      </c>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v>0</v>
      </c>
      <c r="KT30" s="1"/>
      <c r="KU30" s="1"/>
      <c r="KV30" s="1"/>
      <c r="KW30" s="1"/>
      <c r="KX30" s="1">
        <v>0</v>
      </c>
      <c r="KY30" s="1"/>
      <c r="KZ30" s="1"/>
      <c r="LA30" s="1"/>
      <c r="LB30" s="1"/>
      <c r="LC30" s="1"/>
      <c r="LD30" s="1"/>
      <c r="LE30" s="1" t="s">
        <v>243</v>
      </c>
      <c r="LF30" s="1" t="s">
        <v>291</v>
      </c>
      <c r="LG30" s="1">
        <v>0</v>
      </c>
      <c r="LH30" s="1"/>
      <c r="LI30" s="1">
        <v>3</v>
      </c>
      <c r="LJ30" s="1">
        <v>2</v>
      </c>
      <c r="LK30" s="1">
        <v>1</v>
      </c>
      <c r="LL30" s="1"/>
      <c r="LM30" s="1"/>
      <c r="LN30" s="1" t="s">
        <v>220</v>
      </c>
      <c r="LO30" s="1" t="s">
        <v>226</v>
      </c>
      <c r="LP30" s="1">
        <v>0</v>
      </c>
      <c r="LQ30" s="1">
        <v>1</v>
      </c>
      <c r="LR30" s="1">
        <v>0</v>
      </c>
      <c r="LS30" s="1">
        <v>0</v>
      </c>
      <c r="LT30" s="1" t="s">
        <v>220</v>
      </c>
      <c r="LU30" s="1" t="s">
        <v>226</v>
      </c>
      <c r="LV30" s="1" t="s">
        <v>226</v>
      </c>
      <c r="LW30" s="1" t="s">
        <v>226</v>
      </c>
      <c r="LX30" s="1">
        <v>0</v>
      </c>
      <c r="LY30" s="1">
        <v>1</v>
      </c>
      <c r="LZ30" s="1">
        <v>1</v>
      </c>
      <c r="MA30" s="1">
        <v>1</v>
      </c>
      <c r="MB30" s="1">
        <v>1</v>
      </c>
      <c r="MC30" s="1">
        <v>1</v>
      </c>
      <c r="MD30" s="1">
        <v>0</v>
      </c>
      <c r="ME30" s="1" t="s">
        <v>229</v>
      </c>
      <c r="MF30" s="1" t="s">
        <v>230</v>
      </c>
      <c r="MG30" s="1" t="s">
        <v>229</v>
      </c>
      <c r="MH30" s="1" t="s">
        <v>230</v>
      </c>
      <c r="MI30" s="1" t="s">
        <v>226</v>
      </c>
      <c r="MJ30" s="1">
        <v>0</v>
      </c>
      <c r="MK30" s="1">
        <v>0</v>
      </c>
      <c r="ML30" s="1">
        <v>1</v>
      </c>
      <c r="MM30" s="1">
        <v>0</v>
      </c>
      <c r="MN30" s="1">
        <v>1</v>
      </c>
      <c r="MO30" s="1">
        <v>0</v>
      </c>
      <c r="MP30" s="1">
        <v>1</v>
      </c>
      <c r="MQ30" s="1">
        <v>0</v>
      </c>
      <c r="MR30" s="53">
        <v>0</v>
      </c>
      <c r="MS30" s="1">
        <v>0</v>
      </c>
      <c r="MT30" s="1">
        <v>0</v>
      </c>
      <c r="MU30" s="1">
        <v>1</v>
      </c>
      <c r="MV30" s="1">
        <v>1</v>
      </c>
      <c r="MW30" s="1">
        <v>0</v>
      </c>
      <c r="MX30" s="1">
        <v>1</v>
      </c>
      <c r="MY30" s="1">
        <v>0</v>
      </c>
      <c r="MZ30" s="1">
        <v>0</v>
      </c>
      <c r="NA30" s="1">
        <v>0</v>
      </c>
      <c r="NB30" s="1">
        <v>0</v>
      </c>
      <c r="NC30" s="1">
        <v>1</v>
      </c>
      <c r="ND30" s="1">
        <v>1</v>
      </c>
      <c r="NE30" s="1">
        <v>0</v>
      </c>
      <c r="NF30" s="1">
        <v>0</v>
      </c>
      <c r="NG30" s="1">
        <v>1</v>
      </c>
      <c r="NH30" s="1">
        <v>1</v>
      </c>
      <c r="NI30" s="1">
        <v>1</v>
      </c>
      <c r="NJ30" s="1">
        <v>0</v>
      </c>
      <c r="NK30" s="1">
        <v>0</v>
      </c>
    </row>
    <row r="31" spans="1:375" ht="180">
      <c r="A31" s="59" t="s">
        <v>671</v>
      </c>
      <c r="B31" s="59">
        <v>27</v>
      </c>
      <c r="C31" s="59">
        <v>27</v>
      </c>
      <c r="D31" s="80">
        <v>40796</v>
      </c>
      <c r="E31" s="59">
        <v>7</v>
      </c>
      <c r="F31" s="59" t="s">
        <v>286</v>
      </c>
      <c r="G31" s="59" t="s">
        <v>287</v>
      </c>
      <c r="H31" s="59" t="s">
        <v>293</v>
      </c>
      <c r="I31" s="59" t="s">
        <v>217</v>
      </c>
      <c r="J31" s="81" t="s">
        <v>294</v>
      </c>
      <c r="K31" s="60" t="s">
        <v>247</v>
      </c>
      <c r="L31" s="60" t="s">
        <v>372</v>
      </c>
      <c r="M31" s="59">
        <v>1</v>
      </c>
      <c r="N31" s="59">
        <v>1</v>
      </c>
      <c r="O31" s="59">
        <v>1</v>
      </c>
      <c r="P31" s="59">
        <v>1</v>
      </c>
      <c r="Q31" s="59">
        <v>1</v>
      </c>
      <c r="R31" s="59">
        <v>1</v>
      </c>
      <c r="S31" s="60" t="s">
        <v>379</v>
      </c>
      <c r="T31" s="59">
        <v>1</v>
      </c>
      <c r="U31" s="59"/>
      <c r="V31" s="59">
        <v>0</v>
      </c>
      <c r="W31" s="59"/>
      <c r="X31" s="59" t="s">
        <v>220</v>
      </c>
      <c r="Y31" s="59" t="s">
        <v>220</v>
      </c>
      <c r="Z31" s="59" t="s">
        <v>220</v>
      </c>
      <c r="AA31" s="59" t="s">
        <v>226</v>
      </c>
      <c r="AB31" s="59" t="s">
        <v>226</v>
      </c>
      <c r="AC31" s="59" t="s">
        <v>226</v>
      </c>
      <c r="AD31" s="59" t="s">
        <v>220</v>
      </c>
      <c r="AE31" s="60" t="s">
        <v>391</v>
      </c>
      <c r="AF31" s="59">
        <v>1</v>
      </c>
      <c r="AG31" s="59"/>
      <c r="AH31" s="59"/>
      <c r="AI31" s="59"/>
      <c r="AJ31" s="59"/>
      <c r="AK31" s="59"/>
      <c r="AL31" s="59"/>
      <c r="AM31" s="59"/>
      <c r="AN31" s="59"/>
      <c r="AO31" s="59"/>
      <c r="AP31" s="60" t="s">
        <v>402</v>
      </c>
      <c r="AQ31" s="59"/>
      <c r="AR31" s="59"/>
      <c r="AS31" s="59"/>
      <c r="AT31" s="59"/>
      <c r="AU31" s="59"/>
      <c r="AV31" s="60" t="s">
        <v>408</v>
      </c>
      <c r="AW31" s="59"/>
      <c r="AX31" s="59"/>
      <c r="AY31" s="59"/>
      <c r="AZ31" s="59"/>
      <c r="BA31" s="59"/>
      <c r="BB31" s="60"/>
      <c r="BC31" s="59" t="s">
        <v>416</v>
      </c>
      <c r="BE31" s="112" t="s">
        <v>571</v>
      </c>
      <c r="BF31" s="113">
        <v>28</v>
      </c>
      <c r="BG31" s="113">
        <v>27</v>
      </c>
      <c r="BH31" s="114">
        <v>40796</v>
      </c>
      <c r="BI31" s="113">
        <v>7</v>
      </c>
      <c r="BJ31" s="113" t="s">
        <v>286</v>
      </c>
      <c r="BK31" s="113" t="s">
        <v>287</v>
      </c>
      <c r="BL31" s="117" t="s">
        <v>293</v>
      </c>
      <c r="BM31" s="113" t="s">
        <v>217</v>
      </c>
      <c r="BN31" s="115" t="s">
        <v>294</v>
      </c>
      <c r="BO31" s="116" t="s">
        <v>247</v>
      </c>
      <c r="BP31" s="113">
        <v>10</v>
      </c>
      <c r="BQ31" s="113">
        <v>11</v>
      </c>
      <c r="BR31" s="113">
        <v>71</v>
      </c>
      <c r="BS31" s="117">
        <v>0</v>
      </c>
      <c r="BT31" s="113">
        <v>2</v>
      </c>
      <c r="BU31" s="113"/>
      <c r="BV31" s="113"/>
      <c r="BW31" s="113"/>
      <c r="BX31" s="113"/>
      <c r="BY31" s="113">
        <v>3</v>
      </c>
      <c r="BZ31" s="113">
        <v>1</v>
      </c>
      <c r="CA31" s="113"/>
      <c r="CB31" s="113"/>
      <c r="CC31" s="113"/>
      <c r="CD31" s="113"/>
      <c r="CE31" s="113"/>
      <c r="CF31" s="113" t="s">
        <v>220</v>
      </c>
      <c r="CG31" s="113" t="s">
        <v>295</v>
      </c>
      <c r="CH31" s="112" t="s">
        <v>295</v>
      </c>
      <c r="CI31" s="112" t="s">
        <v>238</v>
      </c>
      <c r="CJ31" s="112" t="s">
        <v>225</v>
      </c>
      <c r="CK31" s="117">
        <v>0</v>
      </c>
      <c r="CL31" s="118">
        <v>1</v>
      </c>
      <c r="CM31" s="118">
        <v>1</v>
      </c>
      <c r="CN31" s="118">
        <v>1</v>
      </c>
      <c r="CO31" s="118">
        <v>0</v>
      </c>
      <c r="CP31" s="118">
        <v>0</v>
      </c>
      <c r="CQ31" s="118">
        <v>0</v>
      </c>
      <c r="CR31" s="118">
        <v>0</v>
      </c>
      <c r="CS31" s="118">
        <v>0</v>
      </c>
      <c r="CT31" s="118">
        <v>0</v>
      </c>
      <c r="CU31" s="118">
        <v>0</v>
      </c>
      <c r="CV31" s="117">
        <v>0</v>
      </c>
      <c r="CW31" s="113"/>
      <c r="CX31" s="113"/>
      <c r="CY31" s="113"/>
      <c r="CZ31" s="113">
        <v>3</v>
      </c>
      <c r="DA31" s="113">
        <v>1</v>
      </c>
      <c r="DB31" s="113">
        <v>2</v>
      </c>
      <c r="DC31" s="113"/>
      <c r="DD31" s="113"/>
      <c r="DE31" s="113"/>
      <c r="DF31" s="112" t="s">
        <v>535</v>
      </c>
      <c r="DG31" s="113" t="s">
        <v>226</v>
      </c>
      <c r="DH31" s="117">
        <v>0</v>
      </c>
      <c r="DI31" s="118">
        <v>0</v>
      </c>
      <c r="DJ31" s="118">
        <v>0</v>
      </c>
      <c r="DK31" s="118">
        <v>0</v>
      </c>
      <c r="DL31" s="118">
        <v>0</v>
      </c>
      <c r="DM31" s="118">
        <v>0</v>
      </c>
      <c r="DN31" s="118">
        <v>0</v>
      </c>
      <c r="DO31" s="119" t="s">
        <v>227</v>
      </c>
      <c r="DP31" s="118" t="s">
        <v>300</v>
      </c>
      <c r="DQ31" s="113" t="s">
        <v>548</v>
      </c>
      <c r="DR31" s="117">
        <v>0</v>
      </c>
      <c r="DS31" s="113"/>
      <c r="DT31" s="113"/>
      <c r="DU31" s="113"/>
      <c r="DV31" s="113"/>
      <c r="DW31" s="113"/>
      <c r="DX31" s="113">
        <v>3</v>
      </c>
      <c r="DY31" s="113"/>
      <c r="DZ31" s="113">
        <v>2</v>
      </c>
      <c r="EA31" s="113"/>
      <c r="EB31" s="113"/>
      <c r="EC31" s="113">
        <v>5</v>
      </c>
      <c r="ED31" s="113"/>
      <c r="EE31" s="113"/>
      <c r="EF31" s="113">
        <v>1</v>
      </c>
      <c r="EG31" s="113"/>
      <c r="EH31" s="113">
        <v>4</v>
      </c>
      <c r="EI31" s="113"/>
      <c r="EJ31" s="117">
        <v>0</v>
      </c>
      <c r="EK31" s="113">
        <v>5</v>
      </c>
      <c r="EL31" s="113">
        <v>4</v>
      </c>
      <c r="EM31" s="113"/>
      <c r="EN31" s="113"/>
      <c r="EO31" s="113"/>
      <c r="EP31" s="113"/>
      <c r="EQ31" s="113"/>
      <c r="ER31" s="113"/>
      <c r="ES31" s="113">
        <v>3</v>
      </c>
      <c r="ET31" s="113"/>
      <c r="EU31" s="113"/>
      <c r="EV31" s="113"/>
      <c r="EW31" s="113">
        <v>2</v>
      </c>
      <c r="EX31" s="113">
        <v>1</v>
      </c>
      <c r="EY31" s="113"/>
      <c r="EZ31" s="113" t="s">
        <v>538</v>
      </c>
      <c r="FA31" s="117">
        <v>0</v>
      </c>
      <c r="FB31" s="113">
        <v>0</v>
      </c>
      <c r="FC31" s="113">
        <v>0</v>
      </c>
      <c r="FD31" s="113">
        <v>0</v>
      </c>
      <c r="FE31" s="113">
        <v>0</v>
      </c>
      <c r="FF31" s="117">
        <v>0</v>
      </c>
      <c r="FG31" s="113"/>
      <c r="FH31" s="113"/>
      <c r="FI31" s="113"/>
      <c r="FJ31" s="113"/>
      <c r="FK31" s="113"/>
      <c r="FL31" s="113"/>
      <c r="FM31" s="113" t="s">
        <v>229</v>
      </c>
      <c r="FN31" s="113" t="s">
        <v>229</v>
      </c>
      <c r="FO31" s="115" t="s">
        <v>539</v>
      </c>
      <c r="FQ31" s="1" t="s">
        <v>672</v>
      </c>
      <c r="FR31" s="1">
        <v>55</v>
      </c>
      <c r="FS31" s="1">
        <v>27</v>
      </c>
      <c r="FT31" s="54">
        <v>40796</v>
      </c>
      <c r="FU31" s="1">
        <v>7</v>
      </c>
      <c r="FV31" s="1" t="s">
        <v>286</v>
      </c>
      <c r="FW31" s="1" t="s">
        <v>287</v>
      </c>
      <c r="FX31" s="1" t="s">
        <v>293</v>
      </c>
      <c r="FY31" s="1" t="s">
        <v>217</v>
      </c>
      <c r="FZ31" s="51" t="s">
        <v>294</v>
      </c>
      <c r="GA31" s="1" t="s">
        <v>247</v>
      </c>
      <c r="GB31" s="1">
        <v>18</v>
      </c>
      <c r="GC31" s="1">
        <v>18</v>
      </c>
      <c r="GD31" s="1">
        <v>65</v>
      </c>
      <c r="GE31" s="1">
        <v>0</v>
      </c>
      <c r="GF31" s="1"/>
      <c r="GG31" s="1"/>
      <c r="GH31" s="1"/>
      <c r="GI31" s="1"/>
      <c r="GJ31" s="1"/>
      <c r="GK31" s="1">
        <v>3</v>
      </c>
      <c r="GL31" s="1">
        <v>1</v>
      </c>
      <c r="GM31" s="1"/>
      <c r="GN31" s="1"/>
      <c r="GO31" s="1">
        <v>2</v>
      </c>
      <c r="GP31" s="1"/>
      <c r="GQ31" s="1"/>
      <c r="GR31" s="1" t="s">
        <v>226</v>
      </c>
      <c r="GS31" s="1" t="s">
        <v>226</v>
      </c>
      <c r="GT31" s="1">
        <v>0</v>
      </c>
      <c r="GU31" s="1">
        <v>0</v>
      </c>
      <c r="GV31" s="1">
        <v>0</v>
      </c>
      <c r="GW31" s="1">
        <v>1</v>
      </c>
      <c r="GX31" s="1">
        <v>0</v>
      </c>
      <c r="GY31" s="1">
        <v>1</v>
      </c>
      <c r="GZ31" s="1">
        <v>0</v>
      </c>
      <c r="HA31" s="1">
        <v>0</v>
      </c>
      <c r="HB31" s="1">
        <v>1</v>
      </c>
      <c r="HC31" s="52">
        <v>0</v>
      </c>
      <c r="HD31" s="1">
        <v>0</v>
      </c>
      <c r="HE31" s="1">
        <v>0</v>
      </c>
      <c r="HF31" s="1">
        <v>1</v>
      </c>
      <c r="HG31" s="1">
        <v>0</v>
      </c>
      <c r="HH31" s="1">
        <v>1</v>
      </c>
      <c r="HI31" s="1">
        <v>0</v>
      </c>
      <c r="HJ31" s="1">
        <v>0</v>
      </c>
      <c r="HK31" s="1">
        <v>1</v>
      </c>
      <c r="HL31" s="1" t="s">
        <v>220</v>
      </c>
      <c r="HM31" s="1" t="s">
        <v>295</v>
      </c>
      <c r="HN31" s="1" t="s">
        <v>295</v>
      </c>
      <c r="HO31" s="1" t="s">
        <v>222</v>
      </c>
      <c r="HP31" s="1" t="s">
        <v>285</v>
      </c>
      <c r="HQ31" s="1" t="s">
        <v>220</v>
      </c>
      <c r="HR31" s="1" t="s">
        <v>238</v>
      </c>
      <c r="HS31" s="1" t="s">
        <v>238</v>
      </c>
      <c r="HT31" s="1" t="s">
        <v>220</v>
      </c>
      <c r="HU31" s="1">
        <v>0</v>
      </c>
      <c r="HV31" s="1"/>
      <c r="HW31" s="1"/>
      <c r="HX31" s="1">
        <v>3</v>
      </c>
      <c r="HY31" s="1"/>
      <c r="HZ31" s="1">
        <v>1</v>
      </c>
      <c r="IA31" s="1"/>
      <c r="IB31" s="1">
        <v>2</v>
      </c>
      <c r="IC31" s="1"/>
      <c r="ID31" s="1">
        <v>0</v>
      </c>
      <c r="IE31" s="1"/>
      <c r="IF31" s="1"/>
      <c r="IG31" s="1"/>
      <c r="IH31" s="1">
        <v>3</v>
      </c>
      <c r="II31" s="1"/>
      <c r="IJ31" s="1">
        <v>2</v>
      </c>
      <c r="IK31" s="1">
        <v>1</v>
      </c>
      <c r="IL31" s="1"/>
      <c r="IM31" s="1"/>
      <c r="IN31" s="1" t="s">
        <v>226</v>
      </c>
      <c r="IO31" s="1">
        <v>0</v>
      </c>
      <c r="IP31" s="1">
        <v>1</v>
      </c>
      <c r="IQ31" s="1">
        <v>0</v>
      </c>
      <c r="IR31" s="1">
        <v>0</v>
      </c>
      <c r="IS31" s="1">
        <v>0</v>
      </c>
      <c r="IT31" s="1">
        <v>0</v>
      </c>
      <c r="IU31" s="1">
        <v>0</v>
      </c>
      <c r="IV31" s="1">
        <v>0</v>
      </c>
      <c r="IW31" s="1">
        <v>0</v>
      </c>
      <c r="IX31" s="1">
        <v>0</v>
      </c>
      <c r="IY31" s="1" t="s">
        <v>227</v>
      </c>
      <c r="IZ31" s="1" t="s">
        <v>226</v>
      </c>
      <c r="JA31" s="1" t="s">
        <v>226</v>
      </c>
      <c r="JB31" s="1">
        <v>0</v>
      </c>
      <c r="JC31" s="1">
        <v>0</v>
      </c>
      <c r="JD31" s="1">
        <v>0</v>
      </c>
      <c r="JE31" s="1">
        <v>0</v>
      </c>
      <c r="JF31" s="1">
        <v>1</v>
      </c>
      <c r="JG31" s="1">
        <v>0</v>
      </c>
      <c r="JH31" s="1">
        <v>0</v>
      </c>
      <c r="JI31" s="1">
        <v>0</v>
      </c>
      <c r="JJ31" s="1">
        <v>0</v>
      </c>
      <c r="JK31" s="1">
        <v>1</v>
      </c>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v>0</v>
      </c>
      <c r="KT31" s="1"/>
      <c r="KU31" s="1"/>
      <c r="KV31" s="1"/>
      <c r="KW31" s="1"/>
      <c r="KX31" s="1">
        <v>0</v>
      </c>
      <c r="KY31" s="1"/>
      <c r="KZ31" s="1"/>
      <c r="LA31" s="1"/>
      <c r="LB31" s="1"/>
      <c r="LC31" s="1"/>
      <c r="LD31" s="1"/>
      <c r="LE31" s="1" t="s">
        <v>291</v>
      </c>
      <c r="LF31" s="1" t="s">
        <v>291</v>
      </c>
      <c r="LG31" s="1">
        <v>0</v>
      </c>
      <c r="LH31" s="1"/>
      <c r="LI31" s="1">
        <v>1</v>
      </c>
      <c r="LJ31" s="1">
        <v>2</v>
      </c>
      <c r="LK31" s="1">
        <v>3</v>
      </c>
      <c r="LL31" s="1"/>
      <c r="LM31" s="1"/>
      <c r="LN31" s="1" t="s">
        <v>220</v>
      </c>
      <c r="LO31" s="1" t="s">
        <v>226</v>
      </c>
      <c r="LP31" s="1">
        <v>0</v>
      </c>
      <c r="LQ31" s="1">
        <v>1</v>
      </c>
      <c r="LR31" s="1">
        <v>0</v>
      </c>
      <c r="LS31" s="1">
        <v>0</v>
      </c>
      <c r="LT31" s="1" t="s">
        <v>220</v>
      </c>
      <c r="LU31" s="1" t="s">
        <v>220</v>
      </c>
      <c r="LV31" s="1" t="s">
        <v>226</v>
      </c>
      <c r="LW31" s="1" t="s">
        <v>226</v>
      </c>
      <c r="LX31" s="1">
        <v>0</v>
      </c>
      <c r="LY31" s="1">
        <v>1</v>
      </c>
      <c r="LZ31" s="1">
        <v>1</v>
      </c>
      <c r="MA31" s="1">
        <v>1</v>
      </c>
      <c r="MB31" s="1">
        <v>1</v>
      </c>
      <c r="MC31" s="1">
        <v>1</v>
      </c>
      <c r="MD31" s="1">
        <v>0</v>
      </c>
      <c r="ME31" s="1" t="s">
        <v>230</v>
      </c>
      <c r="MF31" s="1" t="s">
        <v>230</v>
      </c>
      <c r="MG31" s="1" t="s">
        <v>231</v>
      </c>
      <c r="MH31" s="1" t="s">
        <v>230</v>
      </c>
      <c r="MI31" s="1" t="s">
        <v>220</v>
      </c>
      <c r="MJ31" s="1">
        <v>0</v>
      </c>
      <c r="MK31" s="1">
        <v>0</v>
      </c>
      <c r="ML31" s="1">
        <v>1</v>
      </c>
      <c r="MM31" s="1">
        <v>1</v>
      </c>
      <c r="MN31" s="1">
        <v>0</v>
      </c>
      <c r="MO31" s="1">
        <v>0</v>
      </c>
      <c r="MP31" s="1">
        <v>0</v>
      </c>
      <c r="MQ31" s="1">
        <v>0</v>
      </c>
      <c r="MR31" s="53">
        <v>0</v>
      </c>
      <c r="MS31" s="1">
        <v>0</v>
      </c>
      <c r="MT31" s="1">
        <v>0</v>
      </c>
      <c r="MU31" s="1">
        <v>1</v>
      </c>
      <c r="MV31" s="1">
        <v>1</v>
      </c>
      <c r="MW31" s="1">
        <v>0</v>
      </c>
      <c r="MX31" s="1">
        <v>0</v>
      </c>
      <c r="MY31" s="1">
        <v>0</v>
      </c>
      <c r="MZ31" s="1">
        <v>0</v>
      </c>
      <c r="NA31" s="1">
        <v>0</v>
      </c>
      <c r="NB31" s="1">
        <v>1</v>
      </c>
      <c r="NC31" s="1">
        <v>0</v>
      </c>
      <c r="ND31" s="1">
        <v>1</v>
      </c>
      <c r="NE31" s="1">
        <v>0</v>
      </c>
      <c r="NF31" s="1">
        <v>0</v>
      </c>
      <c r="NG31" s="1">
        <v>1</v>
      </c>
      <c r="NH31" s="1">
        <v>1</v>
      </c>
      <c r="NI31" s="1">
        <v>1</v>
      </c>
      <c r="NJ31" s="1">
        <v>0</v>
      </c>
      <c r="NK31" s="1">
        <v>0</v>
      </c>
    </row>
    <row r="32" spans="1:375" ht="165">
      <c r="A32" s="59" t="s">
        <v>673</v>
      </c>
      <c r="B32" s="59">
        <v>25</v>
      </c>
      <c r="C32" s="59">
        <v>28</v>
      </c>
      <c r="D32" s="80">
        <v>40795</v>
      </c>
      <c r="E32" s="59">
        <v>7</v>
      </c>
      <c r="F32" s="59" t="s">
        <v>286</v>
      </c>
      <c r="G32" s="59" t="s">
        <v>287</v>
      </c>
      <c r="H32" s="59" t="s">
        <v>296</v>
      </c>
      <c r="I32" s="59" t="s">
        <v>217</v>
      </c>
      <c r="J32" s="81" t="s">
        <v>297</v>
      </c>
      <c r="K32" s="60" t="s">
        <v>234</v>
      </c>
      <c r="L32" s="60" t="s">
        <v>372</v>
      </c>
      <c r="M32" s="59"/>
      <c r="N32" s="59">
        <v>1</v>
      </c>
      <c r="O32" s="59">
        <v>0</v>
      </c>
      <c r="P32" s="59">
        <v>0</v>
      </c>
      <c r="Q32" s="59">
        <v>0</v>
      </c>
      <c r="R32" s="59">
        <v>1</v>
      </c>
      <c r="S32" s="60" t="s">
        <v>379</v>
      </c>
      <c r="T32" s="59">
        <v>1</v>
      </c>
      <c r="U32" s="59"/>
      <c r="V32" s="59">
        <v>1</v>
      </c>
      <c r="W32" s="59"/>
      <c r="X32" s="59" t="s">
        <v>220</v>
      </c>
      <c r="Y32" s="59" t="s">
        <v>220</v>
      </c>
      <c r="Z32" s="59" t="s">
        <v>220</v>
      </c>
      <c r="AA32" s="59" t="s">
        <v>226</v>
      </c>
      <c r="AB32" s="59" t="s">
        <v>226</v>
      </c>
      <c r="AC32" s="59" t="s">
        <v>220</v>
      </c>
      <c r="AD32" s="59"/>
      <c r="AE32" s="60" t="s">
        <v>391</v>
      </c>
      <c r="AF32" s="59">
        <v>1</v>
      </c>
      <c r="AG32" s="59"/>
      <c r="AH32" s="59"/>
      <c r="AI32" s="59"/>
      <c r="AJ32" s="59"/>
      <c r="AK32" s="59"/>
      <c r="AL32" s="59"/>
      <c r="AM32" s="59"/>
      <c r="AN32" s="59"/>
      <c r="AO32" s="59"/>
      <c r="AP32" s="60" t="s">
        <v>402</v>
      </c>
      <c r="AQ32" s="59"/>
      <c r="AR32" s="59"/>
      <c r="AS32" s="59"/>
      <c r="AT32" s="59"/>
      <c r="AU32" s="59"/>
      <c r="AV32" s="60" t="s">
        <v>408</v>
      </c>
      <c r="AW32" s="59"/>
      <c r="AX32" s="59"/>
      <c r="AY32" s="59"/>
      <c r="AZ32" s="59"/>
      <c r="BA32" s="59"/>
      <c r="BB32" s="60"/>
      <c r="BC32" s="59" t="s">
        <v>415</v>
      </c>
      <c r="BE32" s="112" t="s">
        <v>572</v>
      </c>
      <c r="BF32" s="113">
        <v>25</v>
      </c>
      <c r="BG32" s="113">
        <v>28</v>
      </c>
      <c r="BH32" s="114">
        <v>40795</v>
      </c>
      <c r="BI32" s="113">
        <v>7</v>
      </c>
      <c r="BJ32" s="113" t="s">
        <v>286</v>
      </c>
      <c r="BK32" s="113" t="s">
        <v>287</v>
      </c>
      <c r="BL32" s="122" t="s">
        <v>296</v>
      </c>
      <c r="BM32" s="113" t="s">
        <v>217</v>
      </c>
      <c r="BN32" s="115" t="s">
        <v>297</v>
      </c>
      <c r="BO32" s="116" t="s">
        <v>234</v>
      </c>
      <c r="BP32" s="113">
        <v>13</v>
      </c>
      <c r="BQ32" s="113">
        <v>25</v>
      </c>
      <c r="BR32" s="113">
        <v>60</v>
      </c>
      <c r="BS32" s="117">
        <v>0</v>
      </c>
      <c r="BT32" s="113">
        <v>1</v>
      </c>
      <c r="BU32" s="113"/>
      <c r="BV32" s="113">
        <v>2</v>
      </c>
      <c r="BW32" s="113"/>
      <c r="BX32" s="113"/>
      <c r="BY32" s="113">
        <v>3</v>
      </c>
      <c r="BZ32" s="113"/>
      <c r="CA32" s="113"/>
      <c r="CB32" s="113"/>
      <c r="CC32" s="113"/>
      <c r="CD32" s="113"/>
      <c r="CE32" s="113"/>
      <c r="CF32" s="113" t="s">
        <v>220</v>
      </c>
      <c r="CG32" s="113" t="s">
        <v>221</v>
      </c>
      <c r="CH32" s="112" t="s">
        <v>221</v>
      </c>
      <c r="CI32" s="112" t="s">
        <v>310</v>
      </c>
      <c r="CJ32" s="112" t="s">
        <v>225</v>
      </c>
      <c r="CK32" s="117">
        <v>0</v>
      </c>
      <c r="CL32" s="118">
        <v>1</v>
      </c>
      <c r="CM32" s="118">
        <v>1</v>
      </c>
      <c r="CN32" s="118">
        <v>1</v>
      </c>
      <c r="CO32" s="118">
        <v>0</v>
      </c>
      <c r="CP32" s="118">
        <v>0</v>
      </c>
      <c r="CQ32" s="118">
        <v>0</v>
      </c>
      <c r="CR32" s="118">
        <v>0</v>
      </c>
      <c r="CS32" s="118">
        <v>0</v>
      </c>
      <c r="CT32" s="118">
        <v>0</v>
      </c>
      <c r="CU32" s="118">
        <v>0</v>
      </c>
      <c r="CV32" s="117">
        <v>0</v>
      </c>
      <c r="CW32" s="113">
        <v>2</v>
      </c>
      <c r="CX32" s="113"/>
      <c r="CY32" s="113"/>
      <c r="CZ32" s="113">
        <v>3</v>
      </c>
      <c r="DA32" s="113"/>
      <c r="DB32" s="113"/>
      <c r="DC32" s="113"/>
      <c r="DD32" s="113">
        <v>1</v>
      </c>
      <c r="DE32" s="113"/>
      <c r="DF32" s="112" t="s">
        <v>535</v>
      </c>
      <c r="DG32" s="113" t="s">
        <v>226</v>
      </c>
      <c r="DH32" s="117">
        <v>0</v>
      </c>
      <c r="DI32" s="118">
        <v>0</v>
      </c>
      <c r="DJ32" s="118">
        <v>0</v>
      </c>
      <c r="DK32" s="118">
        <v>0</v>
      </c>
      <c r="DL32" s="118">
        <v>0</v>
      </c>
      <c r="DM32" s="118">
        <v>0</v>
      </c>
      <c r="DN32" s="118">
        <v>0</v>
      </c>
      <c r="DO32" s="119" t="s">
        <v>227</v>
      </c>
      <c r="DP32" s="118" t="s">
        <v>300</v>
      </c>
      <c r="DQ32" s="113" t="s">
        <v>537</v>
      </c>
      <c r="DR32" s="117">
        <v>0</v>
      </c>
      <c r="DS32" s="113">
        <v>4</v>
      </c>
      <c r="DT32" s="113"/>
      <c r="DU32" s="113"/>
      <c r="DV32" s="113">
        <v>2</v>
      </c>
      <c r="DW32" s="113"/>
      <c r="DX32" s="113"/>
      <c r="DY32" s="113"/>
      <c r="DZ32" s="113"/>
      <c r="EA32" s="113"/>
      <c r="EB32" s="113"/>
      <c r="EC32" s="113">
        <v>5</v>
      </c>
      <c r="ED32" s="113"/>
      <c r="EE32" s="113"/>
      <c r="EF32" s="113">
        <v>3</v>
      </c>
      <c r="EG32" s="113"/>
      <c r="EH32" s="113"/>
      <c r="EI32" s="113"/>
      <c r="EJ32" s="117">
        <v>0</v>
      </c>
      <c r="EK32" s="113">
        <v>5</v>
      </c>
      <c r="EL32" s="113"/>
      <c r="EM32" s="113"/>
      <c r="EN32" s="113">
        <v>4</v>
      </c>
      <c r="EO32" s="113"/>
      <c r="EP32" s="113"/>
      <c r="EQ32" s="113"/>
      <c r="ER32" s="113"/>
      <c r="ES32" s="113">
        <v>3</v>
      </c>
      <c r="ET32" s="113">
        <v>2</v>
      </c>
      <c r="EU32" s="113"/>
      <c r="EV32" s="113"/>
      <c r="EW32" s="113">
        <v>1</v>
      </c>
      <c r="EX32" s="113"/>
      <c r="EY32" s="113"/>
      <c r="EZ32" s="113" t="s">
        <v>266</v>
      </c>
      <c r="FA32" s="117">
        <v>0</v>
      </c>
      <c r="FB32" s="113">
        <v>0</v>
      </c>
      <c r="FC32" s="113">
        <v>0</v>
      </c>
      <c r="FD32" s="113">
        <v>0</v>
      </c>
      <c r="FE32" s="113">
        <v>0</v>
      </c>
      <c r="FF32" s="117">
        <v>0</v>
      </c>
      <c r="FG32" s="113"/>
      <c r="FH32" s="113"/>
      <c r="FI32" s="113"/>
      <c r="FJ32" s="113"/>
      <c r="FK32" s="113"/>
      <c r="FL32" s="113"/>
      <c r="FM32" s="113" t="s">
        <v>229</v>
      </c>
      <c r="FN32" s="113" t="s">
        <v>229</v>
      </c>
      <c r="FO32" s="115" t="s">
        <v>539</v>
      </c>
      <c r="FQ32" s="1" t="s">
        <v>674</v>
      </c>
      <c r="FR32" s="1">
        <v>53</v>
      </c>
      <c r="FS32" s="1">
        <v>28</v>
      </c>
      <c r="FT32" s="54">
        <v>40795</v>
      </c>
      <c r="FU32" s="1">
        <v>7</v>
      </c>
      <c r="FV32" s="1" t="s">
        <v>286</v>
      </c>
      <c r="FW32" s="1" t="s">
        <v>287</v>
      </c>
      <c r="FX32" s="1" t="s">
        <v>296</v>
      </c>
      <c r="FY32" s="1" t="s">
        <v>217</v>
      </c>
      <c r="FZ32" s="51" t="s">
        <v>297</v>
      </c>
      <c r="GA32" s="1" t="s">
        <v>234</v>
      </c>
      <c r="GB32" s="1">
        <v>17</v>
      </c>
      <c r="GC32" s="1">
        <v>21</v>
      </c>
      <c r="GD32" s="1">
        <v>70</v>
      </c>
      <c r="GE32" s="1">
        <v>0</v>
      </c>
      <c r="GF32" s="1">
        <v>2</v>
      </c>
      <c r="GG32" s="1"/>
      <c r="GH32" s="1"/>
      <c r="GI32" s="1"/>
      <c r="GJ32" s="1"/>
      <c r="GK32" s="1">
        <v>3</v>
      </c>
      <c r="GL32" s="1"/>
      <c r="GM32" s="1"/>
      <c r="GN32" s="1"/>
      <c r="GO32" s="1">
        <v>1</v>
      </c>
      <c r="GP32" s="1"/>
      <c r="GQ32" s="1"/>
      <c r="GR32" s="1" t="s">
        <v>220</v>
      </c>
      <c r="GS32" s="1" t="s">
        <v>220</v>
      </c>
      <c r="GT32" s="1">
        <v>0</v>
      </c>
      <c r="GU32" s="1">
        <v>0</v>
      </c>
      <c r="GV32" s="1">
        <v>0</v>
      </c>
      <c r="GW32" s="1">
        <v>1</v>
      </c>
      <c r="GX32" s="1">
        <v>0</v>
      </c>
      <c r="GY32" s="1">
        <v>1</v>
      </c>
      <c r="GZ32" s="1">
        <v>0</v>
      </c>
      <c r="HA32" s="1">
        <v>0</v>
      </c>
      <c r="HB32" s="1">
        <v>0</v>
      </c>
      <c r="HC32" s="52">
        <v>0</v>
      </c>
      <c r="HD32" s="1">
        <v>0</v>
      </c>
      <c r="HE32" s="1">
        <v>0</v>
      </c>
      <c r="HF32" s="1">
        <v>1</v>
      </c>
      <c r="HG32" s="1">
        <v>0</v>
      </c>
      <c r="HH32" s="1">
        <v>1</v>
      </c>
      <c r="HI32" s="1">
        <v>0</v>
      </c>
      <c r="HJ32" s="1">
        <v>0</v>
      </c>
      <c r="HK32" s="1">
        <v>0</v>
      </c>
      <c r="HL32" s="1" t="s">
        <v>226</v>
      </c>
      <c r="HM32" s="1" t="s">
        <v>221</v>
      </c>
      <c r="HN32" s="1" t="s">
        <v>221</v>
      </c>
      <c r="HO32" s="1" t="s">
        <v>222</v>
      </c>
      <c r="HP32" s="1" t="s">
        <v>223</v>
      </c>
      <c r="HQ32" s="1" t="s">
        <v>220</v>
      </c>
      <c r="HR32" s="1" t="s">
        <v>238</v>
      </c>
      <c r="HS32" s="1" t="s">
        <v>238</v>
      </c>
      <c r="HT32" s="1" t="s">
        <v>220</v>
      </c>
      <c r="HU32" s="1">
        <v>0</v>
      </c>
      <c r="HV32" s="1">
        <v>1</v>
      </c>
      <c r="HW32" s="1"/>
      <c r="HX32" s="1">
        <v>2</v>
      </c>
      <c r="HY32" s="1">
        <v>3</v>
      </c>
      <c r="HZ32" s="1"/>
      <c r="IA32" s="1"/>
      <c r="IB32" s="1"/>
      <c r="IC32" s="1"/>
      <c r="ID32" s="1">
        <v>0</v>
      </c>
      <c r="IE32" s="1"/>
      <c r="IF32" s="1"/>
      <c r="IG32" s="1"/>
      <c r="IH32" s="1">
        <v>3</v>
      </c>
      <c r="II32" s="1">
        <v>1</v>
      </c>
      <c r="IJ32" s="1">
        <v>2</v>
      </c>
      <c r="IK32" s="1"/>
      <c r="IL32" s="1"/>
      <c r="IM32" s="1"/>
      <c r="IN32" s="1" t="s">
        <v>226</v>
      </c>
      <c r="IO32" s="1">
        <v>0</v>
      </c>
      <c r="IP32" s="1">
        <v>1</v>
      </c>
      <c r="IQ32" s="1">
        <v>0</v>
      </c>
      <c r="IR32" s="1">
        <v>0</v>
      </c>
      <c r="IS32" s="1">
        <v>0</v>
      </c>
      <c r="IT32" s="1">
        <v>0</v>
      </c>
      <c r="IU32" s="1">
        <v>0</v>
      </c>
      <c r="IV32" s="1">
        <v>0</v>
      </c>
      <c r="IW32" s="1">
        <v>0</v>
      </c>
      <c r="IX32" s="1">
        <v>0</v>
      </c>
      <c r="IY32" s="1" t="s">
        <v>227</v>
      </c>
      <c r="IZ32" s="1" t="s">
        <v>220</v>
      </c>
      <c r="JA32" s="1" t="s">
        <v>226</v>
      </c>
      <c r="JB32" s="1">
        <v>0</v>
      </c>
      <c r="JC32" s="1">
        <v>0</v>
      </c>
      <c r="JD32" s="1">
        <v>1</v>
      </c>
      <c r="JE32" s="1">
        <v>0</v>
      </c>
      <c r="JF32" s="1">
        <v>1</v>
      </c>
      <c r="JG32" s="1">
        <v>0</v>
      </c>
      <c r="JH32" s="1">
        <v>0</v>
      </c>
      <c r="JI32" s="1">
        <v>0</v>
      </c>
      <c r="JJ32" s="1">
        <v>0</v>
      </c>
      <c r="JK32" s="1">
        <v>0</v>
      </c>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v>0</v>
      </c>
      <c r="KT32" s="1"/>
      <c r="KU32" s="1"/>
      <c r="KV32" s="1"/>
      <c r="KW32" s="1"/>
      <c r="KX32" s="1">
        <v>0</v>
      </c>
      <c r="KY32" s="1"/>
      <c r="KZ32" s="1"/>
      <c r="LA32" s="1"/>
      <c r="LB32" s="1"/>
      <c r="LC32" s="1"/>
      <c r="LD32" s="1"/>
      <c r="LE32" s="1" t="s">
        <v>290</v>
      </c>
      <c r="LF32" s="1" t="s">
        <v>290</v>
      </c>
      <c r="LG32" s="1">
        <v>0</v>
      </c>
      <c r="LH32" s="1"/>
      <c r="LI32" s="1">
        <v>3</v>
      </c>
      <c r="LJ32" s="1">
        <v>2</v>
      </c>
      <c r="LK32" s="1">
        <v>1</v>
      </c>
      <c r="LL32" s="1"/>
      <c r="LM32" s="1"/>
      <c r="LN32" s="1" t="s">
        <v>220</v>
      </c>
      <c r="LO32" s="1" t="s">
        <v>220</v>
      </c>
      <c r="LP32" s="1">
        <v>0</v>
      </c>
      <c r="LQ32" s="1">
        <v>1</v>
      </c>
      <c r="LR32" s="1">
        <v>0</v>
      </c>
      <c r="LS32" s="1">
        <v>0</v>
      </c>
      <c r="LT32" s="1" t="s">
        <v>220</v>
      </c>
      <c r="LU32" s="1" t="s">
        <v>226</v>
      </c>
      <c r="LV32" s="1" t="s">
        <v>226</v>
      </c>
      <c r="LW32" s="1" t="s">
        <v>226</v>
      </c>
      <c r="LX32" s="1">
        <v>0</v>
      </c>
      <c r="LY32" s="1">
        <v>1</v>
      </c>
      <c r="LZ32" s="1">
        <v>1</v>
      </c>
      <c r="MA32" s="1">
        <v>1</v>
      </c>
      <c r="MB32" s="1">
        <v>1</v>
      </c>
      <c r="MC32" s="1">
        <v>1</v>
      </c>
      <c r="MD32" s="1">
        <v>0</v>
      </c>
      <c r="ME32" s="1" t="s">
        <v>229</v>
      </c>
      <c r="MF32" s="1" t="s">
        <v>230</v>
      </c>
      <c r="MG32" s="1" t="s">
        <v>229</v>
      </c>
      <c r="MH32" s="1" t="s">
        <v>230</v>
      </c>
      <c r="MI32" s="1" t="s">
        <v>226</v>
      </c>
      <c r="MJ32" s="1">
        <v>0</v>
      </c>
      <c r="MK32" s="1">
        <v>0</v>
      </c>
      <c r="ML32" s="1">
        <v>1</v>
      </c>
      <c r="MM32" s="1">
        <v>1</v>
      </c>
      <c r="MN32" s="1">
        <v>1</v>
      </c>
      <c r="MO32" s="1">
        <v>0</v>
      </c>
      <c r="MP32" s="1">
        <v>1</v>
      </c>
      <c r="MQ32" s="1">
        <v>0</v>
      </c>
      <c r="MR32" s="53">
        <v>0</v>
      </c>
      <c r="MS32" s="1">
        <v>0</v>
      </c>
      <c r="MT32" s="1">
        <v>0</v>
      </c>
      <c r="MU32" s="1">
        <v>1</v>
      </c>
      <c r="MV32" s="1">
        <v>1</v>
      </c>
      <c r="MW32" s="1">
        <v>0</v>
      </c>
      <c r="MX32" s="1">
        <v>0</v>
      </c>
      <c r="MY32" s="1">
        <v>0</v>
      </c>
      <c r="MZ32" s="1">
        <v>0</v>
      </c>
      <c r="NA32" s="1">
        <v>0</v>
      </c>
      <c r="NB32" s="1">
        <v>0</v>
      </c>
      <c r="NC32" s="1">
        <v>1</v>
      </c>
      <c r="ND32" s="1">
        <v>1</v>
      </c>
      <c r="NE32" s="1">
        <v>0</v>
      </c>
      <c r="NF32" s="1">
        <v>0</v>
      </c>
      <c r="NG32" s="1">
        <v>1</v>
      </c>
      <c r="NH32" s="1">
        <v>1</v>
      </c>
      <c r="NI32" s="1">
        <v>1</v>
      </c>
      <c r="NJ32" s="1">
        <v>0</v>
      </c>
      <c r="NK32" s="1">
        <v>0</v>
      </c>
    </row>
    <row r="33" spans="1:375" ht="225">
      <c r="A33" s="59" t="s">
        <v>675</v>
      </c>
      <c r="B33" s="59">
        <v>29</v>
      </c>
      <c r="C33" s="59">
        <v>29</v>
      </c>
      <c r="D33" s="80">
        <v>40796</v>
      </c>
      <c r="E33" s="59">
        <v>7</v>
      </c>
      <c r="F33" s="59" t="s">
        <v>286</v>
      </c>
      <c r="G33" s="59" t="s">
        <v>287</v>
      </c>
      <c r="H33" s="59" t="s">
        <v>296</v>
      </c>
      <c r="I33" s="59" t="s">
        <v>217</v>
      </c>
      <c r="J33" s="81" t="s">
        <v>298</v>
      </c>
      <c r="K33" s="82" t="s">
        <v>251</v>
      </c>
      <c r="L33" s="60" t="s">
        <v>372</v>
      </c>
      <c r="M33" s="59"/>
      <c r="N33" s="59">
        <v>1</v>
      </c>
      <c r="O33" s="59">
        <v>0</v>
      </c>
      <c r="P33" s="59">
        <v>0</v>
      </c>
      <c r="Q33" s="59">
        <v>0</v>
      </c>
      <c r="R33" s="59">
        <v>1</v>
      </c>
      <c r="S33" s="60" t="s">
        <v>379</v>
      </c>
      <c r="T33" s="59">
        <v>0</v>
      </c>
      <c r="U33" s="59"/>
      <c r="V33" s="59">
        <v>0</v>
      </c>
      <c r="W33" s="59"/>
      <c r="X33" s="59" t="s">
        <v>220</v>
      </c>
      <c r="Y33" s="59" t="s">
        <v>220</v>
      </c>
      <c r="Z33" s="59" t="s">
        <v>220</v>
      </c>
      <c r="AA33" s="59" t="s">
        <v>220</v>
      </c>
      <c r="AB33" s="59" t="s">
        <v>226</v>
      </c>
      <c r="AC33" s="59" t="s">
        <v>220</v>
      </c>
      <c r="AD33" s="59" t="s">
        <v>226</v>
      </c>
      <c r="AE33" s="60" t="s">
        <v>391</v>
      </c>
      <c r="AF33" s="59"/>
      <c r="AG33" s="59"/>
      <c r="AH33" s="59"/>
      <c r="AI33" s="59">
        <v>1</v>
      </c>
      <c r="AJ33" s="59"/>
      <c r="AK33" s="59"/>
      <c r="AL33" s="59"/>
      <c r="AM33" s="59"/>
      <c r="AN33" s="59"/>
      <c r="AO33" s="59"/>
      <c r="AP33" s="60" t="s">
        <v>402</v>
      </c>
      <c r="AQ33" s="59"/>
      <c r="AR33" s="59"/>
      <c r="AS33" s="59"/>
      <c r="AT33" s="59"/>
      <c r="AU33" s="59"/>
      <c r="AV33" s="60" t="s">
        <v>408</v>
      </c>
      <c r="AW33" s="59"/>
      <c r="AX33" s="59"/>
      <c r="AY33" s="59"/>
      <c r="AZ33" s="59"/>
      <c r="BA33" s="59"/>
      <c r="BB33" s="60"/>
      <c r="BC33" s="59" t="s">
        <v>418</v>
      </c>
      <c r="BE33" s="112" t="s">
        <v>573</v>
      </c>
      <c r="BF33" s="113">
        <v>27</v>
      </c>
      <c r="BG33" s="113">
        <v>29</v>
      </c>
      <c r="BH33" s="114">
        <v>40796</v>
      </c>
      <c r="BI33" s="113">
        <v>7</v>
      </c>
      <c r="BJ33" s="113" t="s">
        <v>286</v>
      </c>
      <c r="BK33" s="113" t="s">
        <v>287</v>
      </c>
      <c r="BL33" s="113" t="s">
        <v>296</v>
      </c>
      <c r="BM33" s="113" t="s">
        <v>217</v>
      </c>
      <c r="BN33" s="115" t="s">
        <v>298</v>
      </c>
      <c r="BO33" s="116" t="s">
        <v>251</v>
      </c>
      <c r="BP33" s="113">
        <v>15</v>
      </c>
      <c r="BQ33" s="113">
        <v>26</v>
      </c>
      <c r="BR33" s="113">
        <v>52</v>
      </c>
      <c r="BS33" s="117">
        <v>0</v>
      </c>
      <c r="BT33" s="113">
        <v>2</v>
      </c>
      <c r="BU33" s="113"/>
      <c r="BV33" s="113"/>
      <c r="BW33" s="113"/>
      <c r="BX33" s="113"/>
      <c r="BY33" s="113">
        <v>3</v>
      </c>
      <c r="BZ33" s="113">
        <v>1</v>
      </c>
      <c r="CA33" s="113"/>
      <c r="CB33" s="113"/>
      <c r="CC33" s="113"/>
      <c r="CD33" s="113"/>
      <c r="CE33" s="113"/>
      <c r="CF33" s="113" t="s">
        <v>220</v>
      </c>
      <c r="CG33" s="113" t="s">
        <v>299</v>
      </c>
      <c r="CH33" s="112" t="s">
        <v>221</v>
      </c>
      <c r="CI33" s="112" t="s">
        <v>310</v>
      </c>
      <c r="CJ33" s="112" t="s">
        <v>224</v>
      </c>
      <c r="CK33" s="117">
        <v>0</v>
      </c>
      <c r="CL33" s="118">
        <v>0</v>
      </c>
      <c r="CM33" s="118">
        <v>0</v>
      </c>
      <c r="CN33" s="118">
        <v>0</v>
      </c>
      <c r="CO33" s="118">
        <v>0</v>
      </c>
      <c r="CP33" s="118">
        <v>0</v>
      </c>
      <c r="CQ33" s="118">
        <v>0</v>
      </c>
      <c r="CR33" s="118">
        <v>0</v>
      </c>
      <c r="CS33" s="118">
        <v>0</v>
      </c>
      <c r="CT33" s="118">
        <v>0</v>
      </c>
      <c r="CU33" s="118">
        <v>0</v>
      </c>
      <c r="CV33" s="117">
        <v>0</v>
      </c>
      <c r="CW33" s="113"/>
      <c r="CX33" s="113"/>
      <c r="CY33" s="113"/>
      <c r="CZ33" s="113"/>
      <c r="DA33" s="113"/>
      <c r="DB33" s="113"/>
      <c r="DC33" s="113"/>
      <c r="DD33" s="113"/>
      <c r="DE33" s="113"/>
      <c r="DF33" s="112" t="s">
        <v>535</v>
      </c>
      <c r="DG33" s="113" t="s">
        <v>226</v>
      </c>
      <c r="DH33" s="117">
        <v>0</v>
      </c>
      <c r="DI33" s="118">
        <v>0</v>
      </c>
      <c r="DJ33" s="118">
        <v>0</v>
      </c>
      <c r="DK33" s="118">
        <v>0</v>
      </c>
      <c r="DL33" s="118">
        <v>0</v>
      </c>
      <c r="DM33" s="118">
        <v>0</v>
      </c>
      <c r="DN33" s="118">
        <v>0</v>
      </c>
      <c r="DO33" s="119" t="s">
        <v>227</v>
      </c>
      <c r="DP33" s="118" t="s">
        <v>300</v>
      </c>
      <c r="DQ33" s="113" t="s">
        <v>537</v>
      </c>
      <c r="DR33" s="117">
        <v>0</v>
      </c>
      <c r="DS33" s="113">
        <v>2</v>
      </c>
      <c r="DT33" s="113"/>
      <c r="DU33" s="113">
        <v>3</v>
      </c>
      <c r="DV33" s="113"/>
      <c r="DW33" s="113"/>
      <c r="DX33" s="113"/>
      <c r="DY33" s="113"/>
      <c r="DZ33" s="113"/>
      <c r="EA33" s="113"/>
      <c r="EB33" s="113"/>
      <c r="EC33" s="113">
        <v>5</v>
      </c>
      <c r="ED33" s="113"/>
      <c r="EE33" s="113"/>
      <c r="EF33" s="113">
        <v>4</v>
      </c>
      <c r="EG33" s="113"/>
      <c r="EH33" s="113">
        <v>1</v>
      </c>
      <c r="EI33" s="113"/>
      <c r="EJ33" s="117">
        <v>0</v>
      </c>
      <c r="EK33" s="113">
        <v>5</v>
      </c>
      <c r="EL33" s="113">
        <v>4</v>
      </c>
      <c r="EM33" s="113">
        <v>3</v>
      </c>
      <c r="EN33" s="113"/>
      <c r="EO33" s="113"/>
      <c r="EP33" s="113"/>
      <c r="EQ33" s="113">
        <v>2</v>
      </c>
      <c r="ER33" s="113"/>
      <c r="ES33" s="113">
        <v>1</v>
      </c>
      <c r="ET33" s="113"/>
      <c r="EU33" s="113"/>
      <c r="EV33" s="113"/>
      <c r="EW33" s="113"/>
      <c r="EX33" s="113"/>
      <c r="EY33" s="113"/>
      <c r="EZ33" s="113" t="s">
        <v>538</v>
      </c>
      <c r="FA33" s="117">
        <v>0</v>
      </c>
      <c r="FB33" s="113">
        <v>0</v>
      </c>
      <c r="FC33" s="113">
        <v>0</v>
      </c>
      <c r="FD33" s="113">
        <v>0</v>
      </c>
      <c r="FE33" s="113">
        <v>0</v>
      </c>
      <c r="FF33" s="117">
        <v>0</v>
      </c>
      <c r="FG33" s="113"/>
      <c r="FH33" s="113"/>
      <c r="FI33" s="113"/>
      <c r="FJ33" s="113"/>
      <c r="FK33" s="113"/>
      <c r="FL33" s="113"/>
      <c r="FM33" s="113" t="s">
        <v>229</v>
      </c>
      <c r="FN33" s="113" t="s">
        <v>229</v>
      </c>
      <c r="FO33" s="115" t="s">
        <v>539</v>
      </c>
      <c r="FQ33" s="1" t="s">
        <v>676</v>
      </c>
      <c r="FR33" s="1">
        <v>54</v>
      </c>
      <c r="FS33" s="1">
        <v>29</v>
      </c>
      <c r="FT33" s="54">
        <v>40796</v>
      </c>
      <c r="FU33" s="1">
        <v>7</v>
      </c>
      <c r="FV33" s="1" t="s">
        <v>286</v>
      </c>
      <c r="FW33" s="1" t="s">
        <v>287</v>
      </c>
      <c r="FX33" s="1" t="s">
        <v>296</v>
      </c>
      <c r="FY33" s="1" t="s">
        <v>217</v>
      </c>
      <c r="FZ33" s="51" t="s">
        <v>298</v>
      </c>
      <c r="GA33" s="1" t="s">
        <v>251</v>
      </c>
      <c r="GB33" s="1">
        <v>35</v>
      </c>
      <c r="GC33" s="1">
        <v>18</v>
      </c>
      <c r="GD33" s="1">
        <v>75</v>
      </c>
      <c r="GE33" s="1">
        <v>0</v>
      </c>
      <c r="GF33" s="1"/>
      <c r="GG33" s="1"/>
      <c r="GH33" s="1">
        <v>2</v>
      </c>
      <c r="GI33" s="1"/>
      <c r="GJ33" s="1">
        <v>1</v>
      </c>
      <c r="GK33" s="1">
        <v>3</v>
      </c>
      <c r="GL33" s="1"/>
      <c r="GM33" s="1"/>
      <c r="GN33" s="1"/>
      <c r="GO33" s="1"/>
      <c r="GP33" s="1"/>
      <c r="GQ33" s="1"/>
      <c r="GR33" s="1" t="s">
        <v>220</v>
      </c>
      <c r="GS33" s="1" t="s">
        <v>220</v>
      </c>
      <c r="GT33" s="1">
        <v>0</v>
      </c>
      <c r="GU33" s="1">
        <v>0</v>
      </c>
      <c r="GV33" s="1">
        <v>0</v>
      </c>
      <c r="GW33" s="1">
        <v>1</v>
      </c>
      <c r="GX33" s="1">
        <v>0</v>
      </c>
      <c r="GY33" s="1">
        <v>1</v>
      </c>
      <c r="GZ33" s="1">
        <v>1</v>
      </c>
      <c r="HA33" s="1">
        <v>0</v>
      </c>
      <c r="HB33" s="1">
        <v>0</v>
      </c>
      <c r="HC33" s="52">
        <v>0</v>
      </c>
      <c r="HD33" s="1">
        <v>0</v>
      </c>
      <c r="HE33" s="1">
        <v>0</v>
      </c>
      <c r="HF33" s="1">
        <v>0</v>
      </c>
      <c r="HG33" s="1">
        <v>0</v>
      </c>
      <c r="HH33" s="1">
        <v>1</v>
      </c>
      <c r="HI33" s="1">
        <v>1</v>
      </c>
      <c r="HJ33" s="1">
        <v>0</v>
      </c>
      <c r="HK33" s="1">
        <v>0</v>
      </c>
      <c r="HL33" s="1" t="s">
        <v>220</v>
      </c>
      <c r="HM33" s="1" t="s">
        <v>299</v>
      </c>
      <c r="HN33" s="1" t="s">
        <v>299</v>
      </c>
      <c r="HO33" s="1" t="s">
        <v>222</v>
      </c>
      <c r="HP33" s="1" t="s">
        <v>285</v>
      </c>
      <c r="HQ33" s="1" t="s">
        <v>220</v>
      </c>
      <c r="HR33" s="1" t="s">
        <v>224</v>
      </c>
      <c r="HS33" s="1" t="s">
        <v>300</v>
      </c>
      <c r="HT33" s="1" t="s">
        <v>220</v>
      </c>
      <c r="HU33" s="1">
        <v>0</v>
      </c>
      <c r="HV33" s="1">
        <v>3</v>
      </c>
      <c r="HW33" s="1"/>
      <c r="HX33" s="1">
        <v>2</v>
      </c>
      <c r="HY33" s="1"/>
      <c r="HZ33" s="1">
        <v>1</v>
      </c>
      <c r="IA33" s="1"/>
      <c r="IB33" s="1"/>
      <c r="IC33" s="1"/>
      <c r="ID33" s="1">
        <v>0</v>
      </c>
      <c r="IE33" s="1"/>
      <c r="IF33" s="1"/>
      <c r="IG33" s="1"/>
      <c r="IH33" s="1">
        <v>3</v>
      </c>
      <c r="II33" s="1"/>
      <c r="IJ33" s="1">
        <v>2</v>
      </c>
      <c r="IK33" s="1">
        <v>1</v>
      </c>
      <c r="IL33" s="1"/>
      <c r="IM33" s="1"/>
      <c r="IN33" s="1" t="s">
        <v>226</v>
      </c>
      <c r="IO33" s="1">
        <v>0</v>
      </c>
      <c r="IP33" s="1">
        <v>1</v>
      </c>
      <c r="IQ33" s="1">
        <v>0</v>
      </c>
      <c r="IR33" s="1">
        <v>0</v>
      </c>
      <c r="IS33" s="1">
        <v>0</v>
      </c>
      <c r="IT33" s="1">
        <v>0</v>
      </c>
      <c r="IU33" s="1">
        <v>0</v>
      </c>
      <c r="IV33" s="1">
        <v>0</v>
      </c>
      <c r="IW33" s="1">
        <v>0</v>
      </c>
      <c r="IX33" s="1">
        <v>0</v>
      </c>
      <c r="IY33" s="1" t="s">
        <v>227</v>
      </c>
      <c r="IZ33" s="1" t="s">
        <v>220</v>
      </c>
      <c r="JA33" s="1" t="s">
        <v>220</v>
      </c>
      <c r="JB33" s="1">
        <v>0</v>
      </c>
      <c r="JC33" s="1">
        <v>1</v>
      </c>
      <c r="JD33" s="1">
        <v>0</v>
      </c>
      <c r="JE33" s="1">
        <v>0</v>
      </c>
      <c r="JF33" s="1">
        <v>0</v>
      </c>
      <c r="JG33" s="1">
        <v>0</v>
      </c>
      <c r="JH33" s="1">
        <v>0</v>
      </c>
      <c r="JI33" s="1">
        <v>0</v>
      </c>
      <c r="JJ33" s="1">
        <v>0</v>
      </c>
      <c r="JK33" s="1">
        <v>0</v>
      </c>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v>0</v>
      </c>
      <c r="KT33" s="1"/>
      <c r="KU33" s="1"/>
      <c r="KV33" s="1"/>
      <c r="KW33" s="1"/>
      <c r="KX33" s="1">
        <v>0</v>
      </c>
      <c r="KY33" s="1"/>
      <c r="KZ33" s="1"/>
      <c r="LA33" s="1"/>
      <c r="LB33" s="1"/>
      <c r="LC33" s="1"/>
      <c r="LD33" s="1"/>
      <c r="LE33" s="1" t="s">
        <v>243</v>
      </c>
      <c r="LF33" s="1" t="s">
        <v>243</v>
      </c>
      <c r="LG33" s="1">
        <v>0</v>
      </c>
      <c r="LH33" s="1"/>
      <c r="LI33" s="1">
        <v>3</v>
      </c>
      <c r="LJ33" s="1">
        <v>2</v>
      </c>
      <c r="LK33" s="1"/>
      <c r="LL33" s="1">
        <v>1</v>
      </c>
      <c r="LM33" s="1"/>
      <c r="LN33" s="1" t="s">
        <v>220</v>
      </c>
      <c r="LO33" s="1" t="s">
        <v>226</v>
      </c>
      <c r="LP33" s="1">
        <v>0</v>
      </c>
      <c r="LQ33" s="1">
        <v>0</v>
      </c>
      <c r="LR33" s="1">
        <v>0</v>
      </c>
      <c r="LS33" s="1">
        <v>0</v>
      </c>
      <c r="LT33" s="1" t="s">
        <v>220</v>
      </c>
      <c r="LU33" s="1" t="s">
        <v>226</v>
      </c>
      <c r="LV33" s="1" t="s">
        <v>226</v>
      </c>
      <c r="LW33" s="1" t="s">
        <v>226</v>
      </c>
      <c r="LX33" s="1">
        <v>0</v>
      </c>
      <c r="LY33" s="1">
        <v>1</v>
      </c>
      <c r="LZ33" s="1">
        <v>1</v>
      </c>
      <c r="MA33" s="1">
        <v>1</v>
      </c>
      <c r="MB33" s="1">
        <v>1</v>
      </c>
      <c r="MC33" s="1">
        <v>1</v>
      </c>
      <c r="MD33" s="1">
        <v>0</v>
      </c>
      <c r="ME33" s="1" t="s">
        <v>229</v>
      </c>
      <c r="MF33" s="1" t="s">
        <v>230</v>
      </c>
      <c r="MG33" s="1" t="s">
        <v>229</v>
      </c>
      <c r="MH33" s="1" t="s">
        <v>230</v>
      </c>
      <c r="MI33" s="1" t="s">
        <v>226</v>
      </c>
      <c r="MJ33" s="1">
        <v>0</v>
      </c>
      <c r="MK33" s="1">
        <v>0</v>
      </c>
      <c r="ML33" s="1">
        <v>1</v>
      </c>
      <c r="MM33" s="1">
        <v>1</v>
      </c>
      <c r="MN33" s="1">
        <v>1</v>
      </c>
      <c r="MO33" s="1">
        <v>0</v>
      </c>
      <c r="MP33" s="1">
        <v>1</v>
      </c>
      <c r="MQ33" s="1">
        <v>0</v>
      </c>
      <c r="MR33" s="53">
        <v>0</v>
      </c>
      <c r="MS33" s="1">
        <v>0</v>
      </c>
      <c r="MT33" s="1">
        <v>0</v>
      </c>
      <c r="MU33" s="1">
        <v>1</v>
      </c>
      <c r="MV33" s="1">
        <v>1</v>
      </c>
      <c r="MW33" s="1">
        <v>1</v>
      </c>
      <c r="MX33" s="1">
        <v>1</v>
      </c>
      <c r="MY33" s="1">
        <v>0</v>
      </c>
      <c r="MZ33" s="1">
        <v>0</v>
      </c>
      <c r="NA33" s="1">
        <v>0</v>
      </c>
      <c r="NB33" s="1">
        <v>0</v>
      </c>
      <c r="NC33" s="1">
        <v>1</v>
      </c>
      <c r="ND33" s="1">
        <v>1</v>
      </c>
      <c r="NE33" s="1">
        <v>0</v>
      </c>
      <c r="NF33" s="1">
        <v>0</v>
      </c>
      <c r="NG33" s="1">
        <v>1</v>
      </c>
      <c r="NH33" s="1">
        <v>1</v>
      </c>
      <c r="NI33" s="1">
        <v>1</v>
      </c>
      <c r="NJ33" s="1">
        <v>0</v>
      </c>
      <c r="NK33" s="1">
        <v>0</v>
      </c>
    </row>
    <row r="34" spans="1:375" ht="225">
      <c r="A34" s="59" t="s">
        <v>677</v>
      </c>
      <c r="B34" s="59">
        <v>23</v>
      </c>
      <c r="C34" s="59">
        <v>30</v>
      </c>
      <c r="D34" s="80">
        <v>40796</v>
      </c>
      <c r="E34" s="59">
        <v>6</v>
      </c>
      <c r="F34" s="59" t="s">
        <v>301</v>
      </c>
      <c r="G34" s="59" t="s">
        <v>302</v>
      </c>
      <c r="H34" s="59" t="s">
        <v>303</v>
      </c>
      <c r="I34" s="59" t="s">
        <v>217</v>
      </c>
      <c r="J34" s="81" t="s">
        <v>304</v>
      </c>
      <c r="K34" s="60" t="s">
        <v>251</v>
      </c>
      <c r="L34" s="60" t="s">
        <v>372</v>
      </c>
      <c r="M34" s="59">
        <v>1</v>
      </c>
      <c r="N34" s="59">
        <v>1</v>
      </c>
      <c r="O34" s="59"/>
      <c r="P34" s="59"/>
      <c r="Q34" s="59">
        <v>1</v>
      </c>
      <c r="R34" s="59"/>
      <c r="S34" s="60" t="s">
        <v>379</v>
      </c>
      <c r="T34" s="59">
        <v>1</v>
      </c>
      <c r="U34" s="59"/>
      <c r="V34" s="59"/>
      <c r="W34" s="59">
        <v>1</v>
      </c>
      <c r="X34" s="59" t="s">
        <v>220</v>
      </c>
      <c r="Y34" s="59" t="s">
        <v>220</v>
      </c>
      <c r="Z34" s="59" t="s">
        <v>220</v>
      </c>
      <c r="AA34" s="59" t="s">
        <v>226</v>
      </c>
      <c r="AB34" s="59" t="s">
        <v>226</v>
      </c>
      <c r="AC34" s="59" t="s">
        <v>226</v>
      </c>
      <c r="AD34" s="59" t="s">
        <v>226</v>
      </c>
      <c r="AE34" s="60" t="s">
        <v>391</v>
      </c>
      <c r="AF34" s="59">
        <v>1</v>
      </c>
      <c r="AG34" s="59"/>
      <c r="AH34" s="59"/>
      <c r="AI34" s="59"/>
      <c r="AJ34" s="59"/>
      <c r="AK34" s="59"/>
      <c r="AL34" s="59"/>
      <c r="AM34" s="59"/>
      <c r="AN34" s="59"/>
      <c r="AO34" s="59"/>
      <c r="AP34" s="60" t="s">
        <v>402</v>
      </c>
      <c r="AQ34" s="59"/>
      <c r="AR34" s="59"/>
      <c r="AS34" s="59"/>
      <c r="AT34" s="59"/>
      <c r="AU34" s="59"/>
      <c r="AV34" s="60" t="s">
        <v>408</v>
      </c>
      <c r="AW34" s="59"/>
      <c r="AX34" s="59"/>
      <c r="AY34" s="59"/>
      <c r="AZ34" s="59"/>
      <c r="BA34" s="59"/>
      <c r="BB34" s="60"/>
      <c r="BC34" s="59" t="s">
        <v>415</v>
      </c>
      <c r="BE34" s="112" t="s">
        <v>574</v>
      </c>
      <c r="BF34" s="113">
        <v>34</v>
      </c>
      <c r="BG34" s="113">
        <v>30</v>
      </c>
      <c r="BH34" s="114">
        <v>40797</v>
      </c>
      <c r="BI34" s="113">
        <v>6</v>
      </c>
      <c r="BJ34" s="113" t="s">
        <v>301</v>
      </c>
      <c r="BK34" s="113" t="s">
        <v>302</v>
      </c>
      <c r="BL34" s="113" t="s">
        <v>303</v>
      </c>
      <c r="BM34" s="113" t="s">
        <v>217</v>
      </c>
      <c r="BN34" s="115" t="s">
        <v>304</v>
      </c>
      <c r="BO34" s="116" t="s">
        <v>251</v>
      </c>
      <c r="BP34" s="113">
        <v>14</v>
      </c>
      <c r="BQ34" s="113">
        <v>18</v>
      </c>
      <c r="BR34" s="113">
        <v>50</v>
      </c>
      <c r="BS34" s="117">
        <v>0</v>
      </c>
      <c r="BT34" s="113">
        <v>3</v>
      </c>
      <c r="BU34" s="113">
        <v>2</v>
      </c>
      <c r="BV34" s="113"/>
      <c r="BW34" s="113"/>
      <c r="BX34" s="113">
        <v>1</v>
      </c>
      <c r="BY34" s="113">
        <v>3</v>
      </c>
      <c r="BZ34" s="113"/>
      <c r="CA34" s="113"/>
      <c r="CB34" s="113"/>
      <c r="CC34" s="113"/>
      <c r="CD34" s="113"/>
      <c r="CE34" s="113"/>
      <c r="CF34" s="113" t="s">
        <v>226</v>
      </c>
      <c r="CG34" s="113" t="s">
        <v>235</v>
      </c>
      <c r="CH34" s="112" t="s">
        <v>235</v>
      </c>
      <c r="CI34" s="112" t="s">
        <v>224</v>
      </c>
      <c r="CJ34" s="112" t="s">
        <v>238</v>
      </c>
      <c r="CK34" s="117">
        <v>0</v>
      </c>
      <c r="CL34" s="118">
        <v>0</v>
      </c>
      <c r="CM34" s="118">
        <v>0</v>
      </c>
      <c r="CN34" s="118">
        <v>0</v>
      </c>
      <c r="CO34" s="118">
        <v>0</v>
      </c>
      <c r="CP34" s="118">
        <v>0</v>
      </c>
      <c r="CQ34" s="118">
        <v>0</v>
      </c>
      <c r="CR34" s="118">
        <v>0</v>
      </c>
      <c r="CS34" s="118">
        <v>0</v>
      </c>
      <c r="CT34" s="118">
        <v>0</v>
      </c>
      <c r="CU34" s="118">
        <v>1</v>
      </c>
      <c r="CV34" s="117">
        <v>0</v>
      </c>
      <c r="CW34" s="113"/>
      <c r="CX34" s="113"/>
      <c r="CY34" s="113"/>
      <c r="CZ34" s="113"/>
      <c r="DA34" s="113"/>
      <c r="DB34" s="113"/>
      <c r="DC34" s="113"/>
      <c r="DD34" s="113"/>
      <c r="DE34" s="113"/>
      <c r="DF34" s="112" t="s">
        <v>535</v>
      </c>
      <c r="DG34" s="113" t="s">
        <v>226</v>
      </c>
      <c r="DH34" s="117">
        <v>0</v>
      </c>
      <c r="DI34" s="118">
        <v>0</v>
      </c>
      <c r="DJ34" s="118">
        <v>0</v>
      </c>
      <c r="DK34" s="118">
        <v>0</v>
      </c>
      <c r="DL34" s="118">
        <v>0</v>
      </c>
      <c r="DM34" s="118">
        <v>0</v>
      </c>
      <c r="DN34" s="118">
        <v>0</v>
      </c>
      <c r="DO34" s="119" t="s">
        <v>227</v>
      </c>
      <c r="DP34" s="118" t="s">
        <v>544</v>
      </c>
      <c r="DQ34" s="113" t="s">
        <v>548</v>
      </c>
      <c r="DR34" s="117">
        <v>0</v>
      </c>
      <c r="DS34" s="113"/>
      <c r="DT34" s="113"/>
      <c r="DU34" s="113"/>
      <c r="DV34" s="113"/>
      <c r="DW34" s="113"/>
      <c r="DX34" s="113"/>
      <c r="DY34" s="113"/>
      <c r="DZ34" s="113"/>
      <c r="EA34" s="113"/>
      <c r="EB34" s="113"/>
      <c r="EC34" s="113"/>
      <c r="ED34" s="113"/>
      <c r="EE34" s="113"/>
      <c r="EF34" s="113"/>
      <c r="EG34" s="113"/>
      <c r="EH34" s="113"/>
      <c r="EI34" s="113"/>
      <c r="EJ34" s="117">
        <v>0</v>
      </c>
      <c r="EK34" s="113"/>
      <c r="EL34" s="113"/>
      <c r="EM34" s="113"/>
      <c r="EN34" s="113"/>
      <c r="EO34" s="113"/>
      <c r="EP34" s="113"/>
      <c r="EQ34" s="113"/>
      <c r="ER34" s="113"/>
      <c r="ES34" s="113"/>
      <c r="ET34" s="113"/>
      <c r="EU34" s="113"/>
      <c r="EV34" s="113"/>
      <c r="EW34" s="113"/>
      <c r="EX34" s="113"/>
      <c r="EY34" s="113"/>
      <c r="EZ34" s="113" t="s">
        <v>538</v>
      </c>
      <c r="FA34" s="117">
        <v>0</v>
      </c>
      <c r="FB34" s="113">
        <v>0</v>
      </c>
      <c r="FC34" s="113">
        <v>0</v>
      </c>
      <c r="FD34" s="113">
        <v>0</v>
      </c>
      <c r="FE34" s="113">
        <v>0</v>
      </c>
      <c r="FF34" s="117">
        <v>0</v>
      </c>
      <c r="FG34" s="113"/>
      <c r="FH34" s="113"/>
      <c r="FI34" s="113"/>
      <c r="FJ34" s="113"/>
      <c r="FK34" s="113"/>
      <c r="FL34" s="113"/>
      <c r="FM34" s="113" t="s">
        <v>229</v>
      </c>
      <c r="FN34" s="113" t="s">
        <v>231</v>
      </c>
      <c r="FO34" s="115" t="s">
        <v>539</v>
      </c>
      <c r="FQ34" s="1" t="s">
        <v>678</v>
      </c>
      <c r="FR34" s="1">
        <v>52</v>
      </c>
      <c r="FS34" s="1">
        <v>30</v>
      </c>
      <c r="FT34" s="54">
        <v>40797</v>
      </c>
      <c r="FU34" s="1">
        <v>6</v>
      </c>
      <c r="FV34" s="1" t="s">
        <v>301</v>
      </c>
      <c r="FW34" s="1" t="s">
        <v>302</v>
      </c>
      <c r="FX34" s="1" t="s">
        <v>303</v>
      </c>
      <c r="FY34" s="1" t="s">
        <v>217</v>
      </c>
      <c r="FZ34" s="51" t="s">
        <v>304</v>
      </c>
      <c r="GA34" s="1" t="s">
        <v>251</v>
      </c>
      <c r="GB34" s="1">
        <v>12</v>
      </c>
      <c r="GC34" s="1">
        <v>20</v>
      </c>
      <c r="GD34" s="1">
        <v>50</v>
      </c>
      <c r="GE34" s="1">
        <v>0</v>
      </c>
      <c r="GF34" s="1">
        <v>1</v>
      </c>
      <c r="GG34" s="1"/>
      <c r="GH34" s="1"/>
      <c r="GI34" s="1"/>
      <c r="GJ34" s="1"/>
      <c r="GK34" s="1"/>
      <c r="GL34" s="1"/>
      <c r="GM34" s="1">
        <v>2</v>
      </c>
      <c r="GN34" s="1"/>
      <c r="GO34" s="1"/>
      <c r="GP34" s="1"/>
      <c r="GQ34" s="1">
        <v>3</v>
      </c>
      <c r="GR34" s="1" t="s">
        <v>220</v>
      </c>
      <c r="GS34" s="1" t="s">
        <v>220</v>
      </c>
      <c r="GT34" s="1">
        <v>0</v>
      </c>
      <c r="GU34" s="1">
        <v>0</v>
      </c>
      <c r="GV34" s="1">
        <v>0</v>
      </c>
      <c r="GW34" s="1">
        <v>1</v>
      </c>
      <c r="GX34" s="1">
        <v>0</v>
      </c>
      <c r="GY34" s="1">
        <v>1</v>
      </c>
      <c r="GZ34" s="1">
        <v>0</v>
      </c>
      <c r="HA34" s="1">
        <v>0</v>
      </c>
      <c r="HB34" s="1">
        <v>0</v>
      </c>
      <c r="HC34" s="52">
        <v>0</v>
      </c>
      <c r="HD34" s="1">
        <v>0</v>
      </c>
      <c r="HE34" s="1">
        <v>0</v>
      </c>
      <c r="HF34" s="1">
        <v>1</v>
      </c>
      <c r="HG34" s="1">
        <v>0</v>
      </c>
      <c r="HH34" s="1">
        <v>1</v>
      </c>
      <c r="HI34" s="1">
        <v>0</v>
      </c>
      <c r="HJ34" s="1">
        <v>0</v>
      </c>
      <c r="HK34" s="1">
        <v>0</v>
      </c>
      <c r="HL34" s="1" t="s">
        <v>220</v>
      </c>
      <c r="HM34" s="1" t="s">
        <v>221</v>
      </c>
      <c r="HN34" s="1" t="s">
        <v>221</v>
      </c>
      <c r="HO34" s="1" t="s">
        <v>222</v>
      </c>
      <c r="HP34" s="1" t="s">
        <v>223</v>
      </c>
      <c r="HQ34" s="1" t="s">
        <v>220</v>
      </c>
      <c r="HR34" s="1" t="s">
        <v>224</v>
      </c>
      <c r="HS34" s="1" t="s">
        <v>225</v>
      </c>
      <c r="HT34" s="1" t="s">
        <v>220</v>
      </c>
      <c r="HU34" s="1">
        <v>0</v>
      </c>
      <c r="HV34" s="1">
        <v>3</v>
      </c>
      <c r="HW34" s="1"/>
      <c r="HX34" s="1">
        <v>1</v>
      </c>
      <c r="HY34" s="1"/>
      <c r="HZ34" s="1">
        <v>2</v>
      </c>
      <c r="IA34" s="1"/>
      <c r="IB34" s="1"/>
      <c r="IC34" s="1"/>
      <c r="ID34" s="1">
        <v>0</v>
      </c>
      <c r="IE34" s="1"/>
      <c r="IF34" s="1"/>
      <c r="IG34" s="1"/>
      <c r="IH34" s="1"/>
      <c r="II34" s="1"/>
      <c r="IJ34" s="1"/>
      <c r="IK34" s="1"/>
      <c r="IL34" s="1"/>
      <c r="IM34" s="1"/>
      <c r="IN34" s="1" t="s">
        <v>220</v>
      </c>
      <c r="IO34" s="1">
        <v>0</v>
      </c>
      <c r="IP34" s="1">
        <v>1</v>
      </c>
      <c r="IQ34" s="1">
        <v>0</v>
      </c>
      <c r="IR34" s="1">
        <v>0</v>
      </c>
      <c r="IS34" s="1">
        <v>0</v>
      </c>
      <c r="IT34" s="1">
        <v>0</v>
      </c>
      <c r="IU34" s="1">
        <v>0</v>
      </c>
      <c r="IV34" s="1">
        <v>0</v>
      </c>
      <c r="IW34" s="1">
        <v>0</v>
      </c>
      <c r="IX34" s="1">
        <v>0</v>
      </c>
      <c r="IY34" s="1" t="s">
        <v>227</v>
      </c>
      <c r="IZ34" s="1" t="s">
        <v>220</v>
      </c>
      <c r="JA34" s="1" t="s">
        <v>220</v>
      </c>
      <c r="JB34" s="1">
        <v>0</v>
      </c>
      <c r="JC34" s="1">
        <v>1</v>
      </c>
      <c r="JD34" s="1">
        <v>0</v>
      </c>
      <c r="JE34" s="1">
        <v>0</v>
      </c>
      <c r="JF34" s="1">
        <v>0</v>
      </c>
      <c r="JG34" s="1">
        <v>0</v>
      </c>
      <c r="JH34" s="1">
        <v>0</v>
      </c>
      <c r="JI34" s="1">
        <v>0</v>
      </c>
      <c r="JJ34" s="1">
        <v>0</v>
      </c>
      <c r="JK34" s="1">
        <v>0</v>
      </c>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v>0</v>
      </c>
      <c r="KT34" s="1"/>
      <c r="KU34" s="1"/>
      <c r="KV34" s="1"/>
      <c r="KW34" s="1"/>
      <c r="KX34" s="1">
        <v>0</v>
      </c>
      <c r="KY34" s="1"/>
      <c r="KZ34" s="1"/>
      <c r="LA34" s="1"/>
      <c r="LB34" s="1"/>
      <c r="LC34" s="1"/>
      <c r="LD34" s="1"/>
      <c r="LE34" s="1" t="s">
        <v>228</v>
      </c>
      <c r="LF34" s="1" t="s">
        <v>228</v>
      </c>
      <c r="LG34" s="1">
        <v>0</v>
      </c>
      <c r="LH34" s="1"/>
      <c r="LI34" s="1">
        <v>3</v>
      </c>
      <c r="LJ34" s="1">
        <v>2</v>
      </c>
      <c r="LK34" s="1"/>
      <c r="LL34" s="1"/>
      <c r="LM34" s="1">
        <v>1</v>
      </c>
      <c r="LN34" s="1" t="s">
        <v>226</v>
      </c>
      <c r="LO34" s="1" t="s">
        <v>226</v>
      </c>
      <c r="LP34" s="1">
        <v>0</v>
      </c>
      <c r="LQ34" s="1">
        <v>0</v>
      </c>
      <c r="LR34" s="1">
        <v>0</v>
      </c>
      <c r="LS34" s="1">
        <v>0</v>
      </c>
      <c r="LT34" s="1" t="s">
        <v>220</v>
      </c>
      <c r="LU34" s="1" t="s">
        <v>226</v>
      </c>
      <c r="LV34" s="1" t="s">
        <v>226</v>
      </c>
      <c r="LW34" s="1" t="s">
        <v>226</v>
      </c>
      <c r="LX34" s="1">
        <v>0</v>
      </c>
      <c r="LY34" s="1">
        <v>0</v>
      </c>
      <c r="LZ34" s="1">
        <v>1</v>
      </c>
      <c r="MA34" s="1">
        <v>0</v>
      </c>
      <c r="MB34" s="1">
        <v>0</v>
      </c>
      <c r="MC34" s="1">
        <v>0</v>
      </c>
      <c r="MD34" s="1">
        <v>0</v>
      </c>
      <c r="ME34" s="1" t="s">
        <v>231</v>
      </c>
      <c r="MF34" s="1" t="s">
        <v>230</v>
      </c>
      <c r="MG34" s="1" t="s">
        <v>231</v>
      </c>
      <c r="MH34" s="1" t="s">
        <v>230</v>
      </c>
      <c r="MI34" s="1" t="s">
        <v>220</v>
      </c>
      <c r="MJ34" s="1">
        <v>0</v>
      </c>
      <c r="MK34" s="1">
        <v>0</v>
      </c>
      <c r="ML34" s="1">
        <v>1</v>
      </c>
      <c r="MM34" s="1">
        <v>1</v>
      </c>
      <c r="MN34" s="1">
        <v>1</v>
      </c>
      <c r="MO34" s="1">
        <v>0</v>
      </c>
      <c r="MP34" s="1">
        <v>1</v>
      </c>
      <c r="MQ34" s="1">
        <v>0</v>
      </c>
      <c r="MR34" s="53">
        <v>0</v>
      </c>
      <c r="MS34" s="1">
        <v>0</v>
      </c>
      <c r="MT34" s="1">
        <v>0</v>
      </c>
      <c r="MU34" s="1">
        <v>1</v>
      </c>
      <c r="MV34" s="1">
        <v>1</v>
      </c>
      <c r="MW34" s="1">
        <v>0</v>
      </c>
      <c r="MX34" s="1">
        <v>0</v>
      </c>
      <c r="MY34" s="1">
        <v>0</v>
      </c>
      <c r="MZ34" s="1">
        <v>0</v>
      </c>
      <c r="NA34" s="1">
        <v>0</v>
      </c>
      <c r="NB34" s="1">
        <v>0</v>
      </c>
      <c r="NC34" s="1">
        <v>1</v>
      </c>
      <c r="ND34" s="1">
        <v>0</v>
      </c>
      <c r="NE34" s="1">
        <v>0</v>
      </c>
      <c r="NF34" s="1">
        <v>0</v>
      </c>
      <c r="NG34" s="1">
        <v>1</v>
      </c>
      <c r="NH34" s="1">
        <v>1</v>
      </c>
      <c r="NI34" s="1">
        <v>1</v>
      </c>
      <c r="NJ34" s="1">
        <v>0</v>
      </c>
      <c r="NK34" s="1">
        <v>0</v>
      </c>
    </row>
    <row r="35" spans="1:375" ht="165">
      <c r="A35" s="59" t="s">
        <v>679</v>
      </c>
      <c r="B35" s="59">
        <v>18</v>
      </c>
      <c r="C35" s="59">
        <v>31</v>
      </c>
      <c r="D35" s="80">
        <v>40795</v>
      </c>
      <c r="E35" s="59">
        <v>6</v>
      </c>
      <c r="F35" s="59" t="s">
        <v>301</v>
      </c>
      <c r="G35" s="59" t="s">
        <v>302</v>
      </c>
      <c r="H35" s="83" t="s">
        <v>305</v>
      </c>
      <c r="I35" s="59" t="s">
        <v>217</v>
      </c>
      <c r="J35" s="81" t="s">
        <v>306</v>
      </c>
      <c r="K35" s="60" t="s">
        <v>219</v>
      </c>
      <c r="L35" s="60" t="s">
        <v>372</v>
      </c>
      <c r="M35" s="59"/>
      <c r="N35" s="59"/>
      <c r="O35" s="59"/>
      <c r="P35" s="59"/>
      <c r="Q35" s="59"/>
      <c r="R35" s="59">
        <v>1</v>
      </c>
      <c r="S35" s="60" t="s">
        <v>379</v>
      </c>
      <c r="T35" s="59">
        <v>1</v>
      </c>
      <c r="U35" s="59"/>
      <c r="V35" s="59">
        <v>0</v>
      </c>
      <c r="W35" s="59"/>
      <c r="X35" s="59" t="s">
        <v>220</v>
      </c>
      <c r="Y35" s="59" t="s">
        <v>226</v>
      </c>
      <c r="Z35" s="59" t="s">
        <v>220</v>
      </c>
      <c r="AA35" s="59" t="s">
        <v>226</v>
      </c>
      <c r="AB35" s="59" t="s">
        <v>226</v>
      </c>
      <c r="AC35" s="59" t="s">
        <v>220</v>
      </c>
      <c r="AD35" s="59"/>
      <c r="AE35" s="60" t="s">
        <v>391</v>
      </c>
      <c r="AF35" s="59"/>
      <c r="AG35" s="59"/>
      <c r="AH35" s="59"/>
      <c r="AI35" s="59"/>
      <c r="AJ35" s="59">
        <v>1</v>
      </c>
      <c r="AK35" s="59"/>
      <c r="AL35" s="59"/>
      <c r="AM35" s="59"/>
      <c r="AN35" s="59"/>
      <c r="AO35" s="59"/>
      <c r="AP35" s="60" t="s">
        <v>402</v>
      </c>
      <c r="AQ35" s="59"/>
      <c r="AR35" s="59"/>
      <c r="AS35" s="59"/>
      <c r="AT35" s="59"/>
      <c r="AU35" s="59"/>
      <c r="AV35" s="60" t="s">
        <v>408</v>
      </c>
      <c r="AW35" s="59"/>
      <c r="AX35" s="59"/>
      <c r="AY35" s="59"/>
      <c r="AZ35" s="59"/>
      <c r="BA35" s="59"/>
      <c r="BB35" s="60"/>
      <c r="BC35" s="59" t="s">
        <v>416</v>
      </c>
      <c r="BE35" s="112" t="s">
        <v>575</v>
      </c>
      <c r="BF35" s="113">
        <v>58</v>
      </c>
      <c r="BG35" s="113">
        <v>31</v>
      </c>
      <c r="BH35" s="114">
        <v>40795</v>
      </c>
      <c r="BI35" s="113">
        <v>6</v>
      </c>
      <c r="BJ35" s="113" t="s">
        <v>301</v>
      </c>
      <c r="BK35" s="113" t="s">
        <v>302</v>
      </c>
      <c r="BL35" s="113" t="s">
        <v>305</v>
      </c>
      <c r="BM35" s="113" t="s">
        <v>217</v>
      </c>
      <c r="BN35" s="115" t="s">
        <v>306</v>
      </c>
      <c r="BO35" s="116" t="s">
        <v>219</v>
      </c>
      <c r="BP35" s="113">
        <v>20</v>
      </c>
      <c r="BQ35" s="113">
        <v>20</v>
      </c>
      <c r="BR35" s="113">
        <v>50</v>
      </c>
      <c r="BS35" s="117">
        <v>0</v>
      </c>
      <c r="BT35" s="113"/>
      <c r="BU35" s="113"/>
      <c r="BV35" s="113"/>
      <c r="BW35" s="113"/>
      <c r="BX35" s="113"/>
      <c r="BY35" s="113">
        <v>3</v>
      </c>
      <c r="BZ35" s="113">
        <v>2</v>
      </c>
      <c r="CA35" s="113"/>
      <c r="CB35" s="113"/>
      <c r="CC35" s="113"/>
      <c r="CD35" s="113"/>
      <c r="CE35" s="113">
        <v>1</v>
      </c>
      <c r="CF35" s="113" t="s">
        <v>220</v>
      </c>
      <c r="CG35" s="113" t="s">
        <v>299</v>
      </c>
      <c r="CH35" s="112" t="s">
        <v>307</v>
      </c>
      <c r="CI35" s="112" t="s">
        <v>224</v>
      </c>
      <c r="CJ35" s="112" t="s">
        <v>238</v>
      </c>
      <c r="CK35" s="117">
        <v>0</v>
      </c>
      <c r="CL35" s="118">
        <v>1</v>
      </c>
      <c r="CM35" s="118">
        <v>0</v>
      </c>
      <c r="CN35" s="118">
        <v>0</v>
      </c>
      <c r="CO35" s="118">
        <v>0</v>
      </c>
      <c r="CP35" s="118">
        <v>0</v>
      </c>
      <c r="CQ35" s="118">
        <v>0</v>
      </c>
      <c r="CR35" s="118">
        <v>0</v>
      </c>
      <c r="CS35" s="118">
        <v>0</v>
      </c>
      <c r="CT35" s="118">
        <v>0</v>
      </c>
      <c r="CU35" s="118">
        <v>0</v>
      </c>
      <c r="CV35" s="117">
        <v>0</v>
      </c>
      <c r="CW35" s="113">
        <v>3</v>
      </c>
      <c r="CX35" s="113"/>
      <c r="CY35" s="113"/>
      <c r="CZ35" s="113"/>
      <c r="DA35" s="113"/>
      <c r="DB35" s="113"/>
      <c r="DC35" s="113"/>
      <c r="DD35" s="113"/>
      <c r="DE35" s="113"/>
      <c r="DF35" s="112" t="s">
        <v>576</v>
      </c>
      <c r="DG35" s="113" t="s">
        <v>220</v>
      </c>
      <c r="DH35" s="117">
        <v>0</v>
      </c>
      <c r="DI35" s="118">
        <v>0</v>
      </c>
      <c r="DJ35" s="118">
        <v>0</v>
      </c>
      <c r="DK35" s="118">
        <v>0</v>
      </c>
      <c r="DL35" s="118">
        <v>0</v>
      </c>
      <c r="DM35" s="118">
        <v>0</v>
      </c>
      <c r="DN35" s="118">
        <v>1</v>
      </c>
      <c r="DO35" s="119" t="s">
        <v>220</v>
      </c>
      <c r="DP35" s="118" t="s">
        <v>544</v>
      </c>
      <c r="DQ35" s="113" t="s">
        <v>548</v>
      </c>
      <c r="DR35" s="117">
        <v>0</v>
      </c>
      <c r="DS35" s="113"/>
      <c r="DT35" s="113">
        <v>5</v>
      </c>
      <c r="DU35" s="113">
        <v>4</v>
      </c>
      <c r="DV35" s="113"/>
      <c r="DW35" s="113"/>
      <c r="DX35" s="113"/>
      <c r="DY35" s="113">
        <v>3</v>
      </c>
      <c r="DZ35" s="113"/>
      <c r="EA35" s="113"/>
      <c r="EB35" s="113"/>
      <c r="EC35" s="113">
        <v>1</v>
      </c>
      <c r="ED35" s="113"/>
      <c r="EE35" s="113"/>
      <c r="EF35" s="113"/>
      <c r="EG35" s="113"/>
      <c r="EH35" s="113"/>
      <c r="EI35" s="113">
        <v>2</v>
      </c>
      <c r="EJ35" s="117">
        <v>0</v>
      </c>
      <c r="EK35" s="113">
        <v>2</v>
      </c>
      <c r="EL35" s="113"/>
      <c r="EM35" s="113"/>
      <c r="EN35" s="113"/>
      <c r="EO35" s="113"/>
      <c r="EP35" s="113"/>
      <c r="EQ35" s="113">
        <v>5</v>
      </c>
      <c r="ER35" s="113"/>
      <c r="ES35" s="113">
        <v>4</v>
      </c>
      <c r="ET35" s="113"/>
      <c r="EU35" s="113"/>
      <c r="EV35" s="113"/>
      <c r="EW35" s="113"/>
      <c r="EX35" s="113">
        <v>1</v>
      </c>
      <c r="EY35" s="113">
        <v>3</v>
      </c>
      <c r="EZ35" s="113" t="s">
        <v>538</v>
      </c>
      <c r="FA35" s="117">
        <v>0</v>
      </c>
      <c r="FB35" s="113">
        <v>0</v>
      </c>
      <c r="FC35" s="113">
        <v>1</v>
      </c>
      <c r="FD35" s="113">
        <v>0</v>
      </c>
      <c r="FE35" s="113">
        <v>0</v>
      </c>
      <c r="FF35" s="117">
        <v>0</v>
      </c>
      <c r="FG35" s="113"/>
      <c r="FH35" s="113"/>
      <c r="FI35" s="113"/>
      <c r="FJ35" s="113"/>
      <c r="FK35" s="113"/>
      <c r="FL35" s="113"/>
      <c r="FM35" s="113" t="s">
        <v>229</v>
      </c>
      <c r="FN35" s="113" t="s">
        <v>230</v>
      </c>
      <c r="FO35" s="115" t="s">
        <v>220</v>
      </c>
      <c r="FQ35" s="1" t="s">
        <v>680</v>
      </c>
      <c r="FR35" s="1">
        <v>47</v>
      </c>
      <c r="FS35" s="1">
        <v>31</v>
      </c>
      <c r="FT35" s="54">
        <v>40795</v>
      </c>
      <c r="FU35" s="1">
        <v>6</v>
      </c>
      <c r="FV35" s="1" t="s">
        <v>301</v>
      </c>
      <c r="FW35" s="1" t="s">
        <v>302</v>
      </c>
      <c r="FX35" s="1" t="s">
        <v>305</v>
      </c>
      <c r="FY35" s="1" t="s">
        <v>217</v>
      </c>
      <c r="FZ35" s="51" t="s">
        <v>306</v>
      </c>
      <c r="GA35" s="1" t="s">
        <v>219</v>
      </c>
      <c r="GB35" s="1">
        <v>25</v>
      </c>
      <c r="GC35" s="1">
        <v>12</v>
      </c>
      <c r="GD35" s="1">
        <v>50</v>
      </c>
      <c r="GE35" s="1">
        <v>0</v>
      </c>
      <c r="GF35" s="1"/>
      <c r="GG35" s="1"/>
      <c r="GH35" s="1"/>
      <c r="GI35" s="1"/>
      <c r="GJ35" s="1"/>
      <c r="GK35" s="1">
        <v>2</v>
      </c>
      <c r="GL35" s="1">
        <v>3</v>
      </c>
      <c r="GM35" s="1"/>
      <c r="GN35" s="1">
        <v>1</v>
      </c>
      <c r="GO35" s="1"/>
      <c r="GP35" s="1"/>
      <c r="GQ35" s="1"/>
      <c r="GR35" s="1" t="s">
        <v>226</v>
      </c>
      <c r="GS35" s="1" t="s">
        <v>226</v>
      </c>
      <c r="GT35" s="1">
        <v>0</v>
      </c>
      <c r="GU35" s="1">
        <v>0</v>
      </c>
      <c r="GV35" s="1">
        <v>0</v>
      </c>
      <c r="GW35" s="1">
        <v>1</v>
      </c>
      <c r="GX35" s="1">
        <v>0</v>
      </c>
      <c r="GY35" s="1">
        <v>1</v>
      </c>
      <c r="GZ35" s="1">
        <v>0</v>
      </c>
      <c r="HA35" s="1">
        <v>0</v>
      </c>
      <c r="HB35" s="1">
        <v>0</v>
      </c>
      <c r="HC35" s="52">
        <v>0</v>
      </c>
      <c r="HD35" s="1">
        <v>0</v>
      </c>
      <c r="HE35" s="1">
        <v>0</v>
      </c>
      <c r="HF35" s="1">
        <v>1</v>
      </c>
      <c r="HG35" s="1">
        <v>0</v>
      </c>
      <c r="HH35" s="1">
        <v>0</v>
      </c>
      <c r="HI35" s="1">
        <v>0</v>
      </c>
      <c r="HJ35" s="1">
        <v>0</v>
      </c>
      <c r="HK35" s="1">
        <v>0</v>
      </c>
      <c r="HL35" s="1" t="s">
        <v>220</v>
      </c>
      <c r="HM35" s="1" t="s">
        <v>307</v>
      </c>
      <c r="HN35" s="1" t="s">
        <v>307</v>
      </c>
      <c r="HO35" s="1" t="s">
        <v>222</v>
      </c>
      <c r="HP35" s="1" t="s">
        <v>223</v>
      </c>
      <c r="HQ35" s="1" t="s">
        <v>220</v>
      </c>
      <c r="HR35" s="1" t="s">
        <v>224</v>
      </c>
      <c r="HS35" s="1" t="s">
        <v>238</v>
      </c>
      <c r="HT35" s="1" t="s">
        <v>220</v>
      </c>
      <c r="HU35" s="1">
        <v>0</v>
      </c>
      <c r="HV35" s="1"/>
      <c r="HW35" s="1">
        <v>3</v>
      </c>
      <c r="HX35" s="1"/>
      <c r="HY35" s="1">
        <v>1</v>
      </c>
      <c r="HZ35" s="1">
        <v>2</v>
      </c>
      <c r="IA35" s="1"/>
      <c r="IB35" s="1"/>
      <c r="IC35" s="1"/>
      <c r="ID35" s="1">
        <v>0</v>
      </c>
      <c r="IE35" s="1"/>
      <c r="IF35" s="1"/>
      <c r="IG35" s="1"/>
      <c r="IH35" s="1"/>
      <c r="II35" s="1"/>
      <c r="IJ35" s="1"/>
      <c r="IK35" s="1"/>
      <c r="IL35" s="1"/>
      <c r="IM35" s="1"/>
      <c r="IN35" s="1" t="s">
        <v>220</v>
      </c>
      <c r="IO35" s="1">
        <v>0</v>
      </c>
      <c r="IP35" s="1">
        <v>0</v>
      </c>
      <c r="IQ35" s="1"/>
      <c r="IR35" s="1">
        <v>0</v>
      </c>
      <c r="IS35" s="1">
        <v>0</v>
      </c>
      <c r="IT35" s="1">
        <v>0</v>
      </c>
      <c r="IU35" s="1">
        <v>1</v>
      </c>
      <c r="IV35" s="1"/>
      <c r="IW35" s="1">
        <v>0</v>
      </c>
      <c r="IX35" s="1">
        <v>1</v>
      </c>
      <c r="IY35" s="1" t="s">
        <v>227</v>
      </c>
      <c r="IZ35" s="1" t="s">
        <v>220</v>
      </c>
      <c r="JA35" s="1" t="s">
        <v>226</v>
      </c>
      <c r="JB35" s="1">
        <v>0</v>
      </c>
      <c r="JC35" s="1">
        <v>0</v>
      </c>
      <c r="JD35" s="1">
        <v>1</v>
      </c>
      <c r="JE35" s="1">
        <v>0</v>
      </c>
      <c r="JF35" s="1">
        <v>1</v>
      </c>
      <c r="JG35" s="1">
        <v>0</v>
      </c>
      <c r="JH35" s="1">
        <v>0</v>
      </c>
      <c r="JI35" s="1">
        <v>0</v>
      </c>
      <c r="JJ35" s="1">
        <v>0</v>
      </c>
      <c r="JK35" s="1">
        <v>0</v>
      </c>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v>0</v>
      </c>
      <c r="KT35" s="1"/>
      <c r="KU35" s="1"/>
      <c r="KV35" s="1"/>
      <c r="KW35" s="1"/>
      <c r="KX35" s="1">
        <v>0</v>
      </c>
      <c r="KY35" s="1"/>
      <c r="KZ35" s="1"/>
      <c r="LA35" s="1"/>
      <c r="LB35" s="1"/>
      <c r="LC35" s="1"/>
      <c r="LD35" s="1"/>
      <c r="LE35" s="1" t="s">
        <v>239</v>
      </c>
      <c r="LF35" s="1" t="s">
        <v>236</v>
      </c>
      <c r="LG35" s="1">
        <v>0</v>
      </c>
      <c r="LH35" s="1"/>
      <c r="LI35" s="1">
        <v>2</v>
      </c>
      <c r="LJ35" s="1">
        <v>3</v>
      </c>
      <c r="LK35" s="1"/>
      <c r="LL35" s="1"/>
      <c r="LM35" s="1">
        <v>1</v>
      </c>
      <c r="LN35" s="1" t="s">
        <v>220</v>
      </c>
      <c r="LO35" s="1" t="s">
        <v>220</v>
      </c>
      <c r="LP35" s="1">
        <v>0</v>
      </c>
      <c r="LQ35" s="1">
        <v>1</v>
      </c>
      <c r="LR35" s="1">
        <v>0</v>
      </c>
      <c r="LS35" s="1">
        <v>0</v>
      </c>
      <c r="LT35" s="1" t="s">
        <v>226</v>
      </c>
      <c r="LU35" s="1" t="s">
        <v>226</v>
      </c>
      <c r="LV35" s="1" t="s">
        <v>226</v>
      </c>
      <c r="LW35" s="1" t="s">
        <v>226</v>
      </c>
      <c r="LX35" s="1">
        <v>0</v>
      </c>
      <c r="LY35" s="1">
        <v>1</v>
      </c>
      <c r="LZ35" s="1">
        <v>1</v>
      </c>
      <c r="MA35" s="1">
        <v>1</v>
      </c>
      <c r="MB35" s="1">
        <v>1</v>
      </c>
      <c r="MC35" s="1">
        <v>0</v>
      </c>
      <c r="MD35" s="1">
        <v>0</v>
      </c>
      <c r="ME35" s="1" t="s">
        <v>231</v>
      </c>
      <c r="MF35" s="1" t="s">
        <v>230</v>
      </c>
      <c r="MG35" s="1" t="s">
        <v>231</v>
      </c>
      <c r="MH35" s="1" t="s">
        <v>230</v>
      </c>
      <c r="MI35" s="1" t="s">
        <v>220</v>
      </c>
      <c r="MJ35" s="1">
        <v>0</v>
      </c>
      <c r="MK35" s="1">
        <v>0</v>
      </c>
      <c r="ML35" s="1">
        <v>1</v>
      </c>
      <c r="MM35" s="1">
        <v>1</v>
      </c>
      <c r="MN35" s="1">
        <v>1</v>
      </c>
      <c r="MO35" s="1">
        <v>0</v>
      </c>
      <c r="MP35" s="1">
        <v>0</v>
      </c>
      <c r="MQ35" s="1">
        <v>0</v>
      </c>
      <c r="MR35" s="53">
        <v>0</v>
      </c>
      <c r="MS35" s="1">
        <v>0</v>
      </c>
      <c r="MT35" s="1">
        <v>0</v>
      </c>
      <c r="MU35" s="1">
        <v>1</v>
      </c>
      <c r="MV35" s="1">
        <v>1</v>
      </c>
      <c r="MW35" s="1">
        <v>0</v>
      </c>
      <c r="MX35" s="1">
        <v>1</v>
      </c>
      <c r="MY35" s="1">
        <v>0</v>
      </c>
      <c r="MZ35" s="1">
        <v>0</v>
      </c>
      <c r="NA35" s="1">
        <v>0</v>
      </c>
      <c r="NB35" s="1">
        <v>0</v>
      </c>
      <c r="NC35" s="1">
        <v>1</v>
      </c>
      <c r="ND35" s="1">
        <v>1</v>
      </c>
      <c r="NE35" s="1">
        <v>0</v>
      </c>
      <c r="NF35" s="1">
        <v>0</v>
      </c>
      <c r="NG35" s="1">
        <v>1</v>
      </c>
      <c r="NH35" s="1">
        <v>1</v>
      </c>
      <c r="NI35" s="1">
        <v>1</v>
      </c>
      <c r="NJ35" s="1">
        <v>0</v>
      </c>
      <c r="NK35" s="1">
        <v>0</v>
      </c>
    </row>
    <row r="36" spans="1:375" ht="165">
      <c r="A36" s="59" t="s">
        <v>681</v>
      </c>
      <c r="B36" s="59">
        <v>19</v>
      </c>
      <c r="C36" s="59">
        <v>32</v>
      </c>
      <c r="D36" s="80">
        <v>40796</v>
      </c>
      <c r="E36" s="59">
        <v>6</v>
      </c>
      <c r="F36" s="59" t="s">
        <v>301</v>
      </c>
      <c r="G36" s="59" t="s">
        <v>302</v>
      </c>
      <c r="H36" s="59" t="s">
        <v>308</v>
      </c>
      <c r="I36" s="59" t="s">
        <v>217</v>
      </c>
      <c r="J36" s="81" t="s">
        <v>309</v>
      </c>
      <c r="K36" s="60" t="s">
        <v>257</v>
      </c>
      <c r="L36" s="60" t="s">
        <v>372</v>
      </c>
      <c r="M36" s="59">
        <v>1</v>
      </c>
      <c r="N36" s="59">
        <v>1</v>
      </c>
      <c r="O36" s="59">
        <v>1</v>
      </c>
      <c r="P36" s="59">
        <v>1</v>
      </c>
      <c r="Q36" s="59">
        <v>1</v>
      </c>
      <c r="R36" s="59"/>
      <c r="S36" s="60" t="s">
        <v>379</v>
      </c>
      <c r="T36" s="59"/>
      <c r="U36" s="59"/>
      <c r="V36" s="59"/>
      <c r="W36" s="59"/>
      <c r="X36" s="59" t="s">
        <v>220</v>
      </c>
      <c r="Y36" s="59" t="s">
        <v>220</v>
      </c>
      <c r="Z36" s="59" t="s">
        <v>220</v>
      </c>
      <c r="AA36" s="59" t="s">
        <v>220</v>
      </c>
      <c r="AB36" s="59" t="s">
        <v>226</v>
      </c>
      <c r="AC36" s="59" t="s">
        <v>226</v>
      </c>
      <c r="AD36" s="59" t="s">
        <v>220</v>
      </c>
      <c r="AE36" s="60" t="s">
        <v>391</v>
      </c>
      <c r="AF36" s="59">
        <v>1</v>
      </c>
      <c r="AG36" s="59"/>
      <c r="AH36" s="59"/>
      <c r="AI36" s="59"/>
      <c r="AJ36" s="59"/>
      <c r="AK36" s="59"/>
      <c r="AL36" s="59"/>
      <c r="AM36" s="59"/>
      <c r="AN36" s="59"/>
      <c r="AO36" s="59"/>
      <c r="AP36" s="60" t="s">
        <v>402</v>
      </c>
      <c r="AQ36" s="59">
        <v>4</v>
      </c>
      <c r="AR36" s="59">
        <v>900</v>
      </c>
      <c r="AS36" s="59">
        <v>21</v>
      </c>
      <c r="AT36" s="59">
        <v>5</v>
      </c>
      <c r="AU36" s="59">
        <v>95</v>
      </c>
      <c r="AV36" s="60" t="s">
        <v>408</v>
      </c>
      <c r="AW36" s="59"/>
      <c r="AX36" s="59"/>
      <c r="AY36" s="59"/>
      <c r="AZ36" s="59"/>
      <c r="BA36" s="59"/>
      <c r="BB36" s="60"/>
      <c r="BC36" s="59" t="s">
        <v>424</v>
      </c>
      <c r="BE36" s="112" t="s">
        <v>577</v>
      </c>
      <c r="BF36" s="113">
        <v>57</v>
      </c>
      <c r="BG36" s="113">
        <v>32</v>
      </c>
      <c r="BH36" s="114">
        <v>40796</v>
      </c>
      <c r="BI36" s="113">
        <v>6</v>
      </c>
      <c r="BJ36" s="113" t="s">
        <v>301</v>
      </c>
      <c r="BK36" s="113" t="s">
        <v>302</v>
      </c>
      <c r="BL36" s="113" t="s">
        <v>308</v>
      </c>
      <c r="BM36" s="113" t="s">
        <v>217</v>
      </c>
      <c r="BN36" s="115" t="s">
        <v>309</v>
      </c>
      <c r="BO36" s="116" t="s">
        <v>257</v>
      </c>
      <c r="BP36" s="113">
        <v>10</v>
      </c>
      <c r="BQ36" s="113">
        <v>20</v>
      </c>
      <c r="BR36" s="113">
        <v>60</v>
      </c>
      <c r="BS36" s="117">
        <v>0</v>
      </c>
      <c r="BT36" s="113">
        <v>3</v>
      </c>
      <c r="BU36" s="113"/>
      <c r="BV36" s="113">
        <v>1</v>
      </c>
      <c r="BW36" s="113"/>
      <c r="BX36" s="113"/>
      <c r="BY36" s="113">
        <v>2</v>
      </c>
      <c r="BZ36" s="113"/>
      <c r="CA36" s="113"/>
      <c r="CB36" s="113"/>
      <c r="CC36" s="113"/>
      <c r="CD36" s="113"/>
      <c r="CE36" s="113"/>
      <c r="CF36" s="113" t="s">
        <v>220</v>
      </c>
      <c r="CG36" s="113" t="s">
        <v>221</v>
      </c>
      <c r="CH36" s="112" t="s">
        <v>235</v>
      </c>
      <c r="CI36" s="112" t="s">
        <v>224</v>
      </c>
      <c r="CJ36" s="112" t="s">
        <v>310</v>
      </c>
      <c r="CK36" s="117">
        <v>0</v>
      </c>
      <c r="CL36" s="118">
        <v>1</v>
      </c>
      <c r="CM36" s="118">
        <v>0</v>
      </c>
      <c r="CN36" s="118">
        <v>1</v>
      </c>
      <c r="CO36" s="118">
        <v>0</v>
      </c>
      <c r="CP36" s="118">
        <v>0</v>
      </c>
      <c r="CQ36" s="118">
        <v>0</v>
      </c>
      <c r="CR36" s="118">
        <v>0</v>
      </c>
      <c r="CS36" s="118">
        <v>0</v>
      </c>
      <c r="CT36" s="118">
        <v>0</v>
      </c>
      <c r="CU36" s="118">
        <v>0</v>
      </c>
      <c r="CV36" s="117">
        <v>0</v>
      </c>
      <c r="CW36" s="113"/>
      <c r="CX36" s="113"/>
      <c r="CY36" s="113">
        <v>3</v>
      </c>
      <c r="CZ36" s="113">
        <v>2</v>
      </c>
      <c r="DA36" s="113"/>
      <c r="DB36" s="113"/>
      <c r="DC36" s="113"/>
      <c r="DD36" s="113"/>
      <c r="DE36" s="113">
        <v>1</v>
      </c>
      <c r="DF36" s="112" t="s">
        <v>576</v>
      </c>
      <c r="DG36" s="113" t="s">
        <v>226</v>
      </c>
      <c r="DH36" s="117">
        <v>0</v>
      </c>
      <c r="DI36" s="118">
        <v>0</v>
      </c>
      <c r="DJ36" s="118">
        <v>0</v>
      </c>
      <c r="DK36" s="118">
        <v>0</v>
      </c>
      <c r="DL36" s="118">
        <v>0</v>
      </c>
      <c r="DM36" s="118">
        <v>0</v>
      </c>
      <c r="DN36" s="118">
        <v>0</v>
      </c>
      <c r="DO36" s="119" t="s">
        <v>265</v>
      </c>
      <c r="DP36" s="118" t="s">
        <v>544</v>
      </c>
      <c r="DQ36" s="113" t="s">
        <v>537</v>
      </c>
      <c r="DR36" s="117">
        <v>0</v>
      </c>
      <c r="DS36" s="113">
        <v>5</v>
      </c>
      <c r="DT36" s="113"/>
      <c r="DU36" s="113">
        <v>4</v>
      </c>
      <c r="DV36" s="113"/>
      <c r="DW36" s="113"/>
      <c r="DX36" s="113"/>
      <c r="DY36" s="113"/>
      <c r="DZ36" s="113"/>
      <c r="EA36" s="113"/>
      <c r="EB36" s="113"/>
      <c r="EC36" s="113">
        <v>1</v>
      </c>
      <c r="ED36" s="113"/>
      <c r="EE36" s="113"/>
      <c r="EF36" s="113">
        <v>3</v>
      </c>
      <c r="EG36" s="113">
        <v>2</v>
      </c>
      <c r="EH36" s="113"/>
      <c r="EI36" s="113"/>
      <c r="EJ36" s="117">
        <v>0</v>
      </c>
      <c r="EK36" s="113">
        <v>5</v>
      </c>
      <c r="EL36" s="113">
        <v>4</v>
      </c>
      <c r="EM36" s="113"/>
      <c r="EN36" s="113"/>
      <c r="EO36" s="113"/>
      <c r="EP36" s="113">
        <v>1</v>
      </c>
      <c r="EQ36" s="113">
        <v>3</v>
      </c>
      <c r="ER36" s="113"/>
      <c r="ES36" s="113"/>
      <c r="ET36" s="113">
        <v>2</v>
      </c>
      <c r="EU36" s="113"/>
      <c r="EV36" s="113"/>
      <c r="EW36" s="113"/>
      <c r="EX36" s="113"/>
      <c r="EY36" s="113"/>
      <c r="EZ36" s="113" t="s">
        <v>248</v>
      </c>
      <c r="FA36" s="117">
        <v>0</v>
      </c>
      <c r="FB36" s="113">
        <v>1</v>
      </c>
      <c r="FC36" s="113">
        <v>1</v>
      </c>
      <c r="FD36" s="113">
        <v>0</v>
      </c>
      <c r="FE36" s="113">
        <v>0</v>
      </c>
      <c r="FF36" s="117">
        <v>0</v>
      </c>
      <c r="FG36" s="113">
        <v>3</v>
      </c>
      <c r="FH36" s="113">
        <v>2</v>
      </c>
      <c r="FI36" s="113"/>
      <c r="FJ36" s="113"/>
      <c r="FK36" s="113">
        <v>1</v>
      </c>
      <c r="FL36" s="113"/>
      <c r="FM36" s="113" t="s">
        <v>229</v>
      </c>
      <c r="FN36" s="113" t="s">
        <v>230</v>
      </c>
      <c r="FO36" s="115" t="s">
        <v>220</v>
      </c>
      <c r="FQ36" s="1" t="s">
        <v>682</v>
      </c>
      <c r="FR36" s="1">
        <v>34</v>
      </c>
      <c r="FS36" s="1">
        <v>32</v>
      </c>
      <c r="FT36" s="54">
        <v>40796</v>
      </c>
      <c r="FU36" s="1">
        <v>6</v>
      </c>
      <c r="FV36" s="1" t="s">
        <v>301</v>
      </c>
      <c r="FW36" s="1" t="s">
        <v>302</v>
      </c>
      <c r="FX36" s="1" t="s">
        <v>308</v>
      </c>
      <c r="FY36" s="1" t="s">
        <v>217</v>
      </c>
      <c r="FZ36" s="51" t="s">
        <v>309</v>
      </c>
      <c r="GA36" s="1" t="s">
        <v>257</v>
      </c>
      <c r="GB36" s="1">
        <v>12</v>
      </c>
      <c r="GC36" s="1">
        <v>20</v>
      </c>
      <c r="GD36" s="1">
        <v>45</v>
      </c>
      <c r="GE36" s="1">
        <v>0</v>
      </c>
      <c r="GF36" s="1"/>
      <c r="GG36" s="1"/>
      <c r="GH36" s="1">
        <v>3</v>
      </c>
      <c r="GI36" s="1"/>
      <c r="GJ36" s="1"/>
      <c r="GK36" s="1">
        <v>1</v>
      </c>
      <c r="GL36" s="1">
        <v>2</v>
      </c>
      <c r="GM36" s="1"/>
      <c r="GN36" s="1"/>
      <c r="GO36" s="1"/>
      <c r="GP36" s="1"/>
      <c r="GQ36" s="1"/>
      <c r="GR36" s="1" t="s">
        <v>226</v>
      </c>
      <c r="GS36" s="1" t="s">
        <v>226</v>
      </c>
      <c r="GT36" s="1">
        <v>0</v>
      </c>
      <c r="GU36" s="1">
        <v>0</v>
      </c>
      <c r="GV36" s="1">
        <v>0</v>
      </c>
      <c r="GW36" s="1">
        <v>1</v>
      </c>
      <c r="GX36" s="1">
        <v>0</v>
      </c>
      <c r="GY36" s="1">
        <v>1</v>
      </c>
      <c r="GZ36" s="1">
        <v>0</v>
      </c>
      <c r="HA36" s="1">
        <v>0</v>
      </c>
      <c r="HB36" s="1">
        <v>0</v>
      </c>
      <c r="HC36" s="52">
        <v>0</v>
      </c>
      <c r="HD36" s="1">
        <v>0</v>
      </c>
      <c r="HE36" s="1">
        <v>0</v>
      </c>
      <c r="HF36" s="1">
        <v>1</v>
      </c>
      <c r="HG36" s="1">
        <v>0</v>
      </c>
      <c r="HH36" s="1">
        <v>1</v>
      </c>
      <c r="HI36" s="1">
        <v>0</v>
      </c>
      <c r="HJ36" s="1">
        <v>0</v>
      </c>
      <c r="HK36" s="1">
        <v>0</v>
      </c>
      <c r="HL36" s="1" t="s">
        <v>226</v>
      </c>
      <c r="HM36" s="1" t="s">
        <v>221</v>
      </c>
      <c r="HN36" s="1" t="s">
        <v>235</v>
      </c>
      <c r="HO36" s="1" t="s">
        <v>222</v>
      </c>
      <c r="HP36" s="1" t="s">
        <v>223</v>
      </c>
      <c r="HQ36" s="1" t="s">
        <v>220</v>
      </c>
      <c r="HR36" s="1" t="s">
        <v>224</v>
      </c>
      <c r="HS36" s="1" t="s">
        <v>310</v>
      </c>
      <c r="HT36" s="1" t="s">
        <v>220</v>
      </c>
      <c r="HU36" s="1">
        <v>0</v>
      </c>
      <c r="HV36" s="1">
        <v>2</v>
      </c>
      <c r="HW36" s="1"/>
      <c r="HX36" s="1">
        <v>3</v>
      </c>
      <c r="HY36" s="1">
        <v>1</v>
      </c>
      <c r="HZ36" s="1"/>
      <c r="IA36" s="1"/>
      <c r="IB36" s="1"/>
      <c r="IC36" s="1"/>
      <c r="ID36" s="1">
        <v>0</v>
      </c>
      <c r="IE36" s="1"/>
      <c r="IF36" s="1"/>
      <c r="IG36" s="1">
        <v>2</v>
      </c>
      <c r="IH36" s="1">
        <v>3</v>
      </c>
      <c r="II36" s="1"/>
      <c r="IJ36" s="1">
        <v>1</v>
      </c>
      <c r="IK36" s="1"/>
      <c r="IL36" s="1"/>
      <c r="IM36" s="1"/>
      <c r="IN36" s="1" t="s">
        <v>220</v>
      </c>
      <c r="IO36" s="1">
        <v>0</v>
      </c>
      <c r="IP36" s="1">
        <v>0</v>
      </c>
      <c r="IQ36" s="1">
        <v>1</v>
      </c>
      <c r="IR36" s="1">
        <v>0</v>
      </c>
      <c r="IS36" s="1">
        <v>0</v>
      </c>
      <c r="IT36" s="1">
        <v>1</v>
      </c>
      <c r="IU36" s="1">
        <v>0</v>
      </c>
      <c r="IV36" s="1">
        <v>0</v>
      </c>
      <c r="IW36" s="1">
        <v>0</v>
      </c>
      <c r="IX36" s="1">
        <v>0</v>
      </c>
      <c r="IY36" s="1" t="s">
        <v>220</v>
      </c>
      <c r="IZ36" s="1" t="s">
        <v>220</v>
      </c>
      <c r="JA36" s="1" t="s">
        <v>226</v>
      </c>
      <c r="JB36" s="1">
        <v>0</v>
      </c>
      <c r="JC36" s="1">
        <v>0</v>
      </c>
      <c r="JD36" s="1">
        <v>0</v>
      </c>
      <c r="JE36" s="1">
        <v>1</v>
      </c>
      <c r="JF36" s="1">
        <v>1</v>
      </c>
      <c r="JG36" s="1">
        <v>0</v>
      </c>
      <c r="JH36" s="1">
        <v>0</v>
      </c>
      <c r="JI36" s="1">
        <v>0</v>
      </c>
      <c r="JJ36" s="1">
        <v>0</v>
      </c>
      <c r="JK36" s="1">
        <v>0</v>
      </c>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t="s">
        <v>248</v>
      </c>
      <c r="KS36" s="1">
        <v>0</v>
      </c>
      <c r="KT36" s="1">
        <v>1</v>
      </c>
      <c r="KU36" s="1">
        <v>1</v>
      </c>
      <c r="KV36" s="1">
        <v>0</v>
      </c>
      <c r="KW36" s="1">
        <v>0</v>
      </c>
      <c r="KX36" s="1">
        <v>0</v>
      </c>
      <c r="KY36" s="1">
        <v>1</v>
      </c>
      <c r="KZ36" s="1">
        <v>0</v>
      </c>
      <c r="LA36" s="1">
        <v>1</v>
      </c>
      <c r="LB36" s="1">
        <v>1</v>
      </c>
      <c r="LC36" s="1">
        <v>0</v>
      </c>
      <c r="LD36" s="1">
        <v>0</v>
      </c>
      <c r="LE36" s="1" t="s">
        <v>228</v>
      </c>
      <c r="LF36" s="1" t="s">
        <v>239</v>
      </c>
      <c r="LG36" s="1">
        <v>0</v>
      </c>
      <c r="LH36" s="1"/>
      <c r="LI36" s="1">
        <v>3</v>
      </c>
      <c r="LJ36" s="1">
        <v>2</v>
      </c>
      <c r="LK36" s="1">
        <v>1</v>
      </c>
      <c r="LL36" s="1"/>
      <c r="LM36" s="1"/>
      <c r="LN36" s="1" t="s">
        <v>226</v>
      </c>
      <c r="LO36" s="1" t="s">
        <v>220</v>
      </c>
      <c r="LP36" s="1">
        <v>0</v>
      </c>
      <c r="LQ36" s="1">
        <v>1</v>
      </c>
      <c r="LR36" s="1">
        <v>0</v>
      </c>
      <c r="LS36" s="1">
        <v>0</v>
      </c>
      <c r="LT36" s="1" t="s">
        <v>220</v>
      </c>
      <c r="LU36" s="1" t="s">
        <v>226</v>
      </c>
      <c r="LV36" s="1" t="s">
        <v>226</v>
      </c>
      <c r="LW36" s="1" t="s">
        <v>220</v>
      </c>
      <c r="LX36" s="1">
        <v>0</v>
      </c>
      <c r="LY36" s="1">
        <v>0</v>
      </c>
      <c r="LZ36" s="1">
        <v>0</v>
      </c>
      <c r="MA36" s="1">
        <v>1</v>
      </c>
      <c r="MB36" s="1">
        <v>1</v>
      </c>
      <c r="MC36" s="1">
        <v>0</v>
      </c>
      <c r="MD36" s="1">
        <v>1</v>
      </c>
      <c r="ME36" s="1" t="s">
        <v>231</v>
      </c>
      <c r="MF36" s="1" t="s">
        <v>230</v>
      </c>
      <c r="MG36" s="1" t="s">
        <v>231</v>
      </c>
      <c r="MH36" s="1" t="s">
        <v>230</v>
      </c>
      <c r="MI36" s="1" t="s">
        <v>226</v>
      </c>
      <c r="MJ36" s="1">
        <v>0</v>
      </c>
      <c r="MK36" s="1">
        <v>0</v>
      </c>
      <c r="ML36" s="1">
        <v>1</v>
      </c>
      <c r="MM36" s="1">
        <v>1</v>
      </c>
      <c r="MN36" s="1">
        <v>0</v>
      </c>
      <c r="MO36" s="1">
        <v>1</v>
      </c>
      <c r="MP36" s="1">
        <v>1</v>
      </c>
      <c r="MQ36" s="1">
        <v>0</v>
      </c>
      <c r="MR36" s="53">
        <v>0</v>
      </c>
      <c r="MS36" s="1">
        <v>0</v>
      </c>
      <c r="MT36" s="1">
        <v>1</v>
      </c>
      <c r="MU36" s="1">
        <v>1</v>
      </c>
      <c r="MV36" s="1">
        <v>0</v>
      </c>
      <c r="MW36" s="1">
        <v>1</v>
      </c>
      <c r="MX36" s="1">
        <v>0</v>
      </c>
      <c r="MY36" s="1">
        <v>0</v>
      </c>
      <c r="MZ36" s="1">
        <v>0</v>
      </c>
      <c r="NA36" s="1">
        <v>0</v>
      </c>
      <c r="NB36" s="1">
        <v>0</v>
      </c>
      <c r="NC36" s="1">
        <v>0</v>
      </c>
      <c r="ND36" s="1">
        <v>1</v>
      </c>
      <c r="NE36" s="1">
        <v>0</v>
      </c>
      <c r="NF36" s="1">
        <v>0</v>
      </c>
      <c r="NG36" s="1">
        <v>1</v>
      </c>
      <c r="NH36" s="1">
        <v>1</v>
      </c>
      <c r="NI36" s="1">
        <v>1</v>
      </c>
      <c r="NJ36" s="1">
        <v>0</v>
      </c>
      <c r="NK36" s="1">
        <v>0</v>
      </c>
    </row>
    <row r="37" spans="1:375" ht="165">
      <c r="A37" s="59" t="s">
        <v>683</v>
      </c>
      <c r="B37" s="59">
        <v>21</v>
      </c>
      <c r="C37" s="59">
        <v>33</v>
      </c>
      <c r="D37" s="80">
        <v>40796</v>
      </c>
      <c r="E37" s="59">
        <v>6</v>
      </c>
      <c r="F37" s="59" t="s">
        <v>301</v>
      </c>
      <c r="G37" s="59" t="s">
        <v>302</v>
      </c>
      <c r="H37" s="59" t="s">
        <v>308</v>
      </c>
      <c r="I37" s="59" t="s">
        <v>217</v>
      </c>
      <c r="J37" s="81" t="s">
        <v>309</v>
      </c>
      <c r="K37" s="60" t="s">
        <v>234</v>
      </c>
      <c r="L37" s="60" t="s">
        <v>372</v>
      </c>
      <c r="M37" s="59"/>
      <c r="N37" s="59"/>
      <c r="O37" s="59"/>
      <c r="P37" s="59">
        <v>1</v>
      </c>
      <c r="Q37" s="59"/>
      <c r="R37" s="59"/>
      <c r="S37" s="60" t="s">
        <v>379</v>
      </c>
      <c r="T37" s="59">
        <v>1</v>
      </c>
      <c r="U37" s="59"/>
      <c r="V37" s="59"/>
      <c r="W37" s="59"/>
      <c r="X37" s="59" t="s">
        <v>220</v>
      </c>
      <c r="Y37" s="59" t="s">
        <v>220</v>
      </c>
      <c r="Z37" s="59" t="s">
        <v>220</v>
      </c>
      <c r="AA37" s="59" t="s">
        <v>226</v>
      </c>
      <c r="AB37" s="59" t="s">
        <v>226</v>
      </c>
      <c r="AC37" s="59" t="s">
        <v>220</v>
      </c>
      <c r="AD37" s="59" t="s">
        <v>220</v>
      </c>
      <c r="AE37" s="60" t="s">
        <v>391</v>
      </c>
      <c r="AF37" s="59"/>
      <c r="AG37" s="59"/>
      <c r="AH37" s="59"/>
      <c r="AI37" s="59">
        <v>1</v>
      </c>
      <c r="AJ37" s="59"/>
      <c r="AK37" s="59"/>
      <c r="AL37" s="59"/>
      <c r="AM37" s="59"/>
      <c r="AN37" s="59"/>
      <c r="AO37" s="59"/>
      <c r="AP37" s="60" t="s">
        <v>402</v>
      </c>
      <c r="AQ37" s="59"/>
      <c r="AR37" s="59"/>
      <c r="AS37" s="59"/>
      <c r="AT37" s="59"/>
      <c r="AU37" s="59"/>
      <c r="AV37" s="60" t="s">
        <v>408</v>
      </c>
      <c r="AW37" s="59"/>
      <c r="AX37" s="59"/>
      <c r="AY37" s="59"/>
      <c r="AZ37" s="59"/>
      <c r="BA37" s="59"/>
      <c r="BB37" s="60"/>
      <c r="BC37" s="59" t="s">
        <v>424</v>
      </c>
      <c r="BE37" s="112" t="s">
        <v>578</v>
      </c>
      <c r="BF37" s="113">
        <v>31</v>
      </c>
      <c r="BG37" s="113">
        <v>33</v>
      </c>
      <c r="BH37" s="114">
        <v>40796</v>
      </c>
      <c r="BI37" s="113">
        <v>6</v>
      </c>
      <c r="BJ37" s="113" t="s">
        <v>301</v>
      </c>
      <c r="BK37" s="113" t="s">
        <v>302</v>
      </c>
      <c r="BL37" s="113" t="s">
        <v>308</v>
      </c>
      <c r="BM37" s="113" t="s">
        <v>217</v>
      </c>
      <c r="BN37" s="115" t="s">
        <v>309</v>
      </c>
      <c r="BO37" s="116" t="s">
        <v>234</v>
      </c>
      <c r="BP37" s="113">
        <v>12</v>
      </c>
      <c r="BQ37" s="113">
        <v>17</v>
      </c>
      <c r="BR37" s="113">
        <v>65</v>
      </c>
      <c r="BS37" s="117">
        <v>0</v>
      </c>
      <c r="BT37" s="113">
        <v>1</v>
      </c>
      <c r="BU37" s="113"/>
      <c r="BV37" s="113">
        <v>3</v>
      </c>
      <c r="BW37" s="113"/>
      <c r="BX37" s="113"/>
      <c r="BY37" s="113">
        <v>2</v>
      </c>
      <c r="BZ37" s="113"/>
      <c r="CA37" s="113"/>
      <c r="CB37" s="113"/>
      <c r="CC37" s="113"/>
      <c r="CD37" s="113"/>
      <c r="CE37" s="113"/>
      <c r="CF37" s="113" t="s">
        <v>220</v>
      </c>
      <c r="CG37" s="113" t="s">
        <v>235</v>
      </c>
      <c r="CH37" s="112" t="s">
        <v>235</v>
      </c>
      <c r="CI37" s="112" t="s">
        <v>224</v>
      </c>
      <c r="CJ37" s="112" t="s">
        <v>238</v>
      </c>
      <c r="CK37" s="117">
        <v>0</v>
      </c>
      <c r="CL37" s="118">
        <v>1</v>
      </c>
      <c r="CM37" s="118">
        <v>0</v>
      </c>
      <c r="CN37" s="118">
        <v>1</v>
      </c>
      <c r="CO37" s="118">
        <v>1</v>
      </c>
      <c r="CP37" s="118">
        <v>0</v>
      </c>
      <c r="CQ37" s="118">
        <v>0</v>
      </c>
      <c r="CR37" s="118">
        <v>0</v>
      </c>
      <c r="CS37" s="118">
        <v>0</v>
      </c>
      <c r="CT37" s="118">
        <v>0</v>
      </c>
      <c r="CU37" s="118">
        <v>0</v>
      </c>
      <c r="CV37" s="117">
        <v>0</v>
      </c>
      <c r="CW37" s="113"/>
      <c r="CX37" s="113"/>
      <c r="CY37" s="113"/>
      <c r="CZ37" s="113"/>
      <c r="DA37" s="113"/>
      <c r="DB37" s="113"/>
      <c r="DC37" s="113"/>
      <c r="DD37" s="113"/>
      <c r="DE37" s="113"/>
      <c r="DF37" s="112" t="s">
        <v>535</v>
      </c>
      <c r="DG37" s="113" t="s">
        <v>226</v>
      </c>
      <c r="DH37" s="117">
        <v>0</v>
      </c>
      <c r="DI37" s="118">
        <v>0</v>
      </c>
      <c r="DJ37" s="118">
        <v>0</v>
      </c>
      <c r="DK37" s="118">
        <v>0</v>
      </c>
      <c r="DL37" s="118">
        <v>0</v>
      </c>
      <c r="DM37" s="118">
        <v>0</v>
      </c>
      <c r="DN37" s="118">
        <v>0</v>
      </c>
      <c r="DO37" s="119" t="s">
        <v>227</v>
      </c>
      <c r="DP37" s="118" t="s">
        <v>544</v>
      </c>
      <c r="DQ37" s="113" t="s">
        <v>548</v>
      </c>
      <c r="DR37" s="117">
        <v>0</v>
      </c>
      <c r="DS37" s="113">
        <v>5</v>
      </c>
      <c r="DT37" s="113"/>
      <c r="DU37" s="113"/>
      <c r="DV37" s="113"/>
      <c r="DW37" s="113"/>
      <c r="DX37" s="113"/>
      <c r="DY37" s="113"/>
      <c r="DZ37" s="113"/>
      <c r="EA37" s="113"/>
      <c r="EB37" s="113"/>
      <c r="EC37" s="113">
        <v>2</v>
      </c>
      <c r="ED37" s="113">
        <v>1</v>
      </c>
      <c r="EE37" s="113"/>
      <c r="EF37" s="113">
        <v>4</v>
      </c>
      <c r="EG37" s="113">
        <v>3</v>
      </c>
      <c r="EH37" s="113"/>
      <c r="EI37" s="113"/>
      <c r="EJ37" s="117">
        <v>0</v>
      </c>
      <c r="EK37" s="113">
        <v>5</v>
      </c>
      <c r="EL37" s="113">
        <v>4</v>
      </c>
      <c r="EM37" s="113"/>
      <c r="EN37" s="113"/>
      <c r="EO37" s="113"/>
      <c r="EP37" s="113"/>
      <c r="EQ37" s="113"/>
      <c r="ER37" s="113"/>
      <c r="ES37" s="113">
        <v>3</v>
      </c>
      <c r="ET37" s="113">
        <v>2</v>
      </c>
      <c r="EU37" s="113"/>
      <c r="EV37" s="113"/>
      <c r="EW37" s="113"/>
      <c r="EX37" s="113">
        <v>1</v>
      </c>
      <c r="EY37" s="113"/>
      <c r="EZ37" s="113" t="s">
        <v>538</v>
      </c>
      <c r="FA37" s="117">
        <v>0</v>
      </c>
      <c r="FB37" s="113">
        <v>1</v>
      </c>
      <c r="FC37" s="113">
        <v>1</v>
      </c>
      <c r="FD37" s="113">
        <v>0</v>
      </c>
      <c r="FE37" s="113">
        <v>0</v>
      </c>
      <c r="FF37" s="117">
        <v>0</v>
      </c>
      <c r="FG37" s="113"/>
      <c r="FH37" s="113"/>
      <c r="FI37" s="113"/>
      <c r="FJ37" s="113"/>
      <c r="FK37" s="113"/>
      <c r="FL37" s="113"/>
      <c r="FM37" s="113" t="s">
        <v>229</v>
      </c>
      <c r="FN37" s="113" t="s">
        <v>230</v>
      </c>
      <c r="FO37" s="115" t="s">
        <v>539</v>
      </c>
      <c r="FQ37" s="1" t="s">
        <v>684</v>
      </c>
      <c r="FR37" s="1">
        <v>49</v>
      </c>
      <c r="FS37" s="1">
        <v>33</v>
      </c>
      <c r="FT37" s="54">
        <v>40796</v>
      </c>
      <c r="FU37" s="1">
        <v>6</v>
      </c>
      <c r="FV37" s="1" t="s">
        <v>301</v>
      </c>
      <c r="FW37" s="1" t="s">
        <v>302</v>
      </c>
      <c r="FX37" s="1" t="s">
        <v>308</v>
      </c>
      <c r="FY37" s="1" t="s">
        <v>217</v>
      </c>
      <c r="FZ37" s="51" t="s">
        <v>309</v>
      </c>
      <c r="GA37" s="1" t="s">
        <v>234</v>
      </c>
      <c r="GB37" s="1">
        <v>10</v>
      </c>
      <c r="GC37" s="1">
        <v>12</v>
      </c>
      <c r="GD37" s="1">
        <v>40</v>
      </c>
      <c r="GE37" s="1">
        <v>0</v>
      </c>
      <c r="GF37" s="1"/>
      <c r="GG37" s="1"/>
      <c r="GH37" s="1">
        <v>3</v>
      </c>
      <c r="GI37" s="1"/>
      <c r="GJ37" s="1"/>
      <c r="GK37" s="1">
        <v>1</v>
      </c>
      <c r="GL37" s="1">
        <v>2</v>
      </c>
      <c r="GM37" s="1"/>
      <c r="GN37" s="1"/>
      <c r="GO37" s="1"/>
      <c r="GP37" s="1"/>
      <c r="GQ37" s="1"/>
      <c r="GR37" s="1" t="s">
        <v>226</v>
      </c>
      <c r="GS37" s="1" t="s">
        <v>226</v>
      </c>
      <c r="GT37" s="1">
        <v>0</v>
      </c>
      <c r="GU37" s="1">
        <v>0</v>
      </c>
      <c r="GV37" s="1">
        <v>1</v>
      </c>
      <c r="GW37" s="1">
        <v>1</v>
      </c>
      <c r="GX37" s="1">
        <v>0</v>
      </c>
      <c r="GY37" s="1">
        <v>1</v>
      </c>
      <c r="GZ37" s="1">
        <v>0</v>
      </c>
      <c r="HA37" s="1">
        <v>0</v>
      </c>
      <c r="HB37" s="1">
        <v>0</v>
      </c>
      <c r="HC37" s="52">
        <v>0</v>
      </c>
      <c r="HD37" s="1">
        <v>0</v>
      </c>
      <c r="HE37" s="1">
        <v>0</v>
      </c>
      <c r="HF37" s="1">
        <v>0</v>
      </c>
      <c r="HG37" s="1">
        <v>0</v>
      </c>
      <c r="HH37" s="1">
        <v>1</v>
      </c>
      <c r="HI37" s="1">
        <v>0</v>
      </c>
      <c r="HJ37" s="1">
        <v>0</v>
      </c>
      <c r="HK37" s="1">
        <v>0</v>
      </c>
      <c r="HL37" s="1" t="s">
        <v>220</v>
      </c>
      <c r="HM37" s="1" t="s">
        <v>235</v>
      </c>
      <c r="HN37" s="1" t="s">
        <v>235</v>
      </c>
      <c r="HO37" s="1" t="s">
        <v>222</v>
      </c>
      <c r="HP37" s="1" t="s">
        <v>223</v>
      </c>
      <c r="HQ37" s="1" t="s">
        <v>220</v>
      </c>
      <c r="HR37" s="1" t="s">
        <v>238</v>
      </c>
      <c r="HS37" s="1" t="s">
        <v>238</v>
      </c>
      <c r="HT37" s="1" t="s">
        <v>220</v>
      </c>
      <c r="HU37" s="1">
        <v>0</v>
      </c>
      <c r="HV37" s="1">
        <v>3</v>
      </c>
      <c r="HW37" s="1"/>
      <c r="HX37" s="1">
        <v>1</v>
      </c>
      <c r="HY37" s="1"/>
      <c r="HZ37" s="1">
        <v>2</v>
      </c>
      <c r="IA37" s="1"/>
      <c r="IB37" s="1"/>
      <c r="IC37" s="1"/>
      <c r="ID37" s="1">
        <v>0</v>
      </c>
      <c r="IE37" s="1"/>
      <c r="IF37" s="1"/>
      <c r="IG37" s="1">
        <v>3</v>
      </c>
      <c r="IH37" s="1">
        <v>2</v>
      </c>
      <c r="II37" s="1"/>
      <c r="IJ37" s="1">
        <v>1</v>
      </c>
      <c r="IK37" s="1"/>
      <c r="IL37" s="1"/>
      <c r="IM37" s="1"/>
      <c r="IN37" s="1" t="s">
        <v>220</v>
      </c>
      <c r="IO37" s="1">
        <v>0</v>
      </c>
      <c r="IP37" s="1">
        <v>0</v>
      </c>
      <c r="IQ37" s="1">
        <v>1</v>
      </c>
      <c r="IR37" s="1">
        <v>0</v>
      </c>
      <c r="IS37" s="1">
        <v>0</v>
      </c>
      <c r="IT37" s="1">
        <v>1</v>
      </c>
      <c r="IU37" s="1">
        <v>0</v>
      </c>
      <c r="IV37" s="1">
        <v>0</v>
      </c>
      <c r="IW37" s="1">
        <v>0</v>
      </c>
      <c r="IX37" s="1">
        <v>0</v>
      </c>
      <c r="IY37" s="1" t="s">
        <v>227</v>
      </c>
      <c r="IZ37" s="1" t="s">
        <v>220</v>
      </c>
      <c r="JA37" s="1" t="s">
        <v>226</v>
      </c>
      <c r="JB37" s="1">
        <v>0</v>
      </c>
      <c r="JC37" s="1">
        <v>0</v>
      </c>
      <c r="JD37" s="1">
        <v>0</v>
      </c>
      <c r="JE37" s="1">
        <v>1</v>
      </c>
      <c r="JF37" s="1">
        <v>1</v>
      </c>
      <c r="JG37" s="1">
        <v>0</v>
      </c>
      <c r="JH37" s="1">
        <v>0</v>
      </c>
      <c r="JI37" s="1">
        <v>0</v>
      </c>
      <c r="JJ37" s="1">
        <v>0</v>
      </c>
      <c r="JK37" s="1">
        <v>0</v>
      </c>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t="s">
        <v>258</v>
      </c>
      <c r="KS37" s="1">
        <v>0</v>
      </c>
      <c r="KT37" s="1">
        <v>1</v>
      </c>
      <c r="KU37" s="1">
        <v>1</v>
      </c>
      <c r="KV37" s="1">
        <v>0</v>
      </c>
      <c r="KW37" s="1">
        <v>0</v>
      </c>
      <c r="KX37" s="1">
        <v>0</v>
      </c>
      <c r="KY37" s="1">
        <v>1</v>
      </c>
      <c r="KZ37" s="1">
        <v>0</v>
      </c>
      <c r="LA37" s="1">
        <v>1</v>
      </c>
      <c r="LB37" s="1">
        <v>0</v>
      </c>
      <c r="LC37" s="1">
        <v>1</v>
      </c>
      <c r="LD37" s="1">
        <v>0</v>
      </c>
      <c r="LE37" s="1" t="s">
        <v>228</v>
      </c>
      <c r="LF37" s="1" t="s">
        <v>239</v>
      </c>
      <c r="LG37" s="1">
        <v>0</v>
      </c>
      <c r="LH37" s="1"/>
      <c r="LI37" s="1">
        <v>1</v>
      </c>
      <c r="LJ37" s="1">
        <v>2</v>
      </c>
      <c r="LK37" s="1">
        <v>3</v>
      </c>
      <c r="LL37" s="1"/>
      <c r="LM37" s="1"/>
      <c r="LN37" s="1" t="s">
        <v>226</v>
      </c>
      <c r="LO37" s="1" t="s">
        <v>226</v>
      </c>
      <c r="LP37" s="1">
        <v>0</v>
      </c>
      <c r="LQ37" s="1">
        <v>1</v>
      </c>
      <c r="LR37" s="1">
        <v>1</v>
      </c>
      <c r="LS37" s="1">
        <v>0</v>
      </c>
      <c r="LT37" s="1" t="s">
        <v>220</v>
      </c>
      <c r="LU37" s="1" t="s">
        <v>226</v>
      </c>
      <c r="LV37" s="1" t="s">
        <v>226</v>
      </c>
      <c r="LW37" s="1" t="s">
        <v>226</v>
      </c>
      <c r="LX37" s="1">
        <v>0</v>
      </c>
      <c r="LY37" s="1">
        <v>1</v>
      </c>
      <c r="LZ37" s="1">
        <v>1</v>
      </c>
      <c r="MA37" s="1">
        <v>1</v>
      </c>
      <c r="MB37" s="1">
        <v>1</v>
      </c>
      <c r="MC37" s="1">
        <v>1</v>
      </c>
      <c r="MD37" s="1">
        <v>1</v>
      </c>
      <c r="ME37" s="1" t="s">
        <v>231</v>
      </c>
      <c r="MF37" s="1" t="s">
        <v>230</v>
      </c>
      <c r="MG37" s="1" t="s">
        <v>231</v>
      </c>
      <c r="MH37" s="1" t="s">
        <v>230</v>
      </c>
      <c r="MI37" s="1" t="s">
        <v>226</v>
      </c>
      <c r="MJ37" s="1">
        <v>0</v>
      </c>
      <c r="MK37" s="1">
        <v>0</v>
      </c>
      <c r="ML37" s="1">
        <v>1</v>
      </c>
      <c r="MM37" s="1">
        <v>1</v>
      </c>
      <c r="MN37" s="1">
        <v>1</v>
      </c>
      <c r="MO37" s="1">
        <v>1</v>
      </c>
      <c r="MP37" s="1">
        <v>1</v>
      </c>
      <c r="MQ37" s="1">
        <v>0</v>
      </c>
      <c r="MR37" s="53">
        <v>0</v>
      </c>
      <c r="MS37" s="1">
        <v>0</v>
      </c>
      <c r="MT37" s="1">
        <v>0</v>
      </c>
      <c r="MU37" s="1">
        <v>1</v>
      </c>
      <c r="MV37" s="1">
        <v>1</v>
      </c>
      <c r="MW37" s="1">
        <v>0</v>
      </c>
      <c r="MX37" s="1">
        <v>1</v>
      </c>
      <c r="MY37" s="1">
        <v>0</v>
      </c>
      <c r="MZ37" s="1">
        <v>0</v>
      </c>
      <c r="NA37" s="1">
        <v>0</v>
      </c>
      <c r="NB37" s="1">
        <v>0</v>
      </c>
      <c r="NC37" s="1">
        <v>1</v>
      </c>
      <c r="ND37" s="1">
        <v>1</v>
      </c>
      <c r="NE37" s="1">
        <v>0</v>
      </c>
      <c r="NF37" s="1">
        <v>0</v>
      </c>
      <c r="NG37" s="1">
        <v>1</v>
      </c>
      <c r="NH37" s="1">
        <v>1</v>
      </c>
      <c r="NI37" s="1">
        <v>1</v>
      </c>
      <c r="NJ37" s="1">
        <v>1</v>
      </c>
      <c r="NK37" s="1">
        <v>0</v>
      </c>
    </row>
    <row r="38" spans="1:375" ht="165">
      <c r="A38" s="59" t="s">
        <v>685</v>
      </c>
      <c r="B38" s="59">
        <v>20</v>
      </c>
      <c r="C38" s="59">
        <v>34</v>
      </c>
      <c r="D38" s="80">
        <v>40796</v>
      </c>
      <c r="E38" s="59">
        <v>6</v>
      </c>
      <c r="F38" s="59" t="s">
        <v>301</v>
      </c>
      <c r="G38" s="59" t="s">
        <v>302</v>
      </c>
      <c r="H38" s="59" t="s">
        <v>311</v>
      </c>
      <c r="I38" s="59" t="s">
        <v>217</v>
      </c>
      <c r="J38" s="81" t="s">
        <v>312</v>
      </c>
      <c r="K38" s="60" t="s">
        <v>219</v>
      </c>
      <c r="L38" s="60" t="s">
        <v>372</v>
      </c>
      <c r="M38" s="59"/>
      <c r="N38" s="59">
        <v>1</v>
      </c>
      <c r="O38" s="59"/>
      <c r="P38" s="59">
        <v>1</v>
      </c>
      <c r="Q38" s="59"/>
      <c r="R38" s="59"/>
      <c r="S38" s="60" t="s">
        <v>379</v>
      </c>
      <c r="T38" s="59">
        <v>1</v>
      </c>
      <c r="U38" s="59"/>
      <c r="V38" s="59">
        <v>1</v>
      </c>
      <c r="W38" s="59"/>
      <c r="X38" s="59" t="s">
        <v>220</v>
      </c>
      <c r="Y38" s="59" t="s">
        <v>220</v>
      </c>
      <c r="Z38" s="59" t="s">
        <v>220</v>
      </c>
      <c r="AA38" s="59" t="s">
        <v>226</v>
      </c>
      <c r="AB38" s="59" t="s">
        <v>226</v>
      </c>
      <c r="AC38" s="59" t="s">
        <v>226</v>
      </c>
      <c r="AD38" s="59" t="s">
        <v>220</v>
      </c>
      <c r="AE38" s="60" t="s">
        <v>391</v>
      </c>
      <c r="AF38" s="59">
        <v>1</v>
      </c>
      <c r="AG38" s="59"/>
      <c r="AH38" s="59"/>
      <c r="AI38" s="59"/>
      <c r="AJ38" s="59"/>
      <c r="AK38" s="59"/>
      <c r="AL38" s="59">
        <v>1</v>
      </c>
      <c r="AM38" s="59"/>
      <c r="AN38" s="59"/>
      <c r="AO38" s="59"/>
      <c r="AP38" s="60" t="s">
        <v>402</v>
      </c>
      <c r="AQ38" s="59"/>
      <c r="AR38" s="59"/>
      <c r="AS38" s="59"/>
      <c r="AT38" s="59"/>
      <c r="AU38" s="59"/>
      <c r="AV38" s="60" t="s">
        <v>408</v>
      </c>
      <c r="AW38" s="59"/>
      <c r="AX38" s="59"/>
      <c r="AY38" s="59"/>
      <c r="AZ38" s="59"/>
      <c r="BA38" s="59"/>
      <c r="BB38" s="60"/>
      <c r="BC38" s="59" t="s">
        <v>415</v>
      </c>
      <c r="BE38" s="112" t="s">
        <v>579</v>
      </c>
      <c r="BF38" s="113">
        <v>30</v>
      </c>
      <c r="BG38" s="113">
        <v>34</v>
      </c>
      <c r="BH38" s="114">
        <v>40796</v>
      </c>
      <c r="BI38" s="113">
        <v>6</v>
      </c>
      <c r="BJ38" s="113" t="s">
        <v>301</v>
      </c>
      <c r="BK38" s="113" t="s">
        <v>302</v>
      </c>
      <c r="BL38" s="113" t="s">
        <v>311</v>
      </c>
      <c r="BM38" s="113" t="s">
        <v>217</v>
      </c>
      <c r="BN38" s="115" t="s">
        <v>312</v>
      </c>
      <c r="BO38" s="116" t="s">
        <v>219</v>
      </c>
      <c r="BP38" s="113">
        <v>15</v>
      </c>
      <c r="BQ38" s="113">
        <v>25</v>
      </c>
      <c r="BR38" s="113">
        <v>45</v>
      </c>
      <c r="BS38" s="117">
        <v>0</v>
      </c>
      <c r="BT38" s="113">
        <v>1</v>
      </c>
      <c r="BU38" s="113"/>
      <c r="BV38" s="113">
        <v>3</v>
      </c>
      <c r="BW38" s="113"/>
      <c r="BX38" s="113"/>
      <c r="BY38" s="113">
        <v>2</v>
      </c>
      <c r="BZ38" s="113"/>
      <c r="CA38" s="113"/>
      <c r="CB38" s="113"/>
      <c r="CC38" s="113"/>
      <c r="CD38" s="113"/>
      <c r="CE38" s="113"/>
      <c r="CF38" s="113" t="s">
        <v>220</v>
      </c>
      <c r="CG38" s="113" t="s">
        <v>235</v>
      </c>
      <c r="CH38" s="112" t="s">
        <v>221</v>
      </c>
      <c r="CI38" s="112" t="s">
        <v>224</v>
      </c>
      <c r="CJ38" s="112" t="s">
        <v>225</v>
      </c>
      <c r="CK38" s="117">
        <v>0</v>
      </c>
      <c r="CL38" s="118">
        <v>1</v>
      </c>
      <c r="CM38" s="118">
        <v>0</v>
      </c>
      <c r="CN38" s="118">
        <v>0</v>
      </c>
      <c r="CO38" s="118">
        <v>0</v>
      </c>
      <c r="CP38" s="118">
        <v>0</v>
      </c>
      <c r="CQ38" s="118">
        <v>0</v>
      </c>
      <c r="CR38" s="118">
        <v>0</v>
      </c>
      <c r="CS38" s="118">
        <v>0</v>
      </c>
      <c r="CT38" s="118">
        <v>0</v>
      </c>
      <c r="CU38" s="118">
        <v>0</v>
      </c>
      <c r="CV38" s="117">
        <v>0</v>
      </c>
      <c r="CW38" s="113">
        <v>1</v>
      </c>
      <c r="CX38" s="113"/>
      <c r="CY38" s="113">
        <v>3</v>
      </c>
      <c r="CZ38" s="113">
        <v>2</v>
      </c>
      <c r="DA38" s="113"/>
      <c r="DB38" s="113"/>
      <c r="DC38" s="113"/>
      <c r="DD38" s="113"/>
      <c r="DE38" s="113"/>
      <c r="DF38" s="112" t="s">
        <v>576</v>
      </c>
      <c r="DG38" s="113" t="s">
        <v>226</v>
      </c>
      <c r="DH38" s="117">
        <v>0</v>
      </c>
      <c r="DI38" s="118">
        <v>0</v>
      </c>
      <c r="DJ38" s="118">
        <v>0</v>
      </c>
      <c r="DK38" s="118">
        <v>0</v>
      </c>
      <c r="DL38" s="118">
        <v>0</v>
      </c>
      <c r="DM38" s="118">
        <v>0</v>
      </c>
      <c r="DN38" s="118">
        <v>0</v>
      </c>
      <c r="DO38" s="119" t="s">
        <v>227</v>
      </c>
      <c r="DP38" s="118" t="s">
        <v>544</v>
      </c>
      <c r="DQ38" s="113" t="s">
        <v>548</v>
      </c>
      <c r="DR38" s="117">
        <v>0</v>
      </c>
      <c r="DS38" s="113">
        <v>5</v>
      </c>
      <c r="DT38" s="113"/>
      <c r="DU38" s="113"/>
      <c r="DV38" s="113"/>
      <c r="DW38" s="113"/>
      <c r="DX38" s="113"/>
      <c r="DY38" s="113">
        <v>1</v>
      </c>
      <c r="DZ38" s="113"/>
      <c r="EA38" s="113"/>
      <c r="EB38" s="113"/>
      <c r="EC38" s="113">
        <v>2</v>
      </c>
      <c r="ED38" s="113"/>
      <c r="EE38" s="113"/>
      <c r="EF38" s="113">
        <v>4</v>
      </c>
      <c r="EG38" s="113">
        <v>3</v>
      </c>
      <c r="EH38" s="113"/>
      <c r="EI38" s="113"/>
      <c r="EJ38" s="117">
        <v>0</v>
      </c>
      <c r="EK38" s="113">
        <v>3</v>
      </c>
      <c r="EL38" s="113">
        <v>2</v>
      </c>
      <c r="EM38" s="113"/>
      <c r="EN38" s="113"/>
      <c r="EO38" s="113"/>
      <c r="EP38" s="113"/>
      <c r="EQ38" s="113">
        <v>5</v>
      </c>
      <c r="ER38" s="113"/>
      <c r="ES38" s="113"/>
      <c r="ET38" s="113">
        <v>4</v>
      </c>
      <c r="EU38" s="113"/>
      <c r="EV38" s="113"/>
      <c r="EW38" s="113"/>
      <c r="EX38" s="113"/>
      <c r="EY38" s="113"/>
      <c r="EZ38" s="113" t="s">
        <v>258</v>
      </c>
      <c r="FA38" s="117">
        <v>0</v>
      </c>
      <c r="FB38" s="113">
        <v>1</v>
      </c>
      <c r="FC38" s="113">
        <v>1</v>
      </c>
      <c r="FD38" s="113">
        <v>1</v>
      </c>
      <c r="FE38" s="113">
        <v>0</v>
      </c>
      <c r="FF38" s="117">
        <v>0</v>
      </c>
      <c r="FG38" s="113">
        <v>3</v>
      </c>
      <c r="FH38" s="113"/>
      <c r="FI38" s="113"/>
      <c r="FJ38" s="113">
        <v>2</v>
      </c>
      <c r="FK38" s="113">
        <v>1</v>
      </c>
      <c r="FL38" s="113"/>
      <c r="FM38" s="113" t="s">
        <v>229</v>
      </c>
      <c r="FN38" s="113" t="s">
        <v>230</v>
      </c>
      <c r="FO38" s="115" t="s">
        <v>220</v>
      </c>
      <c r="FQ38" s="1" t="s">
        <v>686</v>
      </c>
      <c r="FR38" s="1">
        <v>48</v>
      </c>
      <c r="FS38" s="1">
        <v>34</v>
      </c>
      <c r="FT38" s="54">
        <v>40796</v>
      </c>
      <c r="FU38" s="1">
        <v>6</v>
      </c>
      <c r="FV38" s="1" t="s">
        <v>301</v>
      </c>
      <c r="FW38" s="1" t="s">
        <v>302</v>
      </c>
      <c r="FX38" s="1" t="s">
        <v>311</v>
      </c>
      <c r="FY38" s="1" t="s">
        <v>217</v>
      </c>
      <c r="FZ38" s="51" t="s">
        <v>312</v>
      </c>
      <c r="GA38" s="1" t="s">
        <v>219</v>
      </c>
      <c r="GB38" s="1">
        <v>17</v>
      </c>
      <c r="GC38" s="1">
        <v>20</v>
      </c>
      <c r="GD38" s="1">
        <v>45</v>
      </c>
      <c r="GE38" s="1">
        <v>0</v>
      </c>
      <c r="GF38" s="1"/>
      <c r="GG38" s="1"/>
      <c r="GH38" s="1">
        <v>3</v>
      </c>
      <c r="GI38" s="1"/>
      <c r="GJ38" s="1"/>
      <c r="GK38" s="1">
        <v>2</v>
      </c>
      <c r="GL38" s="1">
        <v>1</v>
      </c>
      <c r="GM38" s="1"/>
      <c r="GN38" s="1"/>
      <c r="GO38" s="1"/>
      <c r="GP38" s="1"/>
      <c r="GQ38" s="1"/>
      <c r="GR38" s="1" t="s">
        <v>226</v>
      </c>
      <c r="GS38" s="1" t="s">
        <v>226</v>
      </c>
      <c r="GT38" s="1">
        <v>0</v>
      </c>
      <c r="GU38" s="1">
        <v>0</v>
      </c>
      <c r="GV38" s="1">
        <v>0</v>
      </c>
      <c r="GW38" s="1">
        <v>1</v>
      </c>
      <c r="GX38" s="1">
        <v>1</v>
      </c>
      <c r="GY38" s="1">
        <v>1</v>
      </c>
      <c r="GZ38" s="1">
        <v>0</v>
      </c>
      <c r="HA38" s="1">
        <v>0</v>
      </c>
      <c r="HB38" s="1">
        <v>1</v>
      </c>
      <c r="HC38" s="52">
        <v>0</v>
      </c>
      <c r="HD38" s="1">
        <v>0</v>
      </c>
      <c r="HE38" s="1">
        <v>0</v>
      </c>
      <c r="HF38" s="1">
        <v>1</v>
      </c>
      <c r="HG38" s="1">
        <v>0</v>
      </c>
      <c r="HH38" s="1">
        <v>1</v>
      </c>
      <c r="HI38" s="1">
        <v>0</v>
      </c>
      <c r="HJ38" s="1">
        <v>0</v>
      </c>
      <c r="HK38" s="1">
        <v>1</v>
      </c>
      <c r="HL38" s="1" t="s">
        <v>220</v>
      </c>
      <c r="HM38" s="1" t="s">
        <v>235</v>
      </c>
      <c r="HN38" s="1" t="s">
        <v>235</v>
      </c>
      <c r="HO38" s="1" t="s">
        <v>222</v>
      </c>
      <c r="HP38" s="1" t="s">
        <v>223</v>
      </c>
      <c r="HQ38" s="1" t="s">
        <v>220</v>
      </c>
      <c r="HR38" s="1" t="s">
        <v>224</v>
      </c>
      <c r="HS38" s="1" t="s">
        <v>300</v>
      </c>
      <c r="HT38" s="1" t="s">
        <v>220</v>
      </c>
      <c r="HU38" s="1">
        <v>0</v>
      </c>
      <c r="HV38" s="1">
        <v>3</v>
      </c>
      <c r="HW38" s="1"/>
      <c r="HX38" s="1">
        <v>1</v>
      </c>
      <c r="HY38" s="1"/>
      <c r="HZ38" s="1">
        <v>2</v>
      </c>
      <c r="IA38" s="1"/>
      <c r="IB38" s="1"/>
      <c r="IC38" s="1"/>
      <c r="ID38" s="1">
        <v>0</v>
      </c>
      <c r="IE38" s="1">
        <v>2</v>
      </c>
      <c r="IF38" s="1"/>
      <c r="IG38" s="1">
        <v>3</v>
      </c>
      <c r="IH38" s="1">
        <v>1</v>
      </c>
      <c r="II38" s="1"/>
      <c r="IJ38" s="1"/>
      <c r="IK38" s="1"/>
      <c r="IL38" s="1"/>
      <c r="IM38" s="1"/>
      <c r="IN38" s="1" t="s">
        <v>220</v>
      </c>
      <c r="IO38" s="1">
        <v>0</v>
      </c>
      <c r="IP38" s="1">
        <v>0</v>
      </c>
      <c r="IQ38" s="1">
        <v>1</v>
      </c>
      <c r="IR38" s="1">
        <v>0</v>
      </c>
      <c r="IS38" s="1">
        <v>0</v>
      </c>
      <c r="IT38" s="1">
        <v>0</v>
      </c>
      <c r="IU38" s="1">
        <v>0</v>
      </c>
      <c r="IV38" s="1">
        <v>0</v>
      </c>
      <c r="IW38" s="1">
        <v>0</v>
      </c>
      <c r="IX38" s="1">
        <v>1</v>
      </c>
      <c r="IY38" s="1" t="s">
        <v>227</v>
      </c>
      <c r="IZ38" s="1" t="s">
        <v>220</v>
      </c>
      <c r="JA38" s="1" t="s">
        <v>226</v>
      </c>
      <c r="JB38" s="1">
        <v>0</v>
      </c>
      <c r="JC38" s="1">
        <v>0</v>
      </c>
      <c r="JD38" s="1">
        <v>0</v>
      </c>
      <c r="JE38" s="1">
        <v>1</v>
      </c>
      <c r="JF38" s="1">
        <v>1</v>
      </c>
      <c r="JG38" s="1">
        <v>0</v>
      </c>
      <c r="JH38" s="1">
        <v>0</v>
      </c>
      <c r="JI38" s="1">
        <v>0</v>
      </c>
      <c r="JJ38" s="1">
        <v>0</v>
      </c>
      <c r="JK38" s="1">
        <v>0</v>
      </c>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t="s">
        <v>258</v>
      </c>
      <c r="KS38" s="1">
        <v>0</v>
      </c>
      <c r="KT38" s="1">
        <v>1</v>
      </c>
      <c r="KU38" s="1">
        <v>1</v>
      </c>
      <c r="KV38" s="1">
        <v>1</v>
      </c>
      <c r="KW38" s="1">
        <v>0</v>
      </c>
      <c r="KX38" s="1">
        <v>0</v>
      </c>
      <c r="KY38" s="1">
        <v>1</v>
      </c>
      <c r="KZ38" s="1">
        <v>1</v>
      </c>
      <c r="LA38" s="1">
        <v>0</v>
      </c>
      <c r="LB38" s="1">
        <v>1</v>
      </c>
      <c r="LC38" s="1">
        <v>1</v>
      </c>
      <c r="LD38" s="1">
        <v>0</v>
      </c>
      <c r="LE38" s="1" t="s">
        <v>228</v>
      </c>
      <c r="LF38" s="1" t="s">
        <v>239</v>
      </c>
      <c r="LG38" s="1">
        <v>0</v>
      </c>
      <c r="LH38" s="1"/>
      <c r="LI38" s="1">
        <v>3</v>
      </c>
      <c r="LJ38" s="1">
        <v>1</v>
      </c>
      <c r="LK38" s="1">
        <v>2</v>
      </c>
      <c r="LL38" s="1"/>
      <c r="LM38" s="1"/>
      <c r="LN38" s="1" t="s">
        <v>220</v>
      </c>
      <c r="LO38" s="1" t="s">
        <v>220</v>
      </c>
      <c r="LP38" s="1">
        <v>0</v>
      </c>
      <c r="LQ38" s="1">
        <v>1</v>
      </c>
      <c r="LR38" s="1">
        <v>0</v>
      </c>
      <c r="LS38" s="1">
        <v>0</v>
      </c>
      <c r="LT38" s="1" t="s">
        <v>220</v>
      </c>
      <c r="LU38" s="1" t="s">
        <v>226</v>
      </c>
      <c r="LV38" s="1" t="s">
        <v>226</v>
      </c>
      <c r="LW38" s="1" t="s">
        <v>226</v>
      </c>
      <c r="LX38" s="1">
        <v>0</v>
      </c>
      <c r="LY38" s="1">
        <v>0</v>
      </c>
      <c r="LZ38" s="1">
        <v>0</v>
      </c>
      <c r="MA38" s="1">
        <v>0</v>
      </c>
      <c r="MB38" s="1">
        <v>1</v>
      </c>
      <c r="MC38" s="1">
        <v>0</v>
      </c>
      <c r="MD38" s="1">
        <v>0</v>
      </c>
      <c r="ME38" s="1" t="s">
        <v>231</v>
      </c>
      <c r="MF38" s="1" t="s">
        <v>230</v>
      </c>
      <c r="MG38" s="1" t="s">
        <v>231</v>
      </c>
      <c r="MH38" s="1" t="s">
        <v>230</v>
      </c>
      <c r="MI38" s="1" t="s">
        <v>226</v>
      </c>
      <c r="MJ38" s="1">
        <v>0</v>
      </c>
      <c r="MK38" s="1">
        <v>0</v>
      </c>
      <c r="ML38" s="1">
        <v>1</v>
      </c>
      <c r="MM38" s="1">
        <v>1</v>
      </c>
      <c r="MN38" s="1">
        <v>1</v>
      </c>
      <c r="MO38" s="1">
        <v>0</v>
      </c>
      <c r="MP38" s="1">
        <v>1</v>
      </c>
      <c r="MQ38" s="1">
        <v>0</v>
      </c>
      <c r="MR38" s="53">
        <v>0</v>
      </c>
      <c r="MS38" s="1">
        <v>0</v>
      </c>
      <c r="MT38" s="1">
        <v>0</v>
      </c>
      <c r="MU38" s="1">
        <v>1</v>
      </c>
      <c r="MV38" s="1">
        <v>1</v>
      </c>
      <c r="MW38" s="1">
        <v>0</v>
      </c>
      <c r="MX38" s="1">
        <v>1</v>
      </c>
      <c r="MY38" s="1">
        <v>0</v>
      </c>
      <c r="MZ38" s="1">
        <v>0</v>
      </c>
      <c r="NA38" s="1">
        <v>0</v>
      </c>
      <c r="NB38" s="1">
        <v>0</v>
      </c>
      <c r="NC38" s="1">
        <v>1</v>
      </c>
      <c r="ND38" s="1">
        <v>1</v>
      </c>
      <c r="NE38" s="1">
        <v>0</v>
      </c>
      <c r="NF38" s="1">
        <v>0</v>
      </c>
      <c r="NG38" s="1">
        <v>1</v>
      </c>
      <c r="NH38" s="1">
        <v>1</v>
      </c>
      <c r="NI38" s="1">
        <v>1</v>
      </c>
      <c r="NJ38" s="1">
        <v>0</v>
      </c>
      <c r="NK38" s="1">
        <v>0</v>
      </c>
    </row>
    <row r="39" spans="1:375" ht="180">
      <c r="A39" s="59" t="s">
        <v>687</v>
      </c>
      <c r="B39" s="59">
        <v>22</v>
      </c>
      <c r="C39" s="59">
        <v>35</v>
      </c>
      <c r="D39" s="80">
        <v>40796</v>
      </c>
      <c r="E39" s="59">
        <v>6</v>
      </c>
      <c r="F39" s="59" t="s">
        <v>301</v>
      </c>
      <c r="G39" s="59" t="s">
        <v>302</v>
      </c>
      <c r="H39" s="59" t="s">
        <v>313</v>
      </c>
      <c r="I39" s="59" t="s">
        <v>217</v>
      </c>
      <c r="J39" s="81" t="s">
        <v>314</v>
      </c>
      <c r="K39" s="60" t="s">
        <v>247</v>
      </c>
      <c r="L39" s="60" t="s">
        <v>372</v>
      </c>
      <c r="M39" s="59">
        <v>1</v>
      </c>
      <c r="N39" s="59">
        <v>1</v>
      </c>
      <c r="O39" s="59"/>
      <c r="P39" s="59"/>
      <c r="Q39" s="59"/>
      <c r="R39" s="59">
        <v>1</v>
      </c>
      <c r="S39" s="60" t="s">
        <v>379</v>
      </c>
      <c r="T39" s="59">
        <v>1</v>
      </c>
      <c r="U39" s="59">
        <v>1</v>
      </c>
      <c r="V39" s="59"/>
      <c r="W39" s="59"/>
      <c r="X39" s="59" t="s">
        <v>220</v>
      </c>
      <c r="Y39" s="59" t="s">
        <v>220</v>
      </c>
      <c r="Z39" s="59" t="s">
        <v>226</v>
      </c>
      <c r="AA39" s="59" t="s">
        <v>226</v>
      </c>
      <c r="AB39" s="59" t="s">
        <v>226</v>
      </c>
      <c r="AC39" s="59" t="s">
        <v>220</v>
      </c>
      <c r="AD39" s="59" t="s">
        <v>220</v>
      </c>
      <c r="AE39" s="60" t="s">
        <v>391</v>
      </c>
      <c r="AF39" s="59">
        <v>1</v>
      </c>
      <c r="AG39" s="59"/>
      <c r="AH39" s="59"/>
      <c r="AI39" s="59"/>
      <c r="AJ39" s="59"/>
      <c r="AK39" s="59"/>
      <c r="AL39" s="59"/>
      <c r="AM39" s="59"/>
      <c r="AN39" s="59"/>
      <c r="AO39" s="59"/>
      <c r="AP39" s="60" t="s">
        <v>402</v>
      </c>
      <c r="AQ39" s="59"/>
      <c r="AR39" s="59"/>
      <c r="AS39" s="59"/>
      <c r="AT39" s="59"/>
      <c r="AU39" s="59"/>
      <c r="AV39" s="60" t="s">
        <v>408</v>
      </c>
      <c r="AW39" s="59"/>
      <c r="AX39" s="59"/>
      <c r="AY39" s="59"/>
      <c r="AZ39" s="59"/>
      <c r="BA39" s="59"/>
      <c r="BB39" s="60"/>
      <c r="BC39" s="59" t="s">
        <v>415</v>
      </c>
      <c r="BE39" s="112" t="s">
        <v>580</v>
      </c>
      <c r="BF39" s="113">
        <v>32</v>
      </c>
      <c r="BG39" s="113">
        <v>35</v>
      </c>
      <c r="BH39" s="114">
        <v>40796</v>
      </c>
      <c r="BI39" s="113">
        <v>6</v>
      </c>
      <c r="BJ39" s="113" t="s">
        <v>301</v>
      </c>
      <c r="BK39" s="113" t="s">
        <v>302</v>
      </c>
      <c r="BL39" s="113" t="s">
        <v>313</v>
      </c>
      <c r="BM39" s="113" t="s">
        <v>217</v>
      </c>
      <c r="BN39" s="115" t="s">
        <v>314</v>
      </c>
      <c r="BO39" s="116" t="s">
        <v>247</v>
      </c>
      <c r="BP39" s="113">
        <v>18</v>
      </c>
      <c r="BQ39" s="113">
        <v>25</v>
      </c>
      <c r="BR39" s="113">
        <v>45</v>
      </c>
      <c r="BS39" s="117">
        <v>0</v>
      </c>
      <c r="BT39" s="113">
        <v>1</v>
      </c>
      <c r="BU39" s="113"/>
      <c r="BV39" s="113">
        <v>3</v>
      </c>
      <c r="BW39" s="113"/>
      <c r="BX39" s="113"/>
      <c r="BY39" s="113">
        <v>2</v>
      </c>
      <c r="BZ39" s="113"/>
      <c r="CA39" s="113"/>
      <c r="CB39" s="113"/>
      <c r="CC39" s="113"/>
      <c r="CD39" s="113"/>
      <c r="CE39" s="113"/>
      <c r="CF39" s="113" t="s">
        <v>226</v>
      </c>
      <c r="CG39" s="113" t="s">
        <v>235</v>
      </c>
      <c r="CH39" s="112" t="s">
        <v>235</v>
      </c>
      <c r="CI39" s="112" t="s">
        <v>224</v>
      </c>
      <c r="CJ39" s="112" t="s">
        <v>225</v>
      </c>
      <c r="CK39" s="117">
        <v>0</v>
      </c>
      <c r="CL39" s="118">
        <v>1</v>
      </c>
      <c r="CM39" s="118">
        <v>0</v>
      </c>
      <c r="CN39" s="118">
        <v>1</v>
      </c>
      <c r="CO39" s="118">
        <v>0</v>
      </c>
      <c r="CP39" s="118">
        <v>0</v>
      </c>
      <c r="CQ39" s="118">
        <v>0</v>
      </c>
      <c r="CR39" s="118">
        <v>0</v>
      </c>
      <c r="CS39" s="118">
        <v>0</v>
      </c>
      <c r="CT39" s="118">
        <v>0</v>
      </c>
      <c r="CU39" s="118">
        <v>0</v>
      </c>
      <c r="CV39" s="117">
        <v>0</v>
      </c>
      <c r="CW39" s="113">
        <v>3</v>
      </c>
      <c r="CX39" s="113"/>
      <c r="CY39" s="113">
        <v>2</v>
      </c>
      <c r="CZ39" s="113"/>
      <c r="DA39" s="113"/>
      <c r="DB39" s="113"/>
      <c r="DC39" s="113"/>
      <c r="DD39" s="113"/>
      <c r="DE39" s="113"/>
      <c r="DF39" s="112" t="s">
        <v>547</v>
      </c>
      <c r="DG39" s="113" t="s">
        <v>226</v>
      </c>
      <c r="DH39" s="117">
        <v>0</v>
      </c>
      <c r="DI39" s="118">
        <v>0</v>
      </c>
      <c r="DJ39" s="118">
        <v>0</v>
      </c>
      <c r="DK39" s="118">
        <v>0</v>
      </c>
      <c r="DL39" s="118">
        <v>0</v>
      </c>
      <c r="DM39" s="118">
        <v>0</v>
      </c>
      <c r="DN39" s="118">
        <v>0</v>
      </c>
      <c r="DO39" s="119" t="s">
        <v>227</v>
      </c>
      <c r="DP39" s="118" t="s">
        <v>544</v>
      </c>
      <c r="DQ39" s="113" t="s">
        <v>548</v>
      </c>
      <c r="DR39" s="117">
        <v>0</v>
      </c>
      <c r="DS39" s="113"/>
      <c r="DT39" s="113"/>
      <c r="DU39" s="113">
        <v>5</v>
      </c>
      <c r="DV39" s="113"/>
      <c r="DW39" s="113"/>
      <c r="DX39" s="113">
        <v>4</v>
      </c>
      <c r="DY39" s="113"/>
      <c r="DZ39" s="113"/>
      <c r="EA39" s="113"/>
      <c r="EB39" s="113"/>
      <c r="EC39" s="113">
        <v>3</v>
      </c>
      <c r="ED39" s="113"/>
      <c r="EE39" s="113"/>
      <c r="EF39" s="113"/>
      <c r="EG39" s="113"/>
      <c r="EH39" s="113">
        <v>2</v>
      </c>
      <c r="EI39" s="113"/>
      <c r="EJ39" s="117">
        <v>0</v>
      </c>
      <c r="EK39" s="113">
        <v>5</v>
      </c>
      <c r="EL39" s="113">
        <v>4</v>
      </c>
      <c r="EM39" s="113"/>
      <c r="EN39" s="113"/>
      <c r="EO39" s="113"/>
      <c r="EP39" s="113"/>
      <c r="EQ39" s="113"/>
      <c r="ER39" s="113"/>
      <c r="ES39" s="113"/>
      <c r="ET39" s="113">
        <v>3</v>
      </c>
      <c r="EU39" s="113"/>
      <c r="EV39" s="113"/>
      <c r="EW39" s="113"/>
      <c r="EX39" s="113"/>
      <c r="EY39" s="113"/>
      <c r="EZ39" s="113" t="s">
        <v>248</v>
      </c>
      <c r="FA39" s="117">
        <v>0</v>
      </c>
      <c r="FB39" s="113">
        <v>0</v>
      </c>
      <c r="FC39" s="113">
        <v>1</v>
      </c>
      <c r="FD39" s="113">
        <v>1</v>
      </c>
      <c r="FE39" s="113">
        <v>0</v>
      </c>
      <c r="FF39" s="117">
        <v>0</v>
      </c>
      <c r="FG39" s="113">
        <v>3</v>
      </c>
      <c r="FH39" s="113"/>
      <c r="FI39" s="113"/>
      <c r="FJ39" s="113"/>
      <c r="FK39" s="113">
        <v>2</v>
      </c>
      <c r="FL39" s="113"/>
      <c r="FM39" s="113" t="s">
        <v>229</v>
      </c>
      <c r="FN39" s="113" t="s">
        <v>230</v>
      </c>
      <c r="FO39" s="115" t="s">
        <v>220</v>
      </c>
      <c r="FQ39" s="1" t="s">
        <v>688</v>
      </c>
      <c r="FR39" s="1">
        <v>50</v>
      </c>
      <c r="FS39" s="1">
        <v>35</v>
      </c>
      <c r="FT39" s="54">
        <v>40797</v>
      </c>
      <c r="FU39" s="1">
        <v>6</v>
      </c>
      <c r="FV39" s="1" t="s">
        <v>301</v>
      </c>
      <c r="FW39" s="1" t="s">
        <v>302</v>
      </c>
      <c r="FX39" s="1" t="s">
        <v>313</v>
      </c>
      <c r="FY39" s="1" t="s">
        <v>217</v>
      </c>
      <c r="FZ39" s="51" t="s">
        <v>314</v>
      </c>
      <c r="GA39" s="1" t="s">
        <v>247</v>
      </c>
      <c r="GB39" s="1">
        <v>20</v>
      </c>
      <c r="GC39" s="1">
        <v>20</v>
      </c>
      <c r="GD39" s="1">
        <v>60</v>
      </c>
      <c r="GE39" s="1">
        <v>0</v>
      </c>
      <c r="GF39" s="1"/>
      <c r="GG39" s="1"/>
      <c r="GH39" s="1">
        <v>3</v>
      </c>
      <c r="GI39" s="1"/>
      <c r="GJ39" s="1"/>
      <c r="GK39" s="1">
        <v>2</v>
      </c>
      <c r="GL39" s="1">
        <v>1</v>
      </c>
      <c r="GM39" s="1"/>
      <c r="GN39" s="1"/>
      <c r="GO39" s="1"/>
      <c r="GP39" s="1"/>
      <c r="GQ39" s="1"/>
      <c r="GR39" s="1" t="s">
        <v>226</v>
      </c>
      <c r="GS39" s="1" t="s">
        <v>226</v>
      </c>
      <c r="GT39" s="1">
        <v>0</v>
      </c>
      <c r="GU39" s="1">
        <v>0</v>
      </c>
      <c r="GV39" s="1">
        <v>0</v>
      </c>
      <c r="GW39" s="1">
        <v>1</v>
      </c>
      <c r="GX39" s="1">
        <v>0</v>
      </c>
      <c r="GY39" s="1">
        <v>1</v>
      </c>
      <c r="GZ39" s="1">
        <v>0</v>
      </c>
      <c r="HA39" s="1">
        <v>0</v>
      </c>
      <c r="HB39" s="1">
        <v>0</v>
      </c>
      <c r="HC39" s="52">
        <v>0</v>
      </c>
      <c r="HD39" s="1">
        <v>0</v>
      </c>
      <c r="HE39" s="1">
        <v>0</v>
      </c>
      <c r="HF39" s="1">
        <v>1</v>
      </c>
      <c r="HG39" s="1">
        <v>0</v>
      </c>
      <c r="HH39" s="1">
        <v>1</v>
      </c>
      <c r="HI39" s="1">
        <v>0</v>
      </c>
      <c r="HJ39" s="1">
        <v>0</v>
      </c>
      <c r="HK39" s="1">
        <v>0</v>
      </c>
      <c r="HL39" s="1" t="s">
        <v>220</v>
      </c>
      <c r="HM39" s="1" t="s">
        <v>235</v>
      </c>
      <c r="HN39" s="1" t="s">
        <v>235</v>
      </c>
      <c r="HO39" s="1" t="s">
        <v>222</v>
      </c>
      <c r="HP39" s="1" t="s">
        <v>223</v>
      </c>
      <c r="HQ39" s="1" t="s">
        <v>220</v>
      </c>
      <c r="HR39" s="1" t="s">
        <v>224</v>
      </c>
      <c r="HS39" s="1" t="s">
        <v>225</v>
      </c>
      <c r="HT39" s="1" t="s">
        <v>220</v>
      </c>
      <c r="HU39" s="1">
        <v>0</v>
      </c>
      <c r="HV39" s="1">
        <v>3</v>
      </c>
      <c r="HW39" s="1"/>
      <c r="HX39" s="1">
        <v>1</v>
      </c>
      <c r="HY39" s="1"/>
      <c r="HZ39" s="1">
        <v>2</v>
      </c>
      <c r="IA39" s="1"/>
      <c r="IB39" s="1"/>
      <c r="IC39" s="1"/>
      <c r="ID39" s="1">
        <v>0</v>
      </c>
      <c r="IE39" s="1"/>
      <c r="IF39" s="1"/>
      <c r="IG39" s="1">
        <v>3</v>
      </c>
      <c r="IH39" s="1">
        <v>2</v>
      </c>
      <c r="II39" s="1"/>
      <c r="IJ39" s="1">
        <v>1</v>
      </c>
      <c r="IK39" s="1"/>
      <c r="IL39" s="1"/>
      <c r="IM39" s="1"/>
      <c r="IN39" s="1" t="s">
        <v>220</v>
      </c>
      <c r="IO39" s="1">
        <v>0</v>
      </c>
      <c r="IP39" s="1">
        <v>0</v>
      </c>
      <c r="IQ39" s="1">
        <v>0</v>
      </c>
      <c r="IR39" s="1">
        <v>1</v>
      </c>
      <c r="IS39" s="1">
        <v>1</v>
      </c>
      <c r="IT39" s="1">
        <v>1</v>
      </c>
      <c r="IU39" s="1">
        <v>1</v>
      </c>
      <c r="IV39" s="1">
        <v>0</v>
      </c>
      <c r="IW39" s="1">
        <v>0</v>
      </c>
      <c r="IX39" s="1">
        <v>0</v>
      </c>
      <c r="IY39" s="1" t="s">
        <v>227</v>
      </c>
      <c r="IZ39" s="1" t="s">
        <v>220</v>
      </c>
      <c r="JA39" s="1" t="s">
        <v>226</v>
      </c>
      <c r="JB39" s="1">
        <v>0</v>
      </c>
      <c r="JC39" s="1">
        <v>0</v>
      </c>
      <c r="JD39" s="1">
        <v>1</v>
      </c>
      <c r="JE39" s="1">
        <v>1</v>
      </c>
      <c r="JF39" s="1">
        <v>1</v>
      </c>
      <c r="JG39" s="1">
        <v>0</v>
      </c>
      <c r="JH39" s="1">
        <v>0</v>
      </c>
      <c r="JI39" s="1">
        <v>0</v>
      </c>
      <c r="JJ39" s="1">
        <v>0</v>
      </c>
      <c r="JK39" s="1">
        <v>0</v>
      </c>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t="s">
        <v>258</v>
      </c>
      <c r="KS39" s="1">
        <v>0</v>
      </c>
      <c r="KT39" s="1">
        <v>1</v>
      </c>
      <c r="KU39" s="1">
        <v>1</v>
      </c>
      <c r="KV39" s="1">
        <v>1</v>
      </c>
      <c r="KW39" s="1">
        <v>0</v>
      </c>
      <c r="KX39" s="1">
        <v>0</v>
      </c>
      <c r="KY39" s="1">
        <v>1</v>
      </c>
      <c r="KZ39" s="1">
        <v>1</v>
      </c>
      <c r="LA39" s="1">
        <v>0</v>
      </c>
      <c r="LB39" s="1">
        <v>1</v>
      </c>
      <c r="LC39" s="1">
        <v>1</v>
      </c>
      <c r="LD39" s="1">
        <v>0</v>
      </c>
      <c r="LE39" s="1" t="s">
        <v>228</v>
      </c>
      <c r="LF39" s="1" t="s">
        <v>228</v>
      </c>
      <c r="LG39" s="1">
        <v>0</v>
      </c>
      <c r="LH39" s="1"/>
      <c r="LI39" s="1">
        <v>3</v>
      </c>
      <c r="LJ39" s="1">
        <v>2</v>
      </c>
      <c r="LK39" s="1">
        <v>1</v>
      </c>
      <c r="LL39" s="1"/>
      <c r="LM39" s="1"/>
      <c r="LN39" s="1" t="s">
        <v>226</v>
      </c>
      <c r="LO39" s="1" t="s">
        <v>220</v>
      </c>
      <c r="LP39" s="1">
        <v>0</v>
      </c>
      <c r="LQ39" s="1">
        <v>1</v>
      </c>
      <c r="LR39" s="1">
        <v>0</v>
      </c>
      <c r="LS39" s="1">
        <v>0</v>
      </c>
      <c r="LT39" s="1" t="s">
        <v>220</v>
      </c>
      <c r="LU39" s="1" t="s">
        <v>226</v>
      </c>
      <c r="LV39" s="1" t="s">
        <v>226</v>
      </c>
      <c r="LW39" s="1" t="s">
        <v>226</v>
      </c>
      <c r="LX39" s="1">
        <v>0</v>
      </c>
      <c r="LY39" s="1">
        <v>0</v>
      </c>
      <c r="LZ39" s="1">
        <v>1</v>
      </c>
      <c r="MA39" s="1">
        <v>0</v>
      </c>
      <c r="MB39" s="1">
        <v>1</v>
      </c>
      <c r="MC39" s="1">
        <v>0</v>
      </c>
      <c r="MD39" s="1">
        <v>0</v>
      </c>
      <c r="ME39" s="1" t="s">
        <v>229</v>
      </c>
      <c r="MF39" s="1" t="s">
        <v>230</v>
      </c>
      <c r="MG39" s="1" t="s">
        <v>231</v>
      </c>
      <c r="MH39" s="1" t="s">
        <v>230</v>
      </c>
      <c r="MI39" s="1" t="s">
        <v>220</v>
      </c>
      <c r="MJ39" s="1">
        <v>0</v>
      </c>
      <c r="MK39" s="1">
        <v>0</v>
      </c>
      <c r="ML39" s="1">
        <v>1</v>
      </c>
      <c r="MM39" s="1">
        <v>1</v>
      </c>
      <c r="MN39" s="1">
        <v>1</v>
      </c>
      <c r="MO39" s="1">
        <v>1</v>
      </c>
      <c r="MP39" s="1">
        <v>1</v>
      </c>
      <c r="MQ39" s="1">
        <v>0</v>
      </c>
      <c r="MR39" s="53">
        <v>0</v>
      </c>
      <c r="MS39" s="1">
        <v>0</v>
      </c>
      <c r="MT39" s="1">
        <v>0</v>
      </c>
      <c r="MU39" s="1">
        <v>1</v>
      </c>
      <c r="MV39" s="1">
        <v>1</v>
      </c>
      <c r="MW39" s="1">
        <v>1</v>
      </c>
      <c r="MX39" s="1">
        <v>1</v>
      </c>
      <c r="MY39" s="1">
        <v>0</v>
      </c>
      <c r="MZ39" s="1">
        <v>0</v>
      </c>
      <c r="NA39" s="1">
        <v>0</v>
      </c>
      <c r="NB39" s="1">
        <v>0</v>
      </c>
      <c r="NC39" s="1">
        <v>1</v>
      </c>
      <c r="ND39" s="1">
        <v>1</v>
      </c>
      <c r="NE39" s="1">
        <v>0</v>
      </c>
      <c r="NF39" s="1">
        <v>0</v>
      </c>
      <c r="NG39" s="1">
        <v>1</v>
      </c>
      <c r="NH39" s="1">
        <v>1</v>
      </c>
      <c r="NI39" s="1">
        <v>1</v>
      </c>
      <c r="NJ39" s="1">
        <v>1</v>
      </c>
      <c r="NK39" s="1">
        <v>0</v>
      </c>
    </row>
    <row r="40" spans="1:375" ht="165">
      <c r="A40" s="59" t="s">
        <v>689</v>
      </c>
      <c r="B40" s="59">
        <v>24</v>
      </c>
      <c r="C40" s="59">
        <v>36</v>
      </c>
      <c r="D40" s="80">
        <v>40796</v>
      </c>
      <c r="E40" s="59">
        <v>6</v>
      </c>
      <c r="F40" s="59" t="s">
        <v>301</v>
      </c>
      <c r="G40" s="59" t="s">
        <v>302</v>
      </c>
      <c r="H40" s="59" t="s">
        <v>313</v>
      </c>
      <c r="I40" s="59" t="s">
        <v>217</v>
      </c>
      <c r="J40" s="81" t="s">
        <v>315</v>
      </c>
      <c r="K40" s="60" t="s">
        <v>234</v>
      </c>
      <c r="L40" s="60" t="s">
        <v>372</v>
      </c>
      <c r="M40" s="59"/>
      <c r="N40" s="59">
        <v>1</v>
      </c>
      <c r="O40" s="59"/>
      <c r="P40" s="59">
        <v>1</v>
      </c>
      <c r="Q40" s="59">
        <v>1</v>
      </c>
      <c r="R40" s="59"/>
      <c r="S40" s="60" t="s">
        <v>379</v>
      </c>
      <c r="T40" s="59">
        <v>1</v>
      </c>
      <c r="U40" s="59">
        <v>1</v>
      </c>
      <c r="V40" s="59">
        <v>1</v>
      </c>
      <c r="W40" s="59">
        <v>1</v>
      </c>
      <c r="X40" s="59" t="s">
        <v>220</v>
      </c>
      <c r="Y40" s="59" t="s">
        <v>220</v>
      </c>
      <c r="Z40" s="59" t="s">
        <v>220</v>
      </c>
      <c r="AA40" s="59" t="s">
        <v>226</v>
      </c>
      <c r="AB40" s="59" t="s">
        <v>226</v>
      </c>
      <c r="AC40" s="59" t="s">
        <v>220</v>
      </c>
      <c r="AD40" s="59"/>
      <c r="AE40" s="60" t="s">
        <v>391</v>
      </c>
      <c r="AF40" s="59">
        <v>1</v>
      </c>
      <c r="AG40" s="59"/>
      <c r="AH40" s="59"/>
      <c r="AI40" s="59"/>
      <c r="AJ40" s="59"/>
      <c r="AK40" s="59"/>
      <c r="AL40" s="59"/>
      <c r="AM40" s="59"/>
      <c r="AN40" s="59"/>
      <c r="AO40" s="59"/>
      <c r="AP40" s="60" t="s">
        <v>402</v>
      </c>
      <c r="AQ40" s="59"/>
      <c r="AR40" s="59"/>
      <c r="AS40" s="59"/>
      <c r="AT40" s="59"/>
      <c r="AU40" s="59"/>
      <c r="AV40" s="60" t="s">
        <v>408</v>
      </c>
      <c r="AW40" s="59"/>
      <c r="AX40" s="59"/>
      <c r="AY40" s="59"/>
      <c r="AZ40" s="59"/>
      <c r="BA40" s="59"/>
      <c r="BB40" s="60"/>
      <c r="BC40" s="59" t="s">
        <v>424</v>
      </c>
      <c r="BE40" s="112" t="s">
        <v>581</v>
      </c>
      <c r="BF40" s="113">
        <v>33</v>
      </c>
      <c r="BG40" s="113">
        <v>36</v>
      </c>
      <c r="BH40" s="114">
        <v>40797</v>
      </c>
      <c r="BI40" s="113">
        <v>6</v>
      </c>
      <c r="BJ40" s="113" t="s">
        <v>301</v>
      </c>
      <c r="BK40" s="113" t="s">
        <v>302</v>
      </c>
      <c r="BL40" s="113" t="s">
        <v>313</v>
      </c>
      <c r="BM40" s="113" t="s">
        <v>217</v>
      </c>
      <c r="BN40" s="115" t="s">
        <v>315</v>
      </c>
      <c r="BO40" s="116" t="s">
        <v>234</v>
      </c>
      <c r="BP40" s="113">
        <v>20</v>
      </c>
      <c r="BQ40" s="113">
        <v>25</v>
      </c>
      <c r="BR40" s="113">
        <v>50</v>
      </c>
      <c r="BS40" s="117">
        <v>0</v>
      </c>
      <c r="BT40" s="113"/>
      <c r="BU40" s="113"/>
      <c r="BV40" s="113"/>
      <c r="BW40" s="113"/>
      <c r="BX40" s="113"/>
      <c r="BY40" s="113">
        <v>3</v>
      </c>
      <c r="BZ40" s="113"/>
      <c r="CA40" s="113"/>
      <c r="CB40" s="113"/>
      <c r="CC40" s="113"/>
      <c r="CD40" s="113"/>
      <c r="CE40" s="113"/>
      <c r="CF40" s="113" t="s">
        <v>226</v>
      </c>
      <c r="CG40" s="113" t="s">
        <v>235</v>
      </c>
      <c r="CH40" s="112" t="s">
        <v>235</v>
      </c>
      <c r="CI40" s="112" t="s">
        <v>224</v>
      </c>
      <c r="CJ40" s="112" t="s">
        <v>225</v>
      </c>
      <c r="CK40" s="117">
        <v>0</v>
      </c>
      <c r="CL40" s="118">
        <v>1</v>
      </c>
      <c r="CM40" s="118">
        <v>0</v>
      </c>
      <c r="CN40" s="118">
        <v>1</v>
      </c>
      <c r="CO40" s="118">
        <v>0</v>
      </c>
      <c r="CP40" s="118">
        <v>0</v>
      </c>
      <c r="CQ40" s="118">
        <v>0</v>
      </c>
      <c r="CR40" s="118">
        <v>1</v>
      </c>
      <c r="CS40" s="118">
        <v>0</v>
      </c>
      <c r="CT40" s="118">
        <v>0</v>
      </c>
      <c r="CU40" s="118">
        <v>0</v>
      </c>
      <c r="CV40" s="117">
        <v>0</v>
      </c>
      <c r="CW40" s="113">
        <v>3</v>
      </c>
      <c r="CX40" s="113"/>
      <c r="CY40" s="113"/>
      <c r="CZ40" s="113">
        <v>2</v>
      </c>
      <c r="DA40" s="113"/>
      <c r="DB40" s="113">
        <v>3</v>
      </c>
      <c r="DC40" s="113"/>
      <c r="DD40" s="113"/>
      <c r="DE40" s="113"/>
      <c r="DF40" s="112" t="s">
        <v>535</v>
      </c>
      <c r="DG40" s="113" t="s">
        <v>226</v>
      </c>
      <c r="DH40" s="117">
        <v>0</v>
      </c>
      <c r="DI40" s="118">
        <v>0</v>
      </c>
      <c r="DJ40" s="118">
        <v>0</v>
      </c>
      <c r="DK40" s="118">
        <v>0</v>
      </c>
      <c r="DL40" s="118">
        <v>0</v>
      </c>
      <c r="DM40" s="118">
        <v>0</v>
      </c>
      <c r="DN40" s="118">
        <v>0</v>
      </c>
      <c r="DO40" s="119" t="s">
        <v>227</v>
      </c>
      <c r="DP40" s="118" t="s">
        <v>544</v>
      </c>
      <c r="DQ40" s="113" t="s">
        <v>548</v>
      </c>
      <c r="DR40" s="117">
        <v>0</v>
      </c>
      <c r="DS40" s="113"/>
      <c r="DT40" s="113"/>
      <c r="DU40" s="113">
        <v>5</v>
      </c>
      <c r="DV40" s="113"/>
      <c r="DW40" s="113"/>
      <c r="DX40" s="113"/>
      <c r="DY40" s="113">
        <v>3</v>
      </c>
      <c r="DZ40" s="113"/>
      <c r="EA40" s="113"/>
      <c r="EB40" s="113"/>
      <c r="EC40" s="113">
        <v>4</v>
      </c>
      <c r="ED40" s="113"/>
      <c r="EE40" s="113"/>
      <c r="EF40" s="113"/>
      <c r="EG40" s="113"/>
      <c r="EH40" s="113"/>
      <c r="EI40" s="113"/>
      <c r="EJ40" s="117">
        <v>0</v>
      </c>
      <c r="EK40" s="113">
        <v>5</v>
      </c>
      <c r="EL40" s="113">
        <v>4</v>
      </c>
      <c r="EM40" s="113"/>
      <c r="EN40" s="113"/>
      <c r="EO40" s="113"/>
      <c r="EP40" s="113"/>
      <c r="EQ40" s="113"/>
      <c r="ER40" s="113"/>
      <c r="ES40" s="113">
        <v>2</v>
      </c>
      <c r="ET40" s="113">
        <v>3</v>
      </c>
      <c r="EU40" s="113"/>
      <c r="EV40" s="113"/>
      <c r="EW40" s="113"/>
      <c r="EX40" s="113"/>
      <c r="EY40" s="113"/>
      <c r="EZ40" s="113" t="s">
        <v>538</v>
      </c>
      <c r="FA40" s="117">
        <v>0</v>
      </c>
      <c r="FB40" s="113">
        <v>0</v>
      </c>
      <c r="FC40" s="113">
        <v>0</v>
      </c>
      <c r="FD40" s="113">
        <v>0</v>
      </c>
      <c r="FE40" s="113">
        <v>0</v>
      </c>
      <c r="FF40" s="117">
        <v>0</v>
      </c>
      <c r="FG40" s="113"/>
      <c r="FH40" s="113"/>
      <c r="FI40" s="113"/>
      <c r="FJ40" s="113"/>
      <c r="FK40" s="113"/>
      <c r="FL40" s="113"/>
      <c r="FM40" s="113" t="s">
        <v>229</v>
      </c>
      <c r="FN40" s="113" t="s">
        <v>230</v>
      </c>
      <c r="FO40" s="115" t="s">
        <v>539</v>
      </c>
      <c r="FQ40" s="1" t="s">
        <v>690</v>
      </c>
      <c r="FR40" s="1">
        <v>51</v>
      </c>
      <c r="FS40" s="1">
        <v>36</v>
      </c>
      <c r="FT40" s="54">
        <v>40797</v>
      </c>
      <c r="FU40" s="1">
        <v>6</v>
      </c>
      <c r="FV40" s="1" t="s">
        <v>301</v>
      </c>
      <c r="FW40" s="1" t="s">
        <v>302</v>
      </c>
      <c r="FX40" s="1" t="s">
        <v>313</v>
      </c>
      <c r="FY40" s="1" t="s">
        <v>217</v>
      </c>
      <c r="FZ40" s="51" t="s">
        <v>315</v>
      </c>
      <c r="GA40" s="1" t="s">
        <v>234</v>
      </c>
      <c r="GB40" s="1">
        <v>19</v>
      </c>
      <c r="GC40" s="1">
        <v>20</v>
      </c>
      <c r="GD40" s="1">
        <v>50</v>
      </c>
      <c r="GE40" s="1">
        <v>0</v>
      </c>
      <c r="GF40" s="1"/>
      <c r="GG40" s="1"/>
      <c r="GH40" s="1">
        <v>3</v>
      </c>
      <c r="GI40" s="1"/>
      <c r="GJ40" s="1"/>
      <c r="GK40" s="1">
        <v>2</v>
      </c>
      <c r="GL40" s="1">
        <v>1</v>
      </c>
      <c r="GM40" s="1"/>
      <c r="GN40" s="1"/>
      <c r="GO40" s="1"/>
      <c r="GP40" s="1"/>
      <c r="GQ40" s="1"/>
      <c r="GR40" s="1" t="s">
        <v>226</v>
      </c>
      <c r="GS40" s="1" t="s">
        <v>226</v>
      </c>
      <c r="GT40" s="1">
        <v>0</v>
      </c>
      <c r="GU40" s="1">
        <v>0</v>
      </c>
      <c r="GV40" s="1">
        <v>0</v>
      </c>
      <c r="GW40" s="1">
        <v>1</v>
      </c>
      <c r="GX40" s="1">
        <v>0</v>
      </c>
      <c r="GY40" s="1">
        <v>1</v>
      </c>
      <c r="GZ40" s="1">
        <v>1</v>
      </c>
      <c r="HA40" s="1">
        <v>0</v>
      </c>
      <c r="HB40" s="1">
        <v>0</v>
      </c>
      <c r="HC40" s="52">
        <v>0</v>
      </c>
      <c r="HD40" s="1">
        <v>0</v>
      </c>
      <c r="HE40" s="1">
        <v>0</v>
      </c>
      <c r="HF40" s="1">
        <v>1</v>
      </c>
      <c r="HG40" s="1">
        <v>0</v>
      </c>
      <c r="HH40" s="1">
        <v>1</v>
      </c>
      <c r="HI40" s="1">
        <v>1</v>
      </c>
      <c r="HJ40" s="1">
        <v>0</v>
      </c>
      <c r="HK40" s="1">
        <v>0</v>
      </c>
      <c r="HL40" s="1" t="s">
        <v>220</v>
      </c>
      <c r="HM40" s="1" t="s">
        <v>235</v>
      </c>
      <c r="HN40" s="1" t="s">
        <v>235</v>
      </c>
      <c r="HO40" s="1" t="s">
        <v>316</v>
      </c>
      <c r="HP40" s="1" t="s">
        <v>223</v>
      </c>
      <c r="HQ40" s="1" t="s">
        <v>220</v>
      </c>
      <c r="HR40" s="1" t="s">
        <v>224</v>
      </c>
      <c r="HS40" s="1" t="s">
        <v>238</v>
      </c>
      <c r="HT40" s="1" t="s">
        <v>220</v>
      </c>
      <c r="HU40" s="1">
        <v>0</v>
      </c>
      <c r="HV40" s="1">
        <v>3</v>
      </c>
      <c r="HW40" s="1"/>
      <c r="HX40" s="1"/>
      <c r="HY40" s="1">
        <v>2</v>
      </c>
      <c r="HZ40" s="1">
        <v>1</v>
      </c>
      <c r="IA40" s="1"/>
      <c r="IB40" s="1"/>
      <c r="IC40" s="1"/>
      <c r="ID40" s="1">
        <v>0</v>
      </c>
      <c r="IE40" s="1"/>
      <c r="IF40" s="1"/>
      <c r="IG40" s="1">
        <v>3</v>
      </c>
      <c r="IH40" s="1">
        <v>2</v>
      </c>
      <c r="II40" s="1"/>
      <c r="IJ40" s="1"/>
      <c r="IK40" s="1"/>
      <c r="IL40" s="1"/>
      <c r="IM40" s="1">
        <v>1</v>
      </c>
      <c r="IN40" s="1" t="s">
        <v>226</v>
      </c>
      <c r="IO40" s="1">
        <v>0</v>
      </c>
      <c r="IP40" s="1">
        <v>1</v>
      </c>
      <c r="IQ40" s="1">
        <v>0</v>
      </c>
      <c r="IR40" s="1">
        <v>0</v>
      </c>
      <c r="IS40" s="1">
        <v>0</v>
      </c>
      <c r="IT40" s="1">
        <v>0</v>
      </c>
      <c r="IU40" s="1">
        <v>0</v>
      </c>
      <c r="IV40" s="1">
        <v>0</v>
      </c>
      <c r="IW40" s="1">
        <v>0</v>
      </c>
      <c r="IX40" s="1">
        <v>0</v>
      </c>
      <c r="IY40" s="1" t="s">
        <v>227</v>
      </c>
      <c r="IZ40" s="1" t="s">
        <v>220</v>
      </c>
      <c r="JA40" s="1" t="s">
        <v>226</v>
      </c>
      <c r="JB40" s="1">
        <v>0</v>
      </c>
      <c r="JC40" s="1">
        <v>0</v>
      </c>
      <c r="JD40" s="1">
        <v>1</v>
      </c>
      <c r="JE40" s="1">
        <v>0</v>
      </c>
      <c r="JF40" s="1">
        <v>1</v>
      </c>
      <c r="JG40" s="1">
        <v>0</v>
      </c>
      <c r="JH40" s="1">
        <v>0</v>
      </c>
      <c r="JI40" s="1">
        <v>0</v>
      </c>
      <c r="JJ40" s="1">
        <v>0</v>
      </c>
      <c r="JK40" s="1">
        <v>0</v>
      </c>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t="s">
        <v>258</v>
      </c>
      <c r="KS40" s="1">
        <v>0</v>
      </c>
      <c r="KT40" s="1">
        <v>1</v>
      </c>
      <c r="KU40" s="1">
        <v>1</v>
      </c>
      <c r="KV40" s="1">
        <v>0</v>
      </c>
      <c r="KW40" s="1">
        <v>0</v>
      </c>
      <c r="KX40" s="1">
        <v>0</v>
      </c>
      <c r="KY40" s="1">
        <v>1</v>
      </c>
      <c r="KZ40" s="1">
        <v>1</v>
      </c>
      <c r="LA40" s="1">
        <v>0</v>
      </c>
      <c r="LB40" s="1">
        <v>1</v>
      </c>
      <c r="LC40" s="1">
        <v>0</v>
      </c>
      <c r="LD40" s="1">
        <v>0</v>
      </c>
      <c r="LE40" s="1" t="s">
        <v>228</v>
      </c>
      <c r="LF40" s="1" t="s">
        <v>236</v>
      </c>
      <c r="LG40" s="1">
        <v>0</v>
      </c>
      <c r="LH40" s="1"/>
      <c r="LI40" s="1">
        <v>1</v>
      </c>
      <c r="LJ40" s="1"/>
      <c r="LK40" s="1">
        <v>3</v>
      </c>
      <c r="LL40" s="1"/>
      <c r="LM40" s="1">
        <v>2</v>
      </c>
      <c r="LN40" s="1" t="s">
        <v>220</v>
      </c>
      <c r="LO40" s="1" t="s">
        <v>220</v>
      </c>
      <c r="LP40" s="1">
        <v>0</v>
      </c>
      <c r="LQ40" s="1">
        <v>1</v>
      </c>
      <c r="LR40" s="1">
        <v>0</v>
      </c>
      <c r="LS40" s="1">
        <v>0</v>
      </c>
      <c r="LT40" s="1" t="s">
        <v>220</v>
      </c>
      <c r="LU40" s="1" t="s">
        <v>226</v>
      </c>
      <c r="LV40" s="1" t="s">
        <v>226</v>
      </c>
      <c r="LW40" s="1" t="s">
        <v>226</v>
      </c>
      <c r="LX40" s="1">
        <v>0</v>
      </c>
      <c r="LY40" s="1">
        <v>0</v>
      </c>
      <c r="LZ40" s="1">
        <v>1</v>
      </c>
      <c r="MA40" s="1">
        <v>1</v>
      </c>
      <c r="MB40" s="1">
        <v>1</v>
      </c>
      <c r="MC40" s="1">
        <v>1</v>
      </c>
      <c r="MD40" s="1">
        <v>0</v>
      </c>
      <c r="ME40" s="1" t="s">
        <v>231</v>
      </c>
      <c r="MF40" s="1" t="s">
        <v>230</v>
      </c>
      <c r="MG40" s="1" t="s">
        <v>231</v>
      </c>
      <c r="MH40" s="1" t="s">
        <v>230</v>
      </c>
      <c r="MI40" s="1" t="s">
        <v>220</v>
      </c>
      <c r="MJ40" s="1">
        <v>0</v>
      </c>
      <c r="MK40" s="1">
        <v>0</v>
      </c>
      <c r="ML40" s="1">
        <v>1</v>
      </c>
      <c r="MM40" s="1">
        <v>1</v>
      </c>
      <c r="MN40" s="1">
        <v>1</v>
      </c>
      <c r="MO40" s="1">
        <v>1</v>
      </c>
      <c r="MP40" s="1">
        <v>1</v>
      </c>
      <c r="MQ40" s="1">
        <v>0</v>
      </c>
      <c r="MR40" s="53">
        <v>0</v>
      </c>
      <c r="MS40" s="1">
        <v>0</v>
      </c>
      <c r="MT40" s="1">
        <v>0</v>
      </c>
      <c r="MU40" s="1">
        <v>1</v>
      </c>
      <c r="MV40" s="1">
        <v>1</v>
      </c>
      <c r="MW40" s="1">
        <v>0</v>
      </c>
      <c r="MX40" s="1">
        <v>1</v>
      </c>
      <c r="MY40" s="1">
        <v>0</v>
      </c>
      <c r="MZ40" s="1">
        <v>0</v>
      </c>
      <c r="NA40" s="1">
        <v>0</v>
      </c>
      <c r="NB40" s="1">
        <v>0</v>
      </c>
      <c r="NC40" s="1">
        <v>1</v>
      </c>
      <c r="ND40" s="1">
        <v>1</v>
      </c>
      <c r="NE40" s="1">
        <v>0</v>
      </c>
      <c r="NF40" s="1">
        <v>0</v>
      </c>
      <c r="NG40" s="1">
        <v>1</v>
      </c>
      <c r="NH40" s="1">
        <v>1</v>
      </c>
      <c r="NI40" s="1">
        <v>1</v>
      </c>
      <c r="NJ40" s="1">
        <v>1</v>
      </c>
      <c r="NK40" s="1">
        <v>0</v>
      </c>
    </row>
    <row r="41" spans="1:375" ht="165">
      <c r="A41" s="59" t="s">
        <v>691</v>
      </c>
      <c r="B41" s="59">
        <v>38</v>
      </c>
      <c r="C41" s="59">
        <v>37</v>
      </c>
      <c r="D41" s="80">
        <v>40796</v>
      </c>
      <c r="E41" s="59">
        <v>5</v>
      </c>
      <c r="F41" s="59" t="s">
        <v>301</v>
      </c>
      <c r="G41" s="59" t="s">
        <v>317</v>
      </c>
      <c r="H41" s="59" t="s">
        <v>311</v>
      </c>
      <c r="I41" s="59" t="s">
        <v>217</v>
      </c>
      <c r="J41" s="81" t="s">
        <v>318</v>
      </c>
      <c r="K41" s="60" t="s">
        <v>257</v>
      </c>
      <c r="L41" s="60" t="s">
        <v>372</v>
      </c>
      <c r="M41" s="59">
        <v>0</v>
      </c>
      <c r="N41" s="59">
        <v>0</v>
      </c>
      <c r="O41" s="59">
        <v>0</v>
      </c>
      <c r="P41" s="59">
        <v>1</v>
      </c>
      <c r="Q41" s="59">
        <v>0</v>
      </c>
      <c r="R41" s="59"/>
      <c r="S41" s="60" t="s">
        <v>379</v>
      </c>
      <c r="T41" s="59">
        <v>1</v>
      </c>
      <c r="U41" s="59">
        <v>1</v>
      </c>
      <c r="V41" s="59">
        <v>1</v>
      </c>
      <c r="W41" s="59"/>
      <c r="X41" s="59" t="s">
        <v>226</v>
      </c>
      <c r="Y41" s="59" t="s">
        <v>226</v>
      </c>
      <c r="Z41" s="59" t="s">
        <v>220</v>
      </c>
      <c r="AA41" s="59" t="s">
        <v>220</v>
      </c>
      <c r="AB41" s="59" t="s">
        <v>226</v>
      </c>
      <c r="AC41" s="59" t="s">
        <v>226</v>
      </c>
      <c r="AD41" s="59" t="s">
        <v>220</v>
      </c>
      <c r="AE41" s="60" t="s">
        <v>391</v>
      </c>
      <c r="AF41" s="59">
        <v>1</v>
      </c>
      <c r="AG41" s="59">
        <v>0</v>
      </c>
      <c r="AH41" s="59">
        <v>0</v>
      </c>
      <c r="AI41" s="59">
        <v>0</v>
      </c>
      <c r="AJ41" s="59">
        <v>0</v>
      </c>
      <c r="AK41" s="59">
        <v>0</v>
      </c>
      <c r="AL41" s="59">
        <v>0</v>
      </c>
      <c r="AM41" s="59">
        <v>0</v>
      </c>
      <c r="AN41" s="59"/>
      <c r="AO41" s="59"/>
      <c r="AP41" s="60" t="s">
        <v>402</v>
      </c>
      <c r="AQ41" s="59">
        <v>4</v>
      </c>
      <c r="AR41" s="59">
        <v>324</v>
      </c>
      <c r="AS41" s="59">
        <v>27</v>
      </c>
      <c r="AT41" s="59">
        <v>5</v>
      </c>
      <c r="AU41" s="59">
        <v>110</v>
      </c>
      <c r="AV41" s="60" t="s">
        <v>408</v>
      </c>
      <c r="AW41" s="59"/>
      <c r="AX41" s="59"/>
      <c r="AY41" s="59"/>
      <c r="AZ41" s="59"/>
      <c r="BA41" s="59"/>
      <c r="BB41" s="60"/>
      <c r="BC41" s="59" t="s">
        <v>424</v>
      </c>
      <c r="BE41" s="112" t="s">
        <v>582</v>
      </c>
      <c r="BF41" s="113">
        <v>16</v>
      </c>
      <c r="BG41" s="113">
        <v>37</v>
      </c>
      <c r="BH41" s="114">
        <v>40796</v>
      </c>
      <c r="BI41" s="113">
        <v>5</v>
      </c>
      <c r="BJ41" s="113" t="s">
        <v>301</v>
      </c>
      <c r="BK41" s="113" t="s">
        <v>317</v>
      </c>
      <c r="BL41" s="113" t="s">
        <v>311</v>
      </c>
      <c r="BM41" s="113" t="s">
        <v>217</v>
      </c>
      <c r="BN41" s="115" t="s">
        <v>318</v>
      </c>
      <c r="BO41" s="116" t="s">
        <v>257</v>
      </c>
      <c r="BP41" s="113">
        <v>9</v>
      </c>
      <c r="BQ41" s="113">
        <v>28</v>
      </c>
      <c r="BR41" s="113">
        <v>48</v>
      </c>
      <c r="BS41" s="117">
        <v>0</v>
      </c>
      <c r="BT41" s="113">
        <v>1</v>
      </c>
      <c r="BU41" s="113"/>
      <c r="BV41" s="113">
        <v>2</v>
      </c>
      <c r="BW41" s="113"/>
      <c r="BX41" s="113"/>
      <c r="BY41" s="113">
        <v>3</v>
      </c>
      <c r="BZ41" s="113"/>
      <c r="CA41" s="113"/>
      <c r="CB41" s="113"/>
      <c r="CC41" s="113"/>
      <c r="CD41" s="113"/>
      <c r="CE41" s="113"/>
      <c r="CF41" s="113" t="s">
        <v>583</v>
      </c>
      <c r="CG41" s="113" t="s">
        <v>235</v>
      </c>
      <c r="CH41" s="112" t="s">
        <v>235</v>
      </c>
      <c r="CI41" s="112" t="s">
        <v>224</v>
      </c>
      <c r="CJ41" s="112" t="s">
        <v>310</v>
      </c>
      <c r="CK41" s="117">
        <v>0</v>
      </c>
      <c r="CL41" s="118">
        <v>0</v>
      </c>
      <c r="CM41" s="118">
        <v>0</v>
      </c>
      <c r="CN41" s="118">
        <v>1</v>
      </c>
      <c r="CO41" s="118">
        <v>1</v>
      </c>
      <c r="CP41" s="118">
        <v>1</v>
      </c>
      <c r="CQ41" s="118">
        <v>0</v>
      </c>
      <c r="CR41" s="118">
        <v>0</v>
      </c>
      <c r="CS41" s="118">
        <v>1</v>
      </c>
      <c r="CT41" s="118">
        <v>1</v>
      </c>
      <c r="CU41" s="118">
        <v>0</v>
      </c>
      <c r="CV41" s="117">
        <v>0</v>
      </c>
      <c r="CW41" s="113"/>
      <c r="CX41" s="113"/>
      <c r="CY41" s="113">
        <v>2</v>
      </c>
      <c r="CZ41" s="113">
        <v>3</v>
      </c>
      <c r="DA41" s="113"/>
      <c r="DB41" s="113"/>
      <c r="DC41" s="113"/>
      <c r="DD41" s="113">
        <v>1</v>
      </c>
      <c r="DE41" s="113"/>
      <c r="DF41" s="112" t="s">
        <v>547</v>
      </c>
      <c r="DG41" s="113" t="s">
        <v>226</v>
      </c>
      <c r="DH41" s="117">
        <v>0</v>
      </c>
      <c r="DI41" s="118">
        <v>0</v>
      </c>
      <c r="DJ41" s="118">
        <v>0</v>
      </c>
      <c r="DK41" s="118">
        <v>0</v>
      </c>
      <c r="DL41" s="118">
        <v>0</v>
      </c>
      <c r="DM41" s="118">
        <v>0</v>
      </c>
      <c r="DN41" s="118">
        <v>0</v>
      </c>
      <c r="DO41" s="119" t="s">
        <v>227</v>
      </c>
      <c r="DP41" s="118" t="s">
        <v>544</v>
      </c>
      <c r="DQ41" s="113" t="s">
        <v>537</v>
      </c>
      <c r="DR41" s="117">
        <v>0</v>
      </c>
      <c r="DS41" s="113"/>
      <c r="DT41" s="113">
        <v>3</v>
      </c>
      <c r="DU41" s="113">
        <v>4</v>
      </c>
      <c r="DV41" s="113"/>
      <c r="DW41" s="113"/>
      <c r="DX41" s="113"/>
      <c r="DY41" s="113">
        <v>2</v>
      </c>
      <c r="DZ41" s="113"/>
      <c r="EA41" s="113"/>
      <c r="EB41" s="113"/>
      <c r="EC41" s="113">
        <v>5</v>
      </c>
      <c r="ED41" s="113"/>
      <c r="EE41" s="113"/>
      <c r="EF41" s="113"/>
      <c r="EG41" s="113">
        <v>5</v>
      </c>
      <c r="EH41" s="113"/>
      <c r="EI41" s="113"/>
      <c r="EJ41" s="117">
        <v>0</v>
      </c>
      <c r="EK41" s="113">
        <v>3</v>
      </c>
      <c r="EL41" s="113"/>
      <c r="EM41" s="113"/>
      <c r="EN41" s="113"/>
      <c r="EO41" s="113"/>
      <c r="EP41" s="113"/>
      <c r="EQ41" s="113">
        <v>5</v>
      </c>
      <c r="ER41" s="113">
        <v>4</v>
      </c>
      <c r="ES41" s="113"/>
      <c r="ET41" s="113"/>
      <c r="EU41" s="113"/>
      <c r="EV41" s="113"/>
      <c r="EW41" s="113">
        <v>2</v>
      </c>
      <c r="EX41" s="113">
        <v>1</v>
      </c>
      <c r="EY41" s="113"/>
      <c r="EZ41" s="113" t="s">
        <v>266</v>
      </c>
      <c r="FA41" s="117">
        <v>0</v>
      </c>
      <c r="FB41" s="113">
        <v>1</v>
      </c>
      <c r="FC41" s="113">
        <v>1</v>
      </c>
      <c r="FD41" s="113">
        <v>1</v>
      </c>
      <c r="FE41" s="113">
        <v>0</v>
      </c>
      <c r="FF41" s="117">
        <v>0</v>
      </c>
      <c r="FG41" s="113"/>
      <c r="FH41" s="113">
        <v>3</v>
      </c>
      <c r="FI41" s="113">
        <v>2</v>
      </c>
      <c r="FJ41" s="113"/>
      <c r="FK41" s="113">
        <v>1</v>
      </c>
      <c r="FL41" s="113"/>
      <c r="FM41" s="113" t="s">
        <v>229</v>
      </c>
      <c r="FN41" s="113" t="s">
        <v>230</v>
      </c>
      <c r="FO41" s="115" t="s">
        <v>226</v>
      </c>
      <c r="FQ41" s="1" t="s">
        <v>692</v>
      </c>
      <c r="FR41" s="1">
        <v>46</v>
      </c>
      <c r="FS41" s="1">
        <v>37</v>
      </c>
      <c r="FT41" s="54">
        <v>40796</v>
      </c>
      <c r="FU41" s="1">
        <v>5</v>
      </c>
      <c r="FV41" s="1" t="s">
        <v>301</v>
      </c>
      <c r="FW41" s="1" t="s">
        <v>317</v>
      </c>
      <c r="FX41" s="1" t="s">
        <v>311</v>
      </c>
      <c r="FY41" s="1" t="s">
        <v>217</v>
      </c>
      <c r="FZ41" s="51" t="s">
        <v>318</v>
      </c>
      <c r="GA41" s="1" t="s">
        <v>257</v>
      </c>
      <c r="GB41" s="1">
        <v>18</v>
      </c>
      <c r="GC41" s="1">
        <v>14</v>
      </c>
      <c r="GD41" s="1">
        <v>60</v>
      </c>
      <c r="GE41" s="1">
        <v>0</v>
      </c>
      <c r="GF41" s="1"/>
      <c r="GG41" s="1"/>
      <c r="GH41" s="1">
        <v>2</v>
      </c>
      <c r="GI41" s="1"/>
      <c r="GJ41" s="1">
        <v>1</v>
      </c>
      <c r="GK41" s="1">
        <v>3</v>
      </c>
      <c r="GL41" s="1"/>
      <c r="GM41" s="1"/>
      <c r="GN41" s="1"/>
      <c r="GO41" s="1"/>
      <c r="GP41" s="1"/>
      <c r="GQ41" s="1"/>
      <c r="GR41" s="1" t="s">
        <v>226</v>
      </c>
      <c r="GS41" s="1" t="s">
        <v>226</v>
      </c>
      <c r="GT41" s="1">
        <v>0</v>
      </c>
      <c r="GU41" s="1">
        <v>0</v>
      </c>
      <c r="GV41" s="1">
        <v>0</v>
      </c>
      <c r="GW41" s="1">
        <v>1</v>
      </c>
      <c r="GX41" s="1">
        <v>0</v>
      </c>
      <c r="GY41" s="1">
        <v>1</v>
      </c>
      <c r="GZ41" s="1">
        <v>1</v>
      </c>
      <c r="HA41" s="1">
        <v>0</v>
      </c>
      <c r="HB41" s="1">
        <v>0</v>
      </c>
      <c r="HC41" s="52">
        <v>0</v>
      </c>
      <c r="HD41" s="1">
        <v>0</v>
      </c>
      <c r="HE41" s="1">
        <v>1</v>
      </c>
      <c r="HF41" s="1">
        <v>1</v>
      </c>
      <c r="HG41" s="1">
        <v>0</v>
      </c>
      <c r="HH41" s="1">
        <v>1</v>
      </c>
      <c r="HI41" s="1">
        <v>0</v>
      </c>
      <c r="HJ41" s="1">
        <v>0</v>
      </c>
      <c r="HK41" s="1">
        <v>0</v>
      </c>
      <c r="HL41" s="1" t="s">
        <v>226</v>
      </c>
      <c r="HM41" s="1" t="s">
        <v>235</v>
      </c>
      <c r="HN41" s="1" t="s">
        <v>235</v>
      </c>
      <c r="HO41" s="1" t="s">
        <v>222</v>
      </c>
      <c r="HP41" s="1" t="s">
        <v>223</v>
      </c>
      <c r="HQ41" s="1" t="s">
        <v>220</v>
      </c>
      <c r="HR41" s="1" t="s">
        <v>224</v>
      </c>
      <c r="HS41" s="1" t="s">
        <v>310</v>
      </c>
      <c r="HT41" s="1" t="s">
        <v>220</v>
      </c>
      <c r="HU41" s="1">
        <v>0</v>
      </c>
      <c r="HV41" s="1">
        <v>3</v>
      </c>
      <c r="HW41" s="1"/>
      <c r="HX41" s="1"/>
      <c r="HY41" s="1">
        <v>1</v>
      </c>
      <c r="HZ41" s="1">
        <v>2</v>
      </c>
      <c r="IA41" s="1"/>
      <c r="IB41" s="1"/>
      <c r="IC41" s="1"/>
      <c r="ID41" s="1">
        <v>0</v>
      </c>
      <c r="IE41" s="1"/>
      <c r="IF41" s="1"/>
      <c r="IG41" s="1">
        <v>3</v>
      </c>
      <c r="IH41" s="1">
        <v>2</v>
      </c>
      <c r="II41" s="1"/>
      <c r="IJ41" s="1">
        <v>3</v>
      </c>
      <c r="IK41" s="1"/>
      <c r="IL41" s="1"/>
      <c r="IM41" s="1"/>
      <c r="IN41" s="1" t="s">
        <v>226</v>
      </c>
      <c r="IO41" s="1">
        <v>0</v>
      </c>
      <c r="IP41" s="1">
        <v>1</v>
      </c>
      <c r="IQ41" s="1">
        <v>0</v>
      </c>
      <c r="IR41" s="1">
        <v>0</v>
      </c>
      <c r="IS41" s="1">
        <v>0</v>
      </c>
      <c r="IT41" s="1">
        <v>0</v>
      </c>
      <c r="IU41" s="1">
        <v>0</v>
      </c>
      <c r="IV41" s="1">
        <v>0</v>
      </c>
      <c r="IW41" s="1">
        <v>0</v>
      </c>
      <c r="IX41" s="1">
        <v>0</v>
      </c>
      <c r="IY41" s="1" t="s">
        <v>227</v>
      </c>
      <c r="IZ41" s="1" t="s">
        <v>220</v>
      </c>
      <c r="JA41" s="1" t="s">
        <v>226</v>
      </c>
      <c r="JB41" s="1">
        <v>0</v>
      </c>
      <c r="JC41" s="1">
        <v>0</v>
      </c>
      <c r="JD41" s="1">
        <v>1</v>
      </c>
      <c r="JE41" s="1">
        <v>1</v>
      </c>
      <c r="JF41" s="1">
        <v>1</v>
      </c>
      <c r="JG41" s="1">
        <v>0</v>
      </c>
      <c r="JH41" s="1">
        <v>0</v>
      </c>
      <c r="JI41" s="1">
        <v>0</v>
      </c>
      <c r="JJ41" s="1">
        <v>0</v>
      </c>
      <c r="JK41" s="1">
        <v>0</v>
      </c>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t="s">
        <v>258</v>
      </c>
      <c r="KS41" s="1">
        <v>0</v>
      </c>
      <c r="KT41" s="1">
        <v>1</v>
      </c>
      <c r="KU41" s="1">
        <v>0</v>
      </c>
      <c r="KV41" s="1">
        <v>0</v>
      </c>
      <c r="KW41" s="1">
        <v>1</v>
      </c>
      <c r="KX41" s="1">
        <v>0</v>
      </c>
      <c r="KY41" s="1">
        <v>1</v>
      </c>
      <c r="KZ41" s="1">
        <v>1</v>
      </c>
      <c r="LA41" s="1">
        <v>1</v>
      </c>
      <c r="LB41" s="1">
        <v>0</v>
      </c>
      <c r="LC41" s="1">
        <v>0</v>
      </c>
      <c r="LD41" s="1">
        <v>0</v>
      </c>
      <c r="LE41" s="1" t="s">
        <v>228</v>
      </c>
      <c r="LF41" s="1" t="s">
        <v>239</v>
      </c>
      <c r="LG41" s="1">
        <v>0</v>
      </c>
      <c r="LH41" s="1"/>
      <c r="LI41" s="1">
        <v>3</v>
      </c>
      <c r="LJ41" s="1">
        <v>2</v>
      </c>
      <c r="LK41" s="1"/>
      <c r="LL41" s="1"/>
      <c r="LM41" s="1">
        <v>1</v>
      </c>
      <c r="LN41" s="1" t="s">
        <v>226</v>
      </c>
      <c r="LO41" s="1" t="s">
        <v>226</v>
      </c>
      <c r="LP41" s="1">
        <v>0</v>
      </c>
      <c r="LQ41" s="1">
        <v>1</v>
      </c>
      <c r="LR41" s="1">
        <v>0</v>
      </c>
      <c r="LS41" s="1">
        <v>0</v>
      </c>
      <c r="LT41" s="1" t="s">
        <v>226</v>
      </c>
      <c r="LU41" s="1" t="s">
        <v>226</v>
      </c>
      <c r="LV41" s="1" t="s">
        <v>226</v>
      </c>
      <c r="LW41" s="1" t="s">
        <v>226</v>
      </c>
      <c r="LX41" s="1">
        <v>0</v>
      </c>
      <c r="LY41" s="1">
        <v>1</v>
      </c>
      <c r="LZ41" s="1">
        <v>1</v>
      </c>
      <c r="MA41" s="1">
        <v>0</v>
      </c>
      <c r="MB41" s="1">
        <v>0</v>
      </c>
      <c r="MC41" s="1">
        <v>0</v>
      </c>
      <c r="MD41" s="1">
        <v>0</v>
      </c>
      <c r="ME41" s="1" t="s">
        <v>231</v>
      </c>
      <c r="MF41" s="1" t="s">
        <v>230</v>
      </c>
      <c r="MG41" s="1" t="s">
        <v>231</v>
      </c>
      <c r="MH41" s="1" t="s">
        <v>230</v>
      </c>
      <c r="MI41" s="1" t="s">
        <v>226</v>
      </c>
      <c r="MJ41" s="1">
        <v>0</v>
      </c>
      <c r="MK41" s="1">
        <v>0</v>
      </c>
      <c r="ML41" s="1">
        <v>1</v>
      </c>
      <c r="MM41" s="1">
        <v>1</v>
      </c>
      <c r="MN41" s="1">
        <v>1</v>
      </c>
      <c r="MO41" s="1">
        <v>1</v>
      </c>
      <c r="MP41" s="1">
        <v>1</v>
      </c>
      <c r="MQ41" s="1">
        <v>0</v>
      </c>
      <c r="MR41" s="53">
        <v>0</v>
      </c>
      <c r="MS41" s="1">
        <v>0</v>
      </c>
      <c r="MT41" s="1">
        <v>1</v>
      </c>
      <c r="MU41" s="1">
        <v>0</v>
      </c>
      <c r="MV41" s="1">
        <v>0</v>
      </c>
      <c r="MW41" s="1">
        <v>0</v>
      </c>
      <c r="MX41" s="1">
        <v>0</v>
      </c>
      <c r="MY41" s="1">
        <v>0</v>
      </c>
      <c r="MZ41" s="1">
        <v>0</v>
      </c>
      <c r="NA41" s="1">
        <v>0</v>
      </c>
      <c r="NB41" s="1">
        <v>0</v>
      </c>
      <c r="NC41" s="1">
        <v>1</v>
      </c>
      <c r="ND41" s="1">
        <v>1</v>
      </c>
      <c r="NE41" s="1">
        <v>0</v>
      </c>
      <c r="NF41" s="1">
        <v>0</v>
      </c>
      <c r="NG41" s="1">
        <v>0</v>
      </c>
      <c r="NH41" s="1">
        <v>1</v>
      </c>
      <c r="NI41" s="1">
        <v>1</v>
      </c>
      <c r="NJ41" s="1">
        <v>1</v>
      </c>
      <c r="NK41" s="1">
        <v>0</v>
      </c>
    </row>
    <row r="42" spans="1:375" ht="165">
      <c r="A42" s="59" t="s">
        <v>693</v>
      </c>
      <c r="B42" s="59">
        <v>35</v>
      </c>
      <c r="C42" s="59">
        <v>38</v>
      </c>
      <c r="D42" s="80">
        <v>40797</v>
      </c>
      <c r="E42" s="59">
        <v>5</v>
      </c>
      <c r="F42" s="59" t="s">
        <v>301</v>
      </c>
      <c r="G42" s="59" t="s">
        <v>317</v>
      </c>
      <c r="H42" s="59" t="s">
        <v>319</v>
      </c>
      <c r="I42" s="59" t="s">
        <v>217</v>
      </c>
      <c r="J42" s="81" t="s">
        <v>320</v>
      </c>
      <c r="K42" s="82" t="s">
        <v>234</v>
      </c>
      <c r="L42" s="60" t="s">
        <v>372</v>
      </c>
      <c r="M42" s="59">
        <v>1</v>
      </c>
      <c r="N42" s="59">
        <v>1</v>
      </c>
      <c r="O42" s="59">
        <v>0</v>
      </c>
      <c r="P42" s="59">
        <v>0</v>
      </c>
      <c r="Q42" s="59">
        <v>0</v>
      </c>
      <c r="R42" s="59">
        <v>1</v>
      </c>
      <c r="S42" s="60" t="s">
        <v>379</v>
      </c>
      <c r="T42" s="59"/>
      <c r="U42" s="59"/>
      <c r="V42" s="59">
        <v>1</v>
      </c>
      <c r="W42" s="59"/>
      <c r="X42" s="59" t="s">
        <v>220</v>
      </c>
      <c r="Y42" s="59" t="s">
        <v>220</v>
      </c>
      <c r="Z42" s="59" t="s">
        <v>220</v>
      </c>
      <c r="AA42" s="59" t="s">
        <v>220</v>
      </c>
      <c r="AB42" s="59" t="s">
        <v>220</v>
      </c>
      <c r="AC42" s="59" t="s">
        <v>220</v>
      </c>
      <c r="AD42" s="59" t="s">
        <v>220</v>
      </c>
      <c r="AE42" s="60" t="s">
        <v>391</v>
      </c>
      <c r="AF42" s="59">
        <v>1</v>
      </c>
      <c r="AG42" s="59">
        <v>0</v>
      </c>
      <c r="AH42" s="59">
        <v>0</v>
      </c>
      <c r="AI42" s="59">
        <v>0</v>
      </c>
      <c r="AJ42" s="59">
        <v>0</v>
      </c>
      <c r="AK42" s="59"/>
      <c r="AL42" s="59">
        <v>0</v>
      </c>
      <c r="AM42" s="59">
        <v>0</v>
      </c>
      <c r="AN42" s="59">
        <v>0</v>
      </c>
      <c r="AO42" s="59"/>
      <c r="AP42" s="60" t="s">
        <v>402</v>
      </c>
      <c r="AQ42" s="59"/>
      <c r="AR42" s="59"/>
      <c r="AS42" s="59"/>
      <c r="AT42" s="59"/>
      <c r="AU42" s="59"/>
      <c r="AV42" s="60" t="s">
        <v>408</v>
      </c>
      <c r="AW42" s="59"/>
      <c r="AX42" s="59"/>
      <c r="AY42" s="59"/>
      <c r="AZ42" s="59"/>
      <c r="BA42" s="59"/>
      <c r="BB42" s="60"/>
      <c r="BC42" s="59" t="s">
        <v>418</v>
      </c>
      <c r="BE42" s="112" t="s">
        <v>584</v>
      </c>
      <c r="BF42" s="113">
        <v>14</v>
      </c>
      <c r="BG42" s="113">
        <v>38</v>
      </c>
      <c r="BH42" s="114">
        <v>40797</v>
      </c>
      <c r="BI42" s="113">
        <v>5</v>
      </c>
      <c r="BJ42" s="113" t="s">
        <v>301</v>
      </c>
      <c r="BK42" s="113" t="s">
        <v>317</v>
      </c>
      <c r="BL42" s="113" t="s">
        <v>319</v>
      </c>
      <c r="BM42" s="113" t="s">
        <v>217</v>
      </c>
      <c r="BN42" s="115" t="s">
        <v>320</v>
      </c>
      <c r="BO42" s="116" t="s">
        <v>234</v>
      </c>
      <c r="BP42" s="113">
        <v>13</v>
      </c>
      <c r="BQ42" s="113">
        <v>28</v>
      </c>
      <c r="BR42" s="113">
        <v>50</v>
      </c>
      <c r="BS42" s="117">
        <v>0</v>
      </c>
      <c r="BT42" s="113">
        <v>1</v>
      </c>
      <c r="BU42" s="113"/>
      <c r="BV42" s="113">
        <v>2</v>
      </c>
      <c r="BW42" s="113"/>
      <c r="BX42" s="113"/>
      <c r="BY42" s="113">
        <v>3</v>
      </c>
      <c r="BZ42" s="113"/>
      <c r="CA42" s="113"/>
      <c r="CB42" s="113"/>
      <c r="CC42" s="113"/>
      <c r="CD42" s="113"/>
      <c r="CE42" s="113"/>
      <c r="CF42" s="113" t="s">
        <v>220</v>
      </c>
      <c r="CG42" s="113" t="s">
        <v>235</v>
      </c>
      <c r="CH42" s="112" t="s">
        <v>235</v>
      </c>
      <c r="CI42" s="112" t="s">
        <v>224</v>
      </c>
      <c r="CJ42" s="112" t="s">
        <v>224</v>
      </c>
      <c r="CK42" s="117">
        <v>0</v>
      </c>
      <c r="CL42" s="118">
        <v>0</v>
      </c>
      <c r="CM42" s="118">
        <v>0</v>
      </c>
      <c r="CN42" s="118">
        <v>1</v>
      </c>
      <c r="CO42" s="118">
        <v>1</v>
      </c>
      <c r="CP42" s="118">
        <v>0</v>
      </c>
      <c r="CQ42" s="118">
        <v>0</v>
      </c>
      <c r="CR42" s="118">
        <v>0</v>
      </c>
      <c r="CS42" s="118">
        <v>0</v>
      </c>
      <c r="CT42" s="118">
        <v>0</v>
      </c>
      <c r="CU42" s="118">
        <v>0</v>
      </c>
      <c r="CV42" s="117">
        <v>0</v>
      </c>
      <c r="CW42" s="113"/>
      <c r="CX42" s="113"/>
      <c r="CY42" s="113"/>
      <c r="CZ42" s="113">
        <v>3</v>
      </c>
      <c r="DA42" s="113"/>
      <c r="DB42" s="113">
        <v>2</v>
      </c>
      <c r="DC42" s="113"/>
      <c r="DD42" s="113">
        <v>1</v>
      </c>
      <c r="DE42" s="113"/>
      <c r="DF42" s="112" t="s">
        <v>535</v>
      </c>
      <c r="DG42" s="113" t="s">
        <v>583</v>
      </c>
      <c r="DH42" s="117">
        <v>0</v>
      </c>
      <c r="DI42" s="118">
        <v>0</v>
      </c>
      <c r="DJ42" s="118">
        <v>0</v>
      </c>
      <c r="DK42" s="118">
        <v>0</v>
      </c>
      <c r="DL42" s="118">
        <v>0</v>
      </c>
      <c r="DM42" s="118">
        <v>0</v>
      </c>
      <c r="DN42" s="118">
        <v>0</v>
      </c>
      <c r="DO42" s="119" t="s">
        <v>227</v>
      </c>
      <c r="DP42" s="118" t="s">
        <v>544</v>
      </c>
      <c r="DQ42" s="113" t="s">
        <v>537</v>
      </c>
      <c r="DR42" s="117">
        <v>0</v>
      </c>
      <c r="DS42" s="113"/>
      <c r="DT42" s="113">
        <v>1</v>
      </c>
      <c r="DU42" s="113">
        <v>5</v>
      </c>
      <c r="DV42" s="113"/>
      <c r="DW42" s="113"/>
      <c r="DX42" s="113"/>
      <c r="DY42" s="113">
        <v>2</v>
      </c>
      <c r="DZ42" s="113"/>
      <c r="EA42" s="113"/>
      <c r="EB42" s="113"/>
      <c r="EC42" s="113">
        <v>3</v>
      </c>
      <c r="ED42" s="113"/>
      <c r="EE42" s="113"/>
      <c r="EF42" s="113">
        <v>4</v>
      </c>
      <c r="EG42" s="113"/>
      <c r="EH42" s="113"/>
      <c r="EI42" s="113"/>
      <c r="EJ42" s="117">
        <v>0</v>
      </c>
      <c r="EK42" s="113">
        <v>5</v>
      </c>
      <c r="EL42" s="113">
        <v>4</v>
      </c>
      <c r="EM42" s="113"/>
      <c r="EN42" s="113"/>
      <c r="EO42" s="113"/>
      <c r="EP42" s="113"/>
      <c r="EQ42" s="113">
        <v>3</v>
      </c>
      <c r="ER42" s="113"/>
      <c r="ES42" s="113">
        <v>2</v>
      </c>
      <c r="ET42" s="113"/>
      <c r="EU42" s="113"/>
      <c r="EV42" s="113"/>
      <c r="EW42" s="113">
        <v>1</v>
      </c>
      <c r="EX42" s="113"/>
      <c r="EY42" s="113"/>
      <c r="EZ42" s="113" t="s">
        <v>538</v>
      </c>
      <c r="FA42" s="117">
        <v>0</v>
      </c>
      <c r="FB42" s="113">
        <v>0</v>
      </c>
      <c r="FC42" s="113">
        <v>0</v>
      </c>
      <c r="FD42" s="113">
        <v>0</v>
      </c>
      <c r="FE42" s="113">
        <v>0</v>
      </c>
      <c r="FF42" s="117">
        <v>0</v>
      </c>
      <c r="FG42" s="113"/>
      <c r="FH42" s="113"/>
      <c r="FI42" s="113"/>
      <c r="FJ42" s="113"/>
      <c r="FK42" s="113"/>
      <c r="FL42" s="113"/>
      <c r="FM42" s="113" t="s">
        <v>229</v>
      </c>
      <c r="FN42" s="113" t="s">
        <v>230</v>
      </c>
      <c r="FO42" s="115" t="s">
        <v>539</v>
      </c>
      <c r="FQ42" s="1" t="s">
        <v>694</v>
      </c>
      <c r="FR42" s="1">
        <v>42</v>
      </c>
      <c r="FS42" s="1">
        <v>38</v>
      </c>
      <c r="FT42" s="54">
        <v>40797</v>
      </c>
      <c r="FU42" s="1">
        <v>5</v>
      </c>
      <c r="FV42" s="1" t="s">
        <v>301</v>
      </c>
      <c r="FW42" s="1" t="s">
        <v>317</v>
      </c>
      <c r="FX42" s="1" t="s">
        <v>319</v>
      </c>
      <c r="FY42" s="1" t="s">
        <v>217</v>
      </c>
      <c r="FZ42" s="51" t="s">
        <v>320</v>
      </c>
      <c r="GA42" s="1" t="s">
        <v>234</v>
      </c>
      <c r="GB42" s="1">
        <v>20</v>
      </c>
      <c r="GC42" s="1">
        <v>20</v>
      </c>
      <c r="GD42" s="1">
        <v>50</v>
      </c>
      <c r="GE42" s="1">
        <v>0</v>
      </c>
      <c r="GF42" s="1"/>
      <c r="GG42" s="1"/>
      <c r="GH42" s="1">
        <v>2</v>
      </c>
      <c r="GI42" s="1"/>
      <c r="GJ42" s="1"/>
      <c r="GK42" s="1">
        <v>3</v>
      </c>
      <c r="GL42" s="1"/>
      <c r="GM42" s="1"/>
      <c r="GN42" s="1"/>
      <c r="GO42" s="1">
        <v>1</v>
      </c>
      <c r="GP42" s="1"/>
      <c r="GQ42" s="1"/>
      <c r="GR42" s="1" t="s">
        <v>226</v>
      </c>
      <c r="GS42" s="1" t="s">
        <v>226</v>
      </c>
      <c r="GT42" s="1">
        <v>0</v>
      </c>
      <c r="GU42" s="1">
        <v>0</v>
      </c>
      <c r="GV42" s="1">
        <v>0</v>
      </c>
      <c r="GW42" s="1">
        <v>1</v>
      </c>
      <c r="GX42" s="1">
        <v>0</v>
      </c>
      <c r="GY42" s="1">
        <v>0</v>
      </c>
      <c r="GZ42" s="1">
        <v>0</v>
      </c>
      <c r="HA42" s="1">
        <v>0</v>
      </c>
      <c r="HB42" s="1">
        <v>1</v>
      </c>
      <c r="HC42" s="52">
        <v>0</v>
      </c>
      <c r="HD42" s="1">
        <v>0</v>
      </c>
      <c r="HE42" s="1">
        <v>0</v>
      </c>
      <c r="HF42" s="1">
        <v>1</v>
      </c>
      <c r="HG42" s="1">
        <v>0</v>
      </c>
      <c r="HH42" s="1">
        <v>1</v>
      </c>
      <c r="HI42" s="1">
        <v>0</v>
      </c>
      <c r="HJ42" s="1">
        <v>0</v>
      </c>
      <c r="HK42" s="1">
        <v>0</v>
      </c>
      <c r="HL42" s="1" t="s">
        <v>226</v>
      </c>
      <c r="HM42" s="1" t="s">
        <v>235</v>
      </c>
      <c r="HN42" s="1" t="s">
        <v>235</v>
      </c>
      <c r="HO42" s="1" t="s">
        <v>222</v>
      </c>
      <c r="HP42" s="1" t="s">
        <v>223</v>
      </c>
      <c r="HQ42" s="1" t="s">
        <v>226</v>
      </c>
      <c r="HR42" s="1" t="s">
        <v>224</v>
      </c>
      <c r="HS42" s="1" t="s">
        <v>224</v>
      </c>
      <c r="HT42" s="1" t="s">
        <v>220</v>
      </c>
      <c r="HU42" s="1">
        <v>0</v>
      </c>
      <c r="HV42" s="1"/>
      <c r="HW42" s="1"/>
      <c r="HX42" s="1">
        <v>2</v>
      </c>
      <c r="HY42" s="1">
        <v>3</v>
      </c>
      <c r="HZ42" s="1">
        <v>1</v>
      </c>
      <c r="IA42" s="1"/>
      <c r="IB42" s="1"/>
      <c r="IC42" s="1"/>
      <c r="ID42" s="1">
        <v>0</v>
      </c>
      <c r="IE42" s="1"/>
      <c r="IF42" s="1"/>
      <c r="IG42" s="1"/>
      <c r="IH42" s="1">
        <v>3</v>
      </c>
      <c r="II42" s="1">
        <v>2</v>
      </c>
      <c r="IJ42" s="1"/>
      <c r="IK42" s="1"/>
      <c r="IL42" s="1"/>
      <c r="IM42" s="1">
        <v>1</v>
      </c>
      <c r="IN42" s="1" t="s">
        <v>220</v>
      </c>
      <c r="IO42" s="1">
        <v>0</v>
      </c>
      <c r="IP42" s="1">
        <v>0</v>
      </c>
      <c r="IQ42" s="1">
        <v>0</v>
      </c>
      <c r="IR42" s="1">
        <v>1</v>
      </c>
      <c r="IS42" s="1">
        <v>0</v>
      </c>
      <c r="IT42" s="1">
        <v>0</v>
      </c>
      <c r="IU42" s="1">
        <v>0</v>
      </c>
      <c r="IV42" s="1">
        <v>0</v>
      </c>
      <c r="IW42" s="1">
        <v>0</v>
      </c>
      <c r="IX42" s="1">
        <v>0</v>
      </c>
      <c r="IY42" s="1" t="s">
        <v>227</v>
      </c>
      <c r="IZ42" s="1" t="s">
        <v>220</v>
      </c>
      <c r="JA42" s="1" t="s">
        <v>220</v>
      </c>
      <c r="JB42" s="1">
        <v>0</v>
      </c>
      <c r="JC42" s="1">
        <v>1</v>
      </c>
      <c r="JD42" s="1">
        <v>0</v>
      </c>
      <c r="JE42" s="1">
        <v>0</v>
      </c>
      <c r="JF42" s="1">
        <v>0</v>
      </c>
      <c r="JG42" s="1">
        <v>0</v>
      </c>
      <c r="JH42" s="1">
        <v>0</v>
      </c>
      <c r="JI42" s="1">
        <v>0</v>
      </c>
      <c r="JJ42" s="1">
        <v>0</v>
      </c>
      <c r="JK42" s="1">
        <v>0</v>
      </c>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v>0</v>
      </c>
      <c r="KT42" s="1"/>
      <c r="KU42" s="1"/>
      <c r="KV42" s="1"/>
      <c r="KW42" s="1"/>
      <c r="KX42" s="1">
        <v>0</v>
      </c>
      <c r="KY42" s="1"/>
      <c r="KZ42" s="1"/>
      <c r="LA42" s="1"/>
      <c r="LB42" s="1"/>
      <c r="LC42" s="1"/>
      <c r="LD42" s="1"/>
      <c r="LE42" s="1" t="s">
        <v>228</v>
      </c>
      <c r="LF42" s="1" t="s">
        <v>228</v>
      </c>
      <c r="LG42" s="1">
        <v>0</v>
      </c>
      <c r="LH42" s="1"/>
      <c r="LI42" s="1">
        <v>2</v>
      </c>
      <c r="LJ42" s="1">
        <v>3</v>
      </c>
      <c r="LK42" s="1">
        <v>1</v>
      </c>
      <c r="LL42" s="1"/>
      <c r="LM42" s="1"/>
      <c r="LN42" s="1" t="s">
        <v>226</v>
      </c>
      <c r="LO42" s="1" t="s">
        <v>226</v>
      </c>
      <c r="LP42" s="1">
        <v>0</v>
      </c>
      <c r="LQ42" s="1">
        <v>1</v>
      </c>
      <c r="LR42" s="1">
        <v>0</v>
      </c>
      <c r="LS42" s="1">
        <v>1</v>
      </c>
      <c r="LT42" s="1" t="s">
        <v>226</v>
      </c>
      <c r="LU42" s="1" t="s">
        <v>226</v>
      </c>
      <c r="LV42" s="1" t="s">
        <v>226</v>
      </c>
      <c r="LW42" s="1" t="s">
        <v>220</v>
      </c>
      <c r="LX42" s="1">
        <v>0</v>
      </c>
      <c r="LY42" s="1">
        <v>0</v>
      </c>
      <c r="LZ42" s="1">
        <v>0</v>
      </c>
      <c r="MA42" s="1">
        <v>1</v>
      </c>
      <c r="MB42" s="1">
        <v>0</v>
      </c>
      <c r="MC42" s="1">
        <v>0</v>
      </c>
      <c r="MD42" s="1">
        <v>0</v>
      </c>
      <c r="ME42" s="1" t="s">
        <v>231</v>
      </c>
      <c r="MF42" s="1" t="s">
        <v>231</v>
      </c>
      <c r="MG42" s="1" t="s">
        <v>231</v>
      </c>
      <c r="MH42" s="1" t="s">
        <v>231</v>
      </c>
      <c r="MI42" s="1" t="s">
        <v>226</v>
      </c>
      <c r="MJ42" s="1">
        <v>0</v>
      </c>
      <c r="MK42" s="1">
        <v>0</v>
      </c>
      <c r="ML42" s="1">
        <v>1</v>
      </c>
      <c r="MM42" s="1">
        <v>1</v>
      </c>
      <c r="MN42" s="1">
        <v>1</v>
      </c>
      <c r="MO42" s="1">
        <v>0</v>
      </c>
      <c r="MP42" s="1">
        <v>0</v>
      </c>
      <c r="MQ42" s="1">
        <v>0</v>
      </c>
      <c r="MR42" s="53">
        <v>0</v>
      </c>
      <c r="MS42" s="1">
        <v>0</v>
      </c>
      <c r="MT42" s="1">
        <v>0</v>
      </c>
      <c r="MU42" s="1">
        <v>0</v>
      </c>
      <c r="MV42" s="1">
        <v>0</v>
      </c>
      <c r="MW42" s="1">
        <v>1</v>
      </c>
      <c r="MX42" s="1">
        <v>0</v>
      </c>
      <c r="MY42" s="1">
        <v>0</v>
      </c>
      <c r="MZ42" s="1">
        <v>0</v>
      </c>
      <c r="NA42" s="1">
        <v>0</v>
      </c>
      <c r="NB42" s="1">
        <v>0</v>
      </c>
      <c r="NC42" s="1">
        <v>1</v>
      </c>
      <c r="ND42" s="1">
        <v>0</v>
      </c>
      <c r="NE42" s="1">
        <v>0</v>
      </c>
      <c r="NF42" s="1">
        <v>0</v>
      </c>
      <c r="NG42" s="1">
        <v>0</v>
      </c>
      <c r="NH42" s="1">
        <v>0</v>
      </c>
      <c r="NI42" s="1">
        <v>1</v>
      </c>
      <c r="NJ42" s="1">
        <v>1</v>
      </c>
      <c r="NK42" s="1">
        <v>0</v>
      </c>
    </row>
    <row r="43" spans="1:375" ht="225">
      <c r="A43" s="59" t="s">
        <v>695</v>
      </c>
      <c r="B43" s="59">
        <v>37</v>
      </c>
      <c r="C43" s="59">
        <v>39</v>
      </c>
      <c r="D43" s="80">
        <v>40797</v>
      </c>
      <c r="E43" s="59">
        <v>5</v>
      </c>
      <c r="F43" s="59" t="s">
        <v>301</v>
      </c>
      <c r="G43" s="59" t="s">
        <v>317</v>
      </c>
      <c r="H43" s="59" t="s">
        <v>319</v>
      </c>
      <c r="I43" s="59" t="s">
        <v>217</v>
      </c>
      <c r="J43" s="81" t="s">
        <v>321</v>
      </c>
      <c r="K43" s="82" t="s">
        <v>251</v>
      </c>
      <c r="L43" s="60" t="s">
        <v>372</v>
      </c>
      <c r="M43" s="59">
        <v>0</v>
      </c>
      <c r="N43" s="59">
        <v>1</v>
      </c>
      <c r="O43" s="59">
        <v>0</v>
      </c>
      <c r="P43" s="59">
        <v>0</v>
      </c>
      <c r="Q43" s="59">
        <v>0</v>
      </c>
      <c r="R43" s="59">
        <v>1</v>
      </c>
      <c r="S43" s="60" t="s">
        <v>379</v>
      </c>
      <c r="T43" s="59">
        <v>1</v>
      </c>
      <c r="U43" s="59">
        <v>0</v>
      </c>
      <c r="V43" s="59"/>
      <c r="W43" s="59"/>
      <c r="X43" s="59" t="s">
        <v>226</v>
      </c>
      <c r="Y43" s="59" t="s">
        <v>220</v>
      </c>
      <c r="Z43" s="59" t="s">
        <v>220</v>
      </c>
      <c r="AA43" s="59" t="s">
        <v>220</v>
      </c>
      <c r="AB43" s="59" t="s">
        <v>226</v>
      </c>
      <c r="AC43" s="59" t="s">
        <v>220</v>
      </c>
      <c r="AD43" s="59" t="s">
        <v>220</v>
      </c>
      <c r="AE43" s="60" t="s">
        <v>391</v>
      </c>
      <c r="AF43" s="59">
        <v>1</v>
      </c>
      <c r="AG43" s="59">
        <v>0</v>
      </c>
      <c r="AH43" s="59">
        <v>0</v>
      </c>
      <c r="AI43" s="59">
        <v>0</v>
      </c>
      <c r="AJ43" s="59">
        <v>0</v>
      </c>
      <c r="AK43" s="59">
        <v>0</v>
      </c>
      <c r="AL43" s="59">
        <v>0</v>
      </c>
      <c r="AM43" s="59">
        <v>0</v>
      </c>
      <c r="AN43" s="59">
        <v>0</v>
      </c>
      <c r="AO43" s="59"/>
      <c r="AP43" s="60" t="s">
        <v>402</v>
      </c>
      <c r="AQ43" s="59"/>
      <c r="AR43" s="59"/>
      <c r="AS43" s="59"/>
      <c r="AT43" s="59"/>
      <c r="AU43" s="59"/>
      <c r="AV43" s="60" t="s">
        <v>408</v>
      </c>
      <c r="AW43" s="59"/>
      <c r="AX43" s="59"/>
      <c r="AY43" s="59"/>
      <c r="AZ43" s="59"/>
      <c r="BA43" s="59"/>
      <c r="BB43" s="60"/>
      <c r="BC43" s="59" t="s">
        <v>418</v>
      </c>
      <c r="BE43" s="112" t="s">
        <v>585</v>
      </c>
      <c r="BF43" s="113">
        <v>13</v>
      </c>
      <c r="BG43" s="113">
        <v>39</v>
      </c>
      <c r="BH43" s="114">
        <v>40797</v>
      </c>
      <c r="BI43" s="113">
        <v>5</v>
      </c>
      <c r="BJ43" s="113" t="s">
        <v>301</v>
      </c>
      <c r="BK43" s="113" t="s">
        <v>317</v>
      </c>
      <c r="BL43" s="113" t="s">
        <v>319</v>
      </c>
      <c r="BM43" s="113" t="s">
        <v>217</v>
      </c>
      <c r="BN43" s="115" t="s">
        <v>321</v>
      </c>
      <c r="BO43" s="116" t="s">
        <v>251</v>
      </c>
      <c r="BP43" s="113">
        <v>12</v>
      </c>
      <c r="BQ43" s="113">
        <v>24</v>
      </c>
      <c r="BR43" s="113">
        <v>55</v>
      </c>
      <c r="BS43" s="117">
        <v>0</v>
      </c>
      <c r="BT43" s="113"/>
      <c r="BU43" s="113">
        <v>2</v>
      </c>
      <c r="BV43" s="113"/>
      <c r="BW43" s="113"/>
      <c r="BX43" s="113">
        <v>1</v>
      </c>
      <c r="BY43" s="113">
        <v>3</v>
      </c>
      <c r="BZ43" s="113"/>
      <c r="CA43" s="113"/>
      <c r="CB43" s="113"/>
      <c r="CC43" s="113"/>
      <c r="CD43" s="113"/>
      <c r="CE43" s="113"/>
      <c r="CF43" s="113" t="s">
        <v>226</v>
      </c>
      <c r="CG43" s="113" t="s">
        <v>235</v>
      </c>
      <c r="CH43" s="112" t="s">
        <v>235</v>
      </c>
      <c r="CI43" s="112" t="s">
        <v>224</v>
      </c>
      <c r="CJ43" s="112" t="s">
        <v>224</v>
      </c>
      <c r="CK43" s="117">
        <v>0</v>
      </c>
      <c r="CL43" s="118">
        <v>1</v>
      </c>
      <c r="CM43" s="118">
        <v>0</v>
      </c>
      <c r="CN43" s="118">
        <v>0</v>
      </c>
      <c r="CO43" s="118">
        <v>0</v>
      </c>
      <c r="CP43" s="118">
        <v>0</v>
      </c>
      <c r="CQ43" s="118">
        <v>0</v>
      </c>
      <c r="CR43" s="118">
        <v>1</v>
      </c>
      <c r="CS43" s="118">
        <v>0</v>
      </c>
      <c r="CT43" s="118">
        <v>0</v>
      </c>
      <c r="CU43" s="118">
        <v>0</v>
      </c>
      <c r="CV43" s="117">
        <v>0</v>
      </c>
      <c r="CW43" s="113"/>
      <c r="CX43" s="113"/>
      <c r="CY43" s="113"/>
      <c r="CZ43" s="113"/>
      <c r="DA43" s="113"/>
      <c r="DB43" s="113"/>
      <c r="DC43" s="113"/>
      <c r="DD43" s="113"/>
      <c r="DE43" s="113"/>
      <c r="DF43" s="112" t="s">
        <v>535</v>
      </c>
      <c r="DG43" s="113" t="s">
        <v>226</v>
      </c>
      <c r="DH43" s="117">
        <v>0</v>
      </c>
      <c r="DI43" s="118">
        <v>0</v>
      </c>
      <c r="DJ43" s="118">
        <v>0</v>
      </c>
      <c r="DK43" s="118">
        <v>0</v>
      </c>
      <c r="DL43" s="118">
        <v>0</v>
      </c>
      <c r="DM43" s="118">
        <v>0</v>
      </c>
      <c r="DN43" s="118">
        <v>0</v>
      </c>
      <c r="DO43" s="119" t="s">
        <v>227</v>
      </c>
      <c r="DP43" s="118" t="s">
        <v>544</v>
      </c>
      <c r="DQ43" s="113" t="s">
        <v>548</v>
      </c>
      <c r="DR43" s="117">
        <v>0</v>
      </c>
      <c r="DS43" s="113"/>
      <c r="DT43" s="113">
        <v>4</v>
      </c>
      <c r="DU43" s="113">
        <v>5</v>
      </c>
      <c r="DV43" s="113"/>
      <c r="DW43" s="113"/>
      <c r="DX43" s="113"/>
      <c r="DY43" s="113">
        <v>1</v>
      </c>
      <c r="DZ43" s="113"/>
      <c r="EA43" s="113"/>
      <c r="EB43" s="113"/>
      <c r="EC43" s="113">
        <v>3</v>
      </c>
      <c r="ED43" s="113"/>
      <c r="EE43" s="113">
        <v>2</v>
      </c>
      <c r="EF43" s="113"/>
      <c r="EG43" s="113"/>
      <c r="EH43" s="113"/>
      <c r="EI43" s="113"/>
      <c r="EJ43" s="117">
        <v>0</v>
      </c>
      <c r="EK43" s="113"/>
      <c r="EL43" s="113"/>
      <c r="EM43" s="113"/>
      <c r="EN43" s="113"/>
      <c r="EO43" s="113"/>
      <c r="EP43" s="113"/>
      <c r="EQ43" s="113"/>
      <c r="ER43" s="113"/>
      <c r="ES43" s="113"/>
      <c r="ET43" s="113"/>
      <c r="EU43" s="113"/>
      <c r="EV43" s="113"/>
      <c r="EW43" s="113"/>
      <c r="EX43" s="113"/>
      <c r="EY43" s="113"/>
      <c r="EZ43" s="113" t="s">
        <v>538</v>
      </c>
      <c r="FA43" s="117">
        <v>0</v>
      </c>
      <c r="FB43" s="113">
        <v>0</v>
      </c>
      <c r="FC43" s="113">
        <v>0</v>
      </c>
      <c r="FD43" s="113">
        <v>0</v>
      </c>
      <c r="FE43" s="113">
        <v>0</v>
      </c>
      <c r="FF43" s="117">
        <v>0</v>
      </c>
      <c r="FG43" s="113"/>
      <c r="FH43" s="113"/>
      <c r="FI43" s="113"/>
      <c r="FJ43" s="113"/>
      <c r="FK43" s="113"/>
      <c r="FL43" s="113"/>
      <c r="FM43" s="113" t="s">
        <v>231</v>
      </c>
      <c r="FN43" s="113" t="s">
        <v>231</v>
      </c>
      <c r="FO43" s="115" t="s">
        <v>539</v>
      </c>
      <c r="FQ43" s="1" t="s">
        <v>696</v>
      </c>
      <c r="FR43" s="1">
        <v>45</v>
      </c>
      <c r="FS43" s="1">
        <v>39</v>
      </c>
      <c r="FT43" s="54">
        <v>40797</v>
      </c>
      <c r="FU43" s="1">
        <v>5</v>
      </c>
      <c r="FV43" s="1" t="s">
        <v>301</v>
      </c>
      <c r="FW43" s="1" t="s">
        <v>317</v>
      </c>
      <c r="FX43" s="1" t="s">
        <v>319</v>
      </c>
      <c r="FY43" s="1" t="s">
        <v>217</v>
      </c>
      <c r="FZ43" s="51" t="s">
        <v>321</v>
      </c>
      <c r="GA43" s="1" t="s">
        <v>251</v>
      </c>
      <c r="GB43" s="1">
        <v>15</v>
      </c>
      <c r="GC43" s="1">
        <v>20</v>
      </c>
      <c r="GD43" s="1">
        <v>45</v>
      </c>
      <c r="GE43" s="1">
        <v>0</v>
      </c>
      <c r="GF43" s="1"/>
      <c r="GG43" s="1">
        <v>1</v>
      </c>
      <c r="GH43" s="1">
        <v>2</v>
      </c>
      <c r="GI43" s="1"/>
      <c r="GJ43" s="1"/>
      <c r="GK43" s="1">
        <v>3</v>
      </c>
      <c r="GL43" s="1"/>
      <c r="GM43" s="1"/>
      <c r="GN43" s="1"/>
      <c r="GO43" s="1"/>
      <c r="GP43" s="1"/>
      <c r="GQ43" s="1"/>
      <c r="GR43" s="1" t="s">
        <v>226</v>
      </c>
      <c r="GS43" s="1" t="s">
        <v>226</v>
      </c>
      <c r="GT43" s="1">
        <v>0</v>
      </c>
      <c r="GU43" s="1">
        <v>0</v>
      </c>
      <c r="GV43" s="1">
        <v>0</v>
      </c>
      <c r="GW43" s="1">
        <v>1</v>
      </c>
      <c r="GX43" s="1">
        <v>0</v>
      </c>
      <c r="GY43" s="1">
        <v>1</v>
      </c>
      <c r="GZ43" s="1">
        <v>1</v>
      </c>
      <c r="HA43" s="1">
        <v>0</v>
      </c>
      <c r="HB43" s="1">
        <v>1</v>
      </c>
      <c r="HC43" s="52">
        <v>0</v>
      </c>
      <c r="HD43" s="1">
        <v>0</v>
      </c>
      <c r="HE43" s="1">
        <v>0</v>
      </c>
      <c r="HF43" s="1">
        <v>1</v>
      </c>
      <c r="HG43" s="1">
        <v>0</v>
      </c>
      <c r="HH43" s="1">
        <v>1</v>
      </c>
      <c r="HI43" s="1">
        <v>0</v>
      </c>
      <c r="HJ43" s="1">
        <v>0</v>
      </c>
      <c r="HK43" s="1">
        <v>0</v>
      </c>
      <c r="HL43" s="1" t="s">
        <v>226</v>
      </c>
      <c r="HM43" s="1" t="s">
        <v>235</v>
      </c>
      <c r="HN43" s="1" t="s">
        <v>235</v>
      </c>
      <c r="HO43" s="1" t="s">
        <v>222</v>
      </c>
      <c r="HP43" s="1" t="s">
        <v>223</v>
      </c>
      <c r="HQ43" s="1" t="s">
        <v>226</v>
      </c>
      <c r="HR43" s="1" t="s">
        <v>224</v>
      </c>
      <c r="HS43" s="1" t="s">
        <v>224</v>
      </c>
      <c r="HT43" s="1" t="s">
        <v>226</v>
      </c>
      <c r="HU43" s="1">
        <v>0</v>
      </c>
      <c r="HV43" s="1"/>
      <c r="HW43" s="1"/>
      <c r="HX43" s="1">
        <v>2</v>
      </c>
      <c r="HY43" s="1">
        <v>3</v>
      </c>
      <c r="HZ43" s="1">
        <v>1</v>
      </c>
      <c r="IA43" s="1"/>
      <c r="IB43" s="1"/>
      <c r="IC43" s="1"/>
      <c r="ID43" s="1">
        <v>0</v>
      </c>
      <c r="IE43" s="1"/>
      <c r="IF43" s="1"/>
      <c r="IG43" s="1"/>
      <c r="IH43" s="1">
        <v>3</v>
      </c>
      <c r="II43" s="1">
        <v>2</v>
      </c>
      <c r="IJ43" s="1"/>
      <c r="IK43" s="1"/>
      <c r="IL43" s="1"/>
      <c r="IM43" s="1">
        <v>1</v>
      </c>
      <c r="IN43" s="1" t="s">
        <v>220</v>
      </c>
      <c r="IO43" s="1">
        <v>0</v>
      </c>
      <c r="IP43" s="1">
        <v>0</v>
      </c>
      <c r="IQ43" s="1">
        <v>0</v>
      </c>
      <c r="IR43" s="1">
        <v>1</v>
      </c>
      <c r="IS43" s="1">
        <v>0</v>
      </c>
      <c r="IT43" s="1">
        <v>0</v>
      </c>
      <c r="IU43" s="1">
        <v>0</v>
      </c>
      <c r="IV43" s="1">
        <v>0</v>
      </c>
      <c r="IW43" s="1">
        <v>0</v>
      </c>
      <c r="IX43" s="1">
        <v>1</v>
      </c>
      <c r="IY43" s="1" t="s">
        <v>227</v>
      </c>
      <c r="IZ43" s="1" t="s">
        <v>220</v>
      </c>
      <c r="JA43" s="1" t="s">
        <v>226</v>
      </c>
      <c r="JB43" s="1">
        <v>0</v>
      </c>
      <c r="JC43" s="1">
        <v>1</v>
      </c>
      <c r="JD43" s="1">
        <v>0</v>
      </c>
      <c r="JE43" s="1">
        <v>0</v>
      </c>
      <c r="JF43" s="1">
        <v>0</v>
      </c>
      <c r="JG43" s="1">
        <v>0</v>
      </c>
      <c r="JH43" s="1">
        <v>0</v>
      </c>
      <c r="JI43" s="1">
        <v>0</v>
      </c>
      <c r="JJ43" s="1">
        <v>0</v>
      </c>
      <c r="JK43" s="1">
        <v>0</v>
      </c>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v>0</v>
      </c>
      <c r="KT43" s="1"/>
      <c r="KU43" s="1"/>
      <c r="KV43" s="1"/>
      <c r="KW43" s="1"/>
      <c r="KX43" s="1">
        <v>0</v>
      </c>
      <c r="KY43" s="1"/>
      <c r="KZ43" s="1"/>
      <c r="LA43" s="1"/>
      <c r="LB43" s="1"/>
      <c r="LC43" s="1"/>
      <c r="LD43" s="1"/>
      <c r="LE43" s="1" t="s">
        <v>243</v>
      </c>
      <c r="LF43" s="1" t="s">
        <v>243</v>
      </c>
      <c r="LG43" s="1">
        <v>0</v>
      </c>
      <c r="LH43" s="1"/>
      <c r="LI43" s="1">
        <v>2</v>
      </c>
      <c r="LJ43" s="1">
        <v>3</v>
      </c>
      <c r="LK43" s="1"/>
      <c r="LL43" s="1"/>
      <c r="LM43" s="1">
        <v>1</v>
      </c>
      <c r="LN43" s="1" t="s">
        <v>226</v>
      </c>
      <c r="LO43" s="1" t="s">
        <v>226</v>
      </c>
      <c r="LP43" s="1">
        <v>0</v>
      </c>
      <c r="LQ43" s="1">
        <v>1</v>
      </c>
      <c r="LR43" s="1">
        <v>0</v>
      </c>
      <c r="LS43" s="1">
        <v>1</v>
      </c>
      <c r="LT43" s="1" t="s">
        <v>226</v>
      </c>
      <c r="LU43" s="1" t="s">
        <v>226</v>
      </c>
      <c r="LV43" s="1" t="s">
        <v>226</v>
      </c>
      <c r="LW43" s="1" t="s">
        <v>220</v>
      </c>
      <c r="LX43" s="1">
        <v>0</v>
      </c>
      <c r="LY43" s="1"/>
      <c r="LZ43" s="1"/>
      <c r="MA43" s="1"/>
      <c r="MB43" s="1"/>
      <c r="MC43" s="1"/>
      <c r="MD43" s="1"/>
      <c r="ME43" s="1" t="s">
        <v>231</v>
      </c>
      <c r="MF43" s="1" t="s">
        <v>230</v>
      </c>
      <c r="MG43" s="1" t="s">
        <v>231</v>
      </c>
      <c r="MH43" s="1" t="s">
        <v>230</v>
      </c>
      <c r="MI43" s="1" t="s">
        <v>226</v>
      </c>
      <c r="MJ43" s="1">
        <v>0</v>
      </c>
      <c r="MK43" s="1">
        <v>0</v>
      </c>
      <c r="ML43" s="1">
        <v>1</v>
      </c>
      <c r="MM43" s="1">
        <v>1</v>
      </c>
      <c r="MN43" s="1">
        <v>0</v>
      </c>
      <c r="MO43" s="1">
        <v>0</v>
      </c>
      <c r="MP43" s="1">
        <v>0</v>
      </c>
      <c r="MQ43" s="1">
        <v>0</v>
      </c>
      <c r="MR43" s="53">
        <v>0</v>
      </c>
      <c r="MS43" s="1">
        <v>0</v>
      </c>
      <c r="MT43" s="1">
        <v>0</v>
      </c>
      <c r="MU43" s="1">
        <v>0</v>
      </c>
      <c r="MV43" s="1">
        <v>1</v>
      </c>
      <c r="MW43" s="1">
        <v>0</v>
      </c>
      <c r="MX43" s="1">
        <v>0</v>
      </c>
      <c r="MY43" s="1">
        <v>0</v>
      </c>
      <c r="MZ43" s="1">
        <v>0</v>
      </c>
      <c r="NA43" s="1">
        <v>0</v>
      </c>
      <c r="NB43" s="1">
        <v>0</v>
      </c>
      <c r="NC43" s="1">
        <v>1</v>
      </c>
      <c r="ND43" s="1">
        <v>0</v>
      </c>
      <c r="NE43" s="1">
        <v>0</v>
      </c>
      <c r="NF43" s="1">
        <v>0</v>
      </c>
      <c r="NG43" s="1">
        <v>0</v>
      </c>
      <c r="NH43" s="1">
        <v>1</v>
      </c>
      <c r="NI43" s="1">
        <v>1</v>
      </c>
      <c r="NJ43" s="1">
        <v>1</v>
      </c>
      <c r="NK43" s="1">
        <v>0</v>
      </c>
    </row>
    <row r="44" spans="1:375" ht="180">
      <c r="A44" s="59" t="s">
        <v>697</v>
      </c>
      <c r="B44" s="59">
        <v>39</v>
      </c>
      <c r="C44" s="59">
        <v>40</v>
      </c>
      <c r="D44" s="80">
        <v>40797</v>
      </c>
      <c r="E44" s="59">
        <v>5</v>
      </c>
      <c r="F44" s="59" t="s">
        <v>301</v>
      </c>
      <c r="G44" s="59" t="s">
        <v>317</v>
      </c>
      <c r="H44" s="59" t="s">
        <v>322</v>
      </c>
      <c r="I44" s="59" t="s">
        <v>217</v>
      </c>
      <c r="J44" s="81" t="s">
        <v>323</v>
      </c>
      <c r="K44" s="60" t="s">
        <v>247</v>
      </c>
      <c r="L44" s="60" t="s">
        <v>372</v>
      </c>
      <c r="M44" s="59">
        <v>1</v>
      </c>
      <c r="N44" s="59">
        <v>1</v>
      </c>
      <c r="O44" s="59">
        <v>1</v>
      </c>
      <c r="P44" s="59">
        <v>0</v>
      </c>
      <c r="Q44" s="59">
        <v>1</v>
      </c>
      <c r="R44" s="59"/>
      <c r="S44" s="60" t="s">
        <v>379</v>
      </c>
      <c r="T44" s="59">
        <v>1</v>
      </c>
      <c r="U44" s="59"/>
      <c r="V44" s="59"/>
      <c r="W44" s="59"/>
      <c r="X44" s="59" t="s">
        <v>226</v>
      </c>
      <c r="Y44" s="59" t="s">
        <v>220</v>
      </c>
      <c r="Z44" s="59" t="s">
        <v>226</v>
      </c>
      <c r="AA44" s="59" t="s">
        <v>226</v>
      </c>
      <c r="AB44" s="59" t="s">
        <v>226</v>
      </c>
      <c r="AC44" s="59" t="s">
        <v>220</v>
      </c>
      <c r="AD44" s="59" t="s">
        <v>226</v>
      </c>
      <c r="AE44" s="60" t="s">
        <v>391</v>
      </c>
      <c r="AF44" s="59">
        <v>1</v>
      </c>
      <c r="AG44" s="59"/>
      <c r="AH44" s="59"/>
      <c r="AI44" s="59"/>
      <c r="AJ44" s="59"/>
      <c r="AK44" s="59"/>
      <c r="AL44" s="59"/>
      <c r="AM44" s="59"/>
      <c r="AN44" s="59"/>
      <c r="AO44" s="59"/>
      <c r="AP44" s="60" t="s">
        <v>402</v>
      </c>
      <c r="AQ44" s="59"/>
      <c r="AR44" s="59"/>
      <c r="AS44" s="59"/>
      <c r="AT44" s="59"/>
      <c r="AU44" s="59"/>
      <c r="AV44" s="60" t="s">
        <v>408</v>
      </c>
      <c r="AW44" s="59">
        <v>12</v>
      </c>
      <c r="AX44" s="59">
        <v>60</v>
      </c>
      <c r="AY44" s="59">
        <v>4</v>
      </c>
      <c r="AZ44" s="59">
        <v>1</v>
      </c>
      <c r="BA44" s="59">
        <v>60</v>
      </c>
      <c r="BB44" s="60" t="s">
        <v>425</v>
      </c>
      <c r="BC44" s="59" t="s">
        <v>416</v>
      </c>
      <c r="BE44" s="112" t="s">
        <v>586</v>
      </c>
      <c r="BF44" s="113">
        <v>17</v>
      </c>
      <c r="BG44" s="113">
        <v>40</v>
      </c>
      <c r="BH44" s="114">
        <v>40796</v>
      </c>
      <c r="BI44" s="113">
        <v>5</v>
      </c>
      <c r="BJ44" s="113" t="s">
        <v>301</v>
      </c>
      <c r="BK44" s="113" t="s">
        <v>317</v>
      </c>
      <c r="BL44" s="113" t="s">
        <v>322</v>
      </c>
      <c r="BM44" s="113" t="s">
        <v>217</v>
      </c>
      <c r="BN44" s="115" t="s">
        <v>323</v>
      </c>
      <c r="BO44" s="116" t="s">
        <v>247</v>
      </c>
      <c r="BP44" s="113">
        <v>16</v>
      </c>
      <c r="BQ44" s="113">
        <v>30</v>
      </c>
      <c r="BR44" s="113">
        <v>65</v>
      </c>
      <c r="BS44" s="117">
        <v>0</v>
      </c>
      <c r="BT44" s="113">
        <v>1</v>
      </c>
      <c r="BU44" s="113"/>
      <c r="BV44" s="113">
        <v>2</v>
      </c>
      <c r="BW44" s="113"/>
      <c r="BX44" s="113"/>
      <c r="BY44" s="113">
        <v>3</v>
      </c>
      <c r="BZ44" s="113"/>
      <c r="CA44" s="113"/>
      <c r="CB44" s="113"/>
      <c r="CC44" s="113"/>
      <c r="CD44" s="113"/>
      <c r="CE44" s="113"/>
      <c r="CF44" s="113" t="s">
        <v>226</v>
      </c>
      <c r="CG44" s="113" t="s">
        <v>235</v>
      </c>
      <c r="CH44" s="112" t="s">
        <v>235</v>
      </c>
      <c r="CI44" s="112" t="s">
        <v>224</v>
      </c>
      <c r="CJ44" s="112" t="s">
        <v>238</v>
      </c>
      <c r="CK44" s="117">
        <v>0</v>
      </c>
      <c r="CL44" s="118">
        <v>0</v>
      </c>
      <c r="CM44" s="118">
        <v>0</v>
      </c>
      <c r="CN44" s="118">
        <v>1</v>
      </c>
      <c r="CO44" s="118">
        <v>1</v>
      </c>
      <c r="CP44" s="118">
        <v>0</v>
      </c>
      <c r="CQ44" s="118">
        <v>0</v>
      </c>
      <c r="CR44" s="118">
        <v>1</v>
      </c>
      <c r="CS44" s="118">
        <v>0</v>
      </c>
      <c r="CT44" s="118">
        <v>1</v>
      </c>
      <c r="CU44" s="118">
        <v>0</v>
      </c>
      <c r="CV44" s="117">
        <v>0</v>
      </c>
      <c r="CW44" s="113"/>
      <c r="CX44" s="113"/>
      <c r="CY44" s="113">
        <v>3</v>
      </c>
      <c r="CZ44" s="113">
        <v>2</v>
      </c>
      <c r="DA44" s="113"/>
      <c r="DB44" s="113"/>
      <c r="DC44" s="113"/>
      <c r="DD44" s="113"/>
      <c r="DE44" s="113"/>
      <c r="DF44" s="112" t="s">
        <v>576</v>
      </c>
      <c r="DG44" s="113" t="s">
        <v>226</v>
      </c>
      <c r="DH44" s="117">
        <v>0</v>
      </c>
      <c r="DI44" s="118">
        <v>0</v>
      </c>
      <c r="DJ44" s="118">
        <v>0</v>
      </c>
      <c r="DK44" s="118">
        <v>0</v>
      </c>
      <c r="DL44" s="118">
        <v>0</v>
      </c>
      <c r="DM44" s="118">
        <v>0</v>
      </c>
      <c r="DN44" s="118">
        <v>0</v>
      </c>
      <c r="DO44" s="119" t="s">
        <v>227</v>
      </c>
      <c r="DP44" s="118" t="s">
        <v>544</v>
      </c>
      <c r="DQ44" s="113" t="s">
        <v>537</v>
      </c>
      <c r="DR44" s="117">
        <v>0</v>
      </c>
      <c r="DS44" s="113"/>
      <c r="DT44" s="113"/>
      <c r="DU44" s="113">
        <v>5</v>
      </c>
      <c r="DV44" s="113"/>
      <c r="DW44" s="113"/>
      <c r="DX44" s="113"/>
      <c r="DY44" s="113"/>
      <c r="DZ44" s="113"/>
      <c r="EA44" s="113"/>
      <c r="EB44" s="113"/>
      <c r="EC44" s="113">
        <v>4</v>
      </c>
      <c r="ED44" s="113"/>
      <c r="EE44" s="113">
        <v>2</v>
      </c>
      <c r="EF44" s="113"/>
      <c r="EG44" s="113">
        <v>3</v>
      </c>
      <c r="EH44" s="113">
        <v>1</v>
      </c>
      <c r="EI44" s="113"/>
      <c r="EJ44" s="117">
        <v>0</v>
      </c>
      <c r="EK44" s="113">
        <v>4</v>
      </c>
      <c r="EL44" s="113">
        <v>5</v>
      </c>
      <c r="EM44" s="113"/>
      <c r="EN44" s="113"/>
      <c r="EO44" s="113"/>
      <c r="EP44" s="113">
        <v>1</v>
      </c>
      <c r="EQ44" s="113"/>
      <c r="ER44" s="113"/>
      <c r="ES44" s="113">
        <v>3</v>
      </c>
      <c r="ET44" s="113"/>
      <c r="EU44" s="113"/>
      <c r="EV44" s="113"/>
      <c r="EW44" s="113">
        <v>2</v>
      </c>
      <c r="EX44" s="113"/>
      <c r="EY44" s="113"/>
      <c r="EZ44" s="113" t="s">
        <v>266</v>
      </c>
      <c r="FA44" s="117">
        <v>0</v>
      </c>
      <c r="FB44" s="113">
        <v>1</v>
      </c>
      <c r="FC44" s="113">
        <v>1</v>
      </c>
      <c r="FD44" s="113">
        <v>1</v>
      </c>
      <c r="FE44" s="113">
        <v>0</v>
      </c>
      <c r="FF44" s="117">
        <v>0</v>
      </c>
      <c r="FG44" s="113">
        <v>1</v>
      </c>
      <c r="FH44" s="113">
        <v>2</v>
      </c>
      <c r="FI44" s="113"/>
      <c r="FJ44" s="113"/>
      <c r="FK44" s="113">
        <v>3</v>
      </c>
      <c r="FL44" s="113"/>
      <c r="FM44" s="113" t="s">
        <v>229</v>
      </c>
      <c r="FN44" s="113" t="s">
        <v>230</v>
      </c>
      <c r="FO44" s="115" t="s">
        <v>226</v>
      </c>
      <c r="FQ44" s="1" t="s">
        <v>698</v>
      </c>
      <c r="FR44" s="1">
        <v>44</v>
      </c>
      <c r="FS44" s="1">
        <v>40</v>
      </c>
      <c r="FT44" s="54">
        <v>40796</v>
      </c>
      <c r="FU44" s="1">
        <v>5</v>
      </c>
      <c r="FV44" s="1" t="s">
        <v>301</v>
      </c>
      <c r="FW44" s="1" t="s">
        <v>317</v>
      </c>
      <c r="FX44" s="1" t="s">
        <v>322</v>
      </c>
      <c r="FY44" s="1" t="s">
        <v>217</v>
      </c>
      <c r="FZ44" s="51" t="s">
        <v>323</v>
      </c>
      <c r="GA44" s="1" t="s">
        <v>247</v>
      </c>
      <c r="GB44" s="1">
        <v>13</v>
      </c>
      <c r="GC44" s="1">
        <v>20</v>
      </c>
      <c r="GD44" s="1">
        <v>60</v>
      </c>
      <c r="GE44" s="1">
        <v>0</v>
      </c>
      <c r="GF44" s="1"/>
      <c r="GG44" s="1"/>
      <c r="GH44" s="1">
        <v>2</v>
      </c>
      <c r="GI44" s="1"/>
      <c r="GJ44" s="1"/>
      <c r="GK44" s="1">
        <v>3</v>
      </c>
      <c r="GL44" s="1"/>
      <c r="GM44" s="1"/>
      <c r="GN44" s="1"/>
      <c r="GO44" s="1"/>
      <c r="GP44" s="1"/>
      <c r="GQ44" s="1">
        <v>1</v>
      </c>
      <c r="GR44" s="1" t="s">
        <v>226</v>
      </c>
      <c r="GS44" s="1" t="s">
        <v>226</v>
      </c>
      <c r="GT44" s="1">
        <v>0</v>
      </c>
      <c r="GU44" s="1">
        <v>0</v>
      </c>
      <c r="GV44" s="1">
        <v>0</v>
      </c>
      <c r="GW44" s="1">
        <v>1</v>
      </c>
      <c r="GX44" s="1">
        <v>0</v>
      </c>
      <c r="GY44" s="1">
        <v>1</v>
      </c>
      <c r="GZ44" s="1">
        <v>1</v>
      </c>
      <c r="HA44" s="1">
        <v>0</v>
      </c>
      <c r="HB44" s="1">
        <v>0</v>
      </c>
      <c r="HC44" s="52">
        <v>0</v>
      </c>
      <c r="HD44" s="1">
        <v>0</v>
      </c>
      <c r="HE44" s="1">
        <v>0</v>
      </c>
      <c r="HF44" s="1">
        <v>1</v>
      </c>
      <c r="HG44" s="1">
        <v>0</v>
      </c>
      <c r="HH44" s="1">
        <v>1</v>
      </c>
      <c r="HI44" s="1">
        <v>1</v>
      </c>
      <c r="HJ44" s="1">
        <v>0</v>
      </c>
      <c r="HK44" s="1">
        <v>0</v>
      </c>
      <c r="HL44" s="1" t="s">
        <v>226</v>
      </c>
      <c r="HM44" s="1" t="s">
        <v>235</v>
      </c>
      <c r="HN44" s="1" t="s">
        <v>235</v>
      </c>
      <c r="HO44" s="1" t="s">
        <v>222</v>
      </c>
      <c r="HP44" s="1" t="s">
        <v>223</v>
      </c>
      <c r="HQ44" s="1" t="s">
        <v>220</v>
      </c>
      <c r="HR44" s="1" t="s">
        <v>224</v>
      </c>
      <c r="HS44" s="1" t="s">
        <v>238</v>
      </c>
      <c r="HT44" s="1" t="s">
        <v>220</v>
      </c>
      <c r="HU44" s="1">
        <v>0</v>
      </c>
      <c r="HV44" s="1">
        <v>3</v>
      </c>
      <c r="HW44" s="1"/>
      <c r="HX44" s="1"/>
      <c r="HY44" s="1">
        <v>1</v>
      </c>
      <c r="HZ44" s="1">
        <v>2</v>
      </c>
      <c r="IA44" s="1"/>
      <c r="IB44" s="1"/>
      <c r="IC44" s="1"/>
      <c r="ID44" s="1">
        <v>0</v>
      </c>
      <c r="IE44" s="1"/>
      <c r="IF44" s="1"/>
      <c r="IG44" s="1">
        <v>3</v>
      </c>
      <c r="IH44" s="1">
        <v>2</v>
      </c>
      <c r="II44" s="1"/>
      <c r="IJ44" s="1">
        <v>1</v>
      </c>
      <c r="IK44" s="1"/>
      <c r="IL44" s="1"/>
      <c r="IM44" s="1"/>
      <c r="IN44" s="1" t="s">
        <v>220</v>
      </c>
      <c r="IO44" s="1">
        <v>0</v>
      </c>
      <c r="IP44" s="1">
        <v>0</v>
      </c>
      <c r="IQ44" s="1">
        <v>1</v>
      </c>
      <c r="IR44" s="1">
        <v>1</v>
      </c>
      <c r="IS44" s="1">
        <v>1</v>
      </c>
      <c r="IT44" s="1">
        <v>1</v>
      </c>
      <c r="IU44" s="1">
        <v>1</v>
      </c>
      <c r="IV44" s="1">
        <v>1</v>
      </c>
      <c r="IW44" s="1">
        <v>0</v>
      </c>
      <c r="IX44" s="1">
        <v>0</v>
      </c>
      <c r="IY44" s="1" t="s">
        <v>227</v>
      </c>
      <c r="IZ44" s="1" t="s">
        <v>220</v>
      </c>
      <c r="JA44" s="1" t="s">
        <v>220</v>
      </c>
      <c r="JB44" s="1">
        <v>0</v>
      </c>
      <c r="JC44" s="1">
        <v>1</v>
      </c>
      <c r="JD44" s="1">
        <v>0</v>
      </c>
      <c r="JE44" s="1">
        <v>0</v>
      </c>
      <c r="JF44" s="1">
        <v>0</v>
      </c>
      <c r="JG44" s="1">
        <v>0</v>
      </c>
      <c r="JH44" s="1">
        <v>0</v>
      </c>
      <c r="JI44" s="1">
        <v>0</v>
      </c>
      <c r="JJ44" s="1">
        <v>0</v>
      </c>
      <c r="JK44" s="1">
        <v>0</v>
      </c>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t="s">
        <v>258</v>
      </c>
      <c r="KS44" s="1">
        <v>0</v>
      </c>
      <c r="KT44" s="1">
        <v>1</v>
      </c>
      <c r="KU44" s="1">
        <v>1</v>
      </c>
      <c r="KV44" s="1">
        <v>0</v>
      </c>
      <c r="KW44" s="1">
        <v>0</v>
      </c>
      <c r="KX44" s="1">
        <v>0</v>
      </c>
      <c r="KY44" s="1">
        <v>1</v>
      </c>
      <c r="KZ44" s="1">
        <v>1</v>
      </c>
      <c r="LA44" s="1">
        <v>1</v>
      </c>
      <c r="LB44" s="1">
        <v>0</v>
      </c>
      <c r="LC44" s="1">
        <v>1</v>
      </c>
      <c r="LD44" s="1">
        <v>0</v>
      </c>
      <c r="LE44" s="1" t="s">
        <v>228</v>
      </c>
      <c r="LF44" s="1" t="s">
        <v>243</v>
      </c>
      <c r="LG44" s="1">
        <v>0</v>
      </c>
      <c r="LH44" s="1"/>
      <c r="LI44" s="1">
        <v>3</v>
      </c>
      <c r="LJ44" s="1">
        <v>2</v>
      </c>
      <c r="LK44" s="1"/>
      <c r="LL44" s="1"/>
      <c r="LM44" s="1">
        <v>1</v>
      </c>
      <c r="LN44" s="1" t="s">
        <v>226</v>
      </c>
      <c r="LO44" s="1" t="s">
        <v>226</v>
      </c>
      <c r="LP44" s="1">
        <v>0</v>
      </c>
      <c r="LQ44" s="1">
        <v>1</v>
      </c>
      <c r="LR44" s="1">
        <v>1</v>
      </c>
      <c r="LS44" s="1">
        <v>0</v>
      </c>
      <c r="LT44" s="1" t="s">
        <v>226</v>
      </c>
      <c r="LU44" s="1" t="s">
        <v>226</v>
      </c>
      <c r="LV44" s="1" t="s">
        <v>226</v>
      </c>
      <c r="LW44" s="1" t="s">
        <v>226</v>
      </c>
      <c r="LX44" s="1">
        <v>0</v>
      </c>
      <c r="LY44" s="1">
        <v>1</v>
      </c>
      <c r="LZ44" s="1">
        <v>1</v>
      </c>
      <c r="MA44" s="1">
        <v>1</v>
      </c>
      <c r="MB44" s="1">
        <v>0</v>
      </c>
      <c r="MC44" s="1">
        <v>0</v>
      </c>
      <c r="MD44" s="1">
        <v>0</v>
      </c>
      <c r="ME44" s="1" t="s">
        <v>231</v>
      </c>
      <c r="MF44" s="1" t="s">
        <v>230</v>
      </c>
      <c r="MG44" s="1" t="s">
        <v>231</v>
      </c>
      <c r="MH44" s="1" t="s">
        <v>230</v>
      </c>
      <c r="MI44" s="1" t="s">
        <v>226</v>
      </c>
      <c r="MJ44" s="1">
        <v>0</v>
      </c>
      <c r="MK44" s="1">
        <v>0</v>
      </c>
      <c r="ML44" s="1">
        <v>1</v>
      </c>
      <c r="MM44" s="1">
        <v>1</v>
      </c>
      <c r="MN44" s="1">
        <v>1</v>
      </c>
      <c r="MO44" s="1">
        <v>1</v>
      </c>
      <c r="MP44" s="1">
        <v>0</v>
      </c>
      <c r="MQ44" s="1">
        <v>0</v>
      </c>
      <c r="MR44" s="53">
        <v>0</v>
      </c>
      <c r="MS44" s="1">
        <v>0</v>
      </c>
      <c r="MT44" s="1">
        <v>0</v>
      </c>
      <c r="MU44" s="1">
        <v>1</v>
      </c>
      <c r="MV44" s="1">
        <v>1</v>
      </c>
      <c r="MW44" s="1">
        <v>1</v>
      </c>
      <c r="MX44" s="1">
        <v>1</v>
      </c>
      <c r="MY44" s="1">
        <v>0</v>
      </c>
      <c r="MZ44" s="1">
        <v>0</v>
      </c>
      <c r="NA44" s="1">
        <v>0</v>
      </c>
      <c r="NB44" s="1">
        <v>0</v>
      </c>
      <c r="NC44" s="1">
        <v>1</v>
      </c>
      <c r="ND44" s="1">
        <v>1</v>
      </c>
      <c r="NE44" s="1">
        <v>0</v>
      </c>
      <c r="NF44" s="1">
        <v>0</v>
      </c>
      <c r="NG44" s="1">
        <v>0</v>
      </c>
      <c r="NH44" s="1">
        <v>1</v>
      </c>
      <c r="NI44" s="1">
        <v>1</v>
      </c>
      <c r="NJ44" s="1">
        <v>1</v>
      </c>
      <c r="NK44" s="1">
        <v>0</v>
      </c>
    </row>
    <row r="45" spans="1:375" ht="165">
      <c r="A45" s="59" t="s">
        <v>699</v>
      </c>
      <c r="B45" s="59">
        <v>36</v>
      </c>
      <c r="C45" s="59">
        <v>41</v>
      </c>
      <c r="D45" s="80">
        <v>40795</v>
      </c>
      <c r="E45" s="59">
        <v>5</v>
      </c>
      <c r="F45" s="59" t="s">
        <v>301</v>
      </c>
      <c r="G45" s="59" t="s">
        <v>317</v>
      </c>
      <c r="H45" s="59" t="s">
        <v>322</v>
      </c>
      <c r="I45" s="59" t="s">
        <v>217</v>
      </c>
      <c r="J45" s="81" t="s">
        <v>324</v>
      </c>
      <c r="K45" s="60" t="s">
        <v>219</v>
      </c>
      <c r="L45" s="60" t="s">
        <v>372</v>
      </c>
      <c r="M45" s="59">
        <v>0</v>
      </c>
      <c r="N45" s="59">
        <v>0</v>
      </c>
      <c r="O45" s="59">
        <v>0</v>
      </c>
      <c r="P45" s="59">
        <v>1</v>
      </c>
      <c r="Q45" s="59">
        <v>0</v>
      </c>
      <c r="R45" s="59">
        <v>0</v>
      </c>
      <c r="S45" s="60" t="s">
        <v>379</v>
      </c>
      <c r="T45" s="59">
        <v>1</v>
      </c>
      <c r="U45" s="59">
        <v>1</v>
      </c>
      <c r="V45" s="59">
        <v>1</v>
      </c>
      <c r="W45" s="59"/>
      <c r="X45" s="59" t="s">
        <v>226</v>
      </c>
      <c r="Y45" s="59" t="s">
        <v>220</v>
      </c>
      <c r="Z45" s="59" t="s">
        <v>226</v>
      </c>
      <c r="AA45" s="59" t="s">
        <v>226</v>
      </c>
      <c r="AB45" s="59" t="s">
        <v>226</v>
      </c>
      <c r="AC45" s="59" t="s">
        <v>220</v>
      </c>
      <c r="AD45" s="59" t="s">
        <v>220</v>
      </c>
      <c r="AE45" s="60" t="s">
        <v>391</v>
      </c>
      <c r="AF45" s="59">
        <v>1</v>
      </c>
      <c r="AG45" s="59">
        <v>0</v>
      </c>
      <c r="AH45" s="59">
        <v>0</v>
      </c>
      <c r="AI45" s="59">
        <v>0</v>
      </c>
      <c r="AJ45" s="59">
        <v>0</v>
      </c>
      <c r="AK45" s="59">
        <v>0</v>
      </c>
      <c r="AL45" s="59">
        <v>0</v>
      </c>
      <c r="AM45" s="59"/>
      <c r="AN45" s="59"/>
      <c r="AO45" s="59"/>
      <c r="AP45" s="60" t="s">
        <v>402</v>
      </c>
      <c r="AQ45" s="59"/>
      <c r="AR45" s="59"/>
      <c r="AS45" s="59"/>
      <c r="AT45" s="59"/>
      <c r="AU45" s="59"/>
      <c r="AV45" s="60" t="s">
        <v>408</v>
      </c>
      <c r="AW45" s="59">
        <v>3</v>
      </c>
      <c r="AX45" s="59">
        <v>96</v>
      </c>
      <c r="AY45" s="59">
        <v>5</v>
      </c>
      <c r="AZ45" s="59">
        <v>1</v>
      </c>
      <c r="BA45" s="59"/>
      <c r="BB45" s="60"/>
      <c r="BC45" s="59" t="s">
        <v>424</v>
      </c>
      <c r="BE45" s="112" t="s">
        <v>587</v>
      </c>
      <c r="BF45" s="113">
        <v>15</v>
      </c>
      <c r="BG45" s="113">
        <v>41</v>
      </c>
      <c r="BH45" s="114">
        <v>40795</v>
      </c>
      <c r="BI45" s="113">
        <v>5</v>
      </c>
      <c r="BJ45" s="113" t="s">
        <v>301</v>
      </c>
      <c r="BK45" s="113" t="s">
        <v>317</v>
      </c>
      <c r="BL45" s="113" t="s">
        <v>322</v>
      </c>
      <c r="BM45" s="113" t="s">
        <v>217</v>
      </c>
      <c r="BN45" s="115" t="s">
        <v>324</v>
      </c>
      <c r="BO45" s="116" t="s">
        <v>219</v>
      </c>
      <c r="BP45" s="113">
        <v>11</v>
      </c>
      <c r="BQ45" s="113">
        <v>15</v>
      </c>
      <c r="BR45" s="113">
        <v>55</v>
      </c>
      <c r="BS45" s="117">
        <v>0</v>
      </c>
      <c r="BT45" s="113"/>
      <c r="BU45" s="113"/>
      <c r="BV45" s="113">
        <v>2</v>
      </c>
      <c r="BW45" s="113"/>
      <c r="BX45" s="113"/>
      <c r="BY45" s="113">
        <v>3</v>
      </c>
      <c r="BZ45" s="113"/>
      <c r="CA45" s="113"/>
      <c r="CB45" s="113"/>
      <c r="CC45" s="113">
        <v>1</v>
      </c>
      <c r="CD45" s="113"/>
      <c r="CE45" s="113"/>
      <c r="CF45" s="113" t="s">
        <v>583</v>
      </c>
      <c r="CG45" s="113" t="s">
        <v>235</v>
      </c>
      <c r="CH45" s="112" t="s">
        <v>235</v>
      </c>
      <c r="CI45" s="112" t="s">
        <v>224</v>
      </c>
      <c r="CJ45" s="112" t="s">
        <v>238</v>
      </c>
      <c r="CK45" s="117">
        <v>0</v>
      </c>
      <c r="CL45" s="118">
        <v>0</v>
      </c>
      <c r="CM45" s="118">
        <v>0</v>
      </c>
      <c r="CN45" s="118">
        <v>1</v>
      </c>
      <c r="CO45" s="118">
        <v>1</v>
      </c>
      <c r="CP45" s="118">
        <v>0</v>
      </c>
      <c r="CQ45" s="118">
        <v>1</v>
      </c>
      <c r="CR45" s="118">
        <v>1</v>
      </c>
      <c r="CS45" s="118">
        <v>0</v>
      </c>
      <c r="CT45" s="118">
        <v>1</v>
      </c>
      <c r="CU45" s="118">
        <v>0</v>
      </c>
      <c r="CV45" s="117">
        <v>0</v>
      </c>
      <c r="CW45" s="113">
        <v>1</v>
      </c>
      <c r="CX45" s="113"/>
      <c r="CY45" s="113"/>
      <c r="CZ45" s="113">
        <v>3</v>
      </c>
      <c r="DA45" s="113"/>
      <c r="DB45" s="113"/>
      <c r="DC45" s="113"/>
      <c r="DD45" s="113">
        <v>2</v>
      </c>
      <c r="DE45" s="113"/>
      <c r="DF45" s="112" t="s">
        <v>547</v>
      </c>
      <c r="DG45" s="113" t="s">
        <v>226</v>
      </c>
      <c r="DH45" s="117">
        <v>0</v>
      </c>
      <c r="DI45" s="118">
        <v>0</v>
      </c>
      <c r="DJ45" s="118">
        <v>0</v>
      </c>
      <c r="DK45" s="118">
        <v>0</v>
      </c>
      <c r="DL45" s="118">
        <v>0</v>
      </c>
      <c r="DM45" s="118">
        <v>0</v>
      </c>
      <c r="DN45" s="118">
        <v>0</v>
      </c>
      <c r="DO45" s="119" t="s">
        <v>227</v>
      </c>
      <c r="DP45" s="118" t="s">
        <v>544</v>
      </c>
      <c r="DQ45" s="113" t="s">
        <v>537</v>
      </c>
      <c r="DR45" s="117">
        <v>0</v>
      </c>
      <c r="DS45" s="113"/>
      <c r="DT45" s="113">
        <v>2</v>
      </c>
      <c r="DU45" s="113">
        <v>3</v>
      </c>
      <c r="DV45" s="113"/>
      <c r="DW45" s="113"/>
      <c r="DX45" s="113">
        <v>4</v>
      </c>
      <c r="DY45" s="113">
        <v>1</v>
      </c>
      <c r="DZ45" s="113"/>
      <c r="EA45" s="113"/>
      <c r="EB45" s="113"/>
      <c r="EC45" s="113">
        <v>5</v>
      </c>
      <c r="ED45" s="113"/>
      <c r="EE45" s="113"/>
      <c r="EF45" s="113"/>
      <c r="EG45" s="113"/>
      <c r="EH45" s="113"/>
      <c r="EI45" s="113"/>
      <c r="EJ45" s="117">
        <v>0</v>
      </c>
      <c r="EK45" s="113">
        <v>2</v>
      </c>
      <c r="EL45" s="113"/>
      <c r="EM45" s="113"/>
      <c r="EN45" s="113"/>
      <c r="EO45" s="113"/>
      <c r="EP45" s="113"/>
      <c r="EQ45" s="113">
        <v>5</v>
      </c>
      <c r="ER45" s="113"/>
      <c r="ES45" s="113">
        <v>1</v>
      </c>
      <c r="ET45" s="113">
        <v>4</v>
      </c>
      <c r="EU45" s="113"/>
      <c r="EV45" s="113"/>
      <c r="EW45" s="113">
        <v>3</v>
      </c>
      <c r="EX45" s="113"/>
      <c r="EY45" s="113"/>
      <c r="EZ45" s="113" t="s">
        <v>266</v>
      </c>
      <c r="FA45" s="117">
        <v>0</v>
      </c>
      <c r="FB45" s="113">
        <v>1</v>
      </c>
      <c r="FC45" s="113">
        <v>1</v>
      </c>
      <c r="FD45" s="113">
        <v>1</v>
      </c>
      <c r="FE45" s="113">
        <v>0</v>
      </c>
      <c r="FF45" s="117">
        <v>0</v>
      </c>
      <c r="FG45" s="113">
        <v>1</v>
      </c>
      <c r="FH45" s="113">
        <v>3</v>
      </c>
      <c r="FI45" s="113">
        <v>2</v>
      </c>
      <c r="FJ45" s="113"/>
      <c r="FK45" s="113"/>
      <c r="FL45" s="113"/>
      <c r="FM45" s="113" t="s">
        <v>229</v>
      </c>
      <c r="FN45" s="113" t="s">
        <v>230</v>
      </c>
      <c r="FO45" s="115" t="s">
        <v>226</v>
      </c>
      <c r="FQ45" s="1" t="s">
        <v>700</v>
      </c>
      <c r="FR45" s="1">
        <v>43</v>
      </c>
      <c r="FS45" s="1">
        <v>41</v>
      </c>
      <c r="FT45" s="54">
        <v>40795</v>
      </c>
      <c r="FU45" s="1">
        <v>5</v>
      </c>
      <c r="FV45" s="1" t="s">
        <v>301</v>
      </c>
      <c r="FW45" s="1" t="s">
        <v>317</v>
      </c>
      <c r="FX45" s="1" t="s">
        <v>322</v>
      </c>
      <c r="FY45" s="1" t="s">
        <v>217</v>
      </c>
      <c r="FZ45" s="51" t="s">
        <v>324</v>
      </c>
      <c r="GA45" s="1" t="s">
        <v>219</v>
      </c>
      <c r="GB45" s="1">
        <v>15</v>
      </c>
      <c r="GC45" s="1">
        <v>15</v>
      </c>
      <c r="GD45" s="1">
        <v>45</v>
      </c>
      <c r="GE45" s="1">
        <v>0</v>
      </c>
      <c r="GF45" s="1"/>
      <c r="GG45" s="1"/>
      <c r="GH45" s="1">
        <v>2</v>
      </c>
      <c r="GI45" s="1"/>
      <c r="GJ45" s="1">
        <v>3</v>
      </c>
      <c r="GK45" s="1"/>
      <c r="GL45" s="1">
        <v>1</v>
      </c>
      <c r="GM45" s="1"/>
      <c r="GN45" s="1"/>
      <c r="GO45" s="1"/>
      <c r="GP45" s="1"/>
      <c r="GQ45" s="1"/>
      <c r="GR45" s="1" t="s">
        <v>226</v>
      </c>
      <c r="GS45" s="1" t="s">
        <v>226</v>
      </c>
      <c r="GT45" s="1">
        <v>0</v>
      </c>
      <c r="GU45" s="1">
        <v>0</v>
      </c>
      <c r="GV45" s="1">
        <v>0</v>
      </c>
      <c r="GW45" s="1">
        <v>1</v>
      </c>
      <c r="GX45" s="1">
        <v>0</v>
      </c>
      <c r="GY45" s="1">
        <v>1</v>
      </c>
      <c r="GZ45" s="1">
        <v>1</v>
      </c>
      <c r="HA45" s="1">
        <v>0</v>
      </c>
      <c r="HB45" s="1">
        <v>0</v>
      </c>
      <c r="HC45" s="52">
        <v>0</v>
      </c>
      <c r="HD45" s="1">
        <v>0</v>
      </c>
      <c r="HE45" s="1">
        <v>0</v>
      </c>
      <c r="HF45" s="1">
        <v>1</v>
      </c>
      <c r="HG45" s="1">
        <v>0</v>
      </c>
      <c r="HH45" s="1">
        <v>1</v>
      </c>
      <c r="HI45" s="1">
        <v>1</v>
      </c>
      <c r="HJ45" s="1">
        <v>0</v>
      </c>
      <c r="HK45" s="1">
        <v>0</v>
      </c>
      <c r="HL45" s="1" t="s">
        <v>220</v>
      </c>
      <c r="HM45" s="1" t="s">
        <v>235</v>
      </c>
      <c r="HN45" s="1" t="s">
        <v>235</v>
      </c>
      <c r="HO45" s="1" t="s">
        <v>222</v>
      </c>
      <c r="HP45" s="1" t="s">
        <v>223</v>
      </c>
      <c r="HQ45" s="1" t="s">
        <v>220</v>
      </c>
      <c r="HR45" s="1" t="s">
        <v>224</v>
      </c>
      <c r="HS45" s="1" t="s">
        <v>238</v>
      </c>
      <c r="HT45" s="1" t="s">
        <v>220</v>
      </c>
      <c r="HU45" s="1">
        <v>0</v>
      </c>
      <c r="HV45" s="1">
        <v>3</v>
      </c>
      <c r="HW45" s="1"/>
      <c r="HX45" s="1">
        <v>2</v>
      </c>
      <c r="HY45" s="1"/>
      <c r="HZ45" s="1"/>
      <c r="IA45" s="1"/>
      <c r="IB45" s="1">
        <v>1</v>
      </c>
      <c r="IC45" s="1"/>
      <c r="ID45" s="1">
        <v>0</v>
      </c>
      <c r="IE45" s="1"/>
      <c r="IF45" s="1"/>
      <c r="IG45" s="1"/>
      <c r="IH45" s="1">
        <v>3</v>
      </c>
      <c r="II45" s="1"/>
      <c r="IJ45" s="1"/>
      <c r="IK45" s="1">
        <v>2</v>
      </c>
      <c r="IL45" s="1">
        <v>1</v>
      </c>
      <c r="IM45" s="1"/>
      <c r="IN45" s="1" t="s">
        <v>226</v>
      </c>
      <c r="IO45" s="1">
        <v>0</v>
      </c>
      <c r="IP45" s="1">
        <v>1</v>
      </c>
      <c r="IQ45" s="1">
        <v>0</v>
      </c>
      <c r="IR45" s="1">
        <v>0</v>
      </c>
      <c r="IS45" s="1">
        <v>0</v>
      </c>
      <c r="IT45" s="1">
        <v>0</v>
      </c>
      <c r="IU45" s="1">
        <v>0</v>
      </c>
      <c r="IV45" s="1">
        <v>0</v>
      </c>
      <c r="IW45" s="1">
        <v>0</v>
      </c>
      <c r="IX45" s="1">
        <v>0</v>
      </c>
      <c r="IY45" s="1" t="s">
        <v>227</v>
      </c>
      <c r="IZ45" s="1" t="s">
        <v>220</v>
      </c>
      <c r="JA45" s="1" t="s">
        <v>226</v>
      </c>
      <c r="JB45" s="1">
        <v>0</v>
      </c>
      <c r="JC45" s="1">
        <v>0</v>
      </c>
      <c r="JD45" s="1">
        <v>1</v>
      </c>
      <c r="JE45" s="1">
        <v>0</v>
      </c>
      <c r="JF45" s="1">
        <v>1</v>
      </c>
      <c r="JG45" s="1">
        <v>0</v>
      </c>
      <c r="JH45" s="1">
        <v>0</v>
      </c>
      <c r="JI45" s="1">
        <v>0</v>
      </c>
      <c r="JJ45" s="1">
        <v>0</v>
      </c>
      <c r="JK45" s="1">
        <v>0</v>
      </c>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v>0</v>
      </c>
      <c r="KT45" s="1">
        <v>1</v>
      </c>
      <c r="KU45" s="1">
        <v>0</v>
      </c>
      <c r="KV45" s="1">
        <v>1</v>
      </c>
      <c r="KW45" s="1">
        <v>0</v>
      </c>
      <c r="KX45" s="1">
        <v>0</v>
      </c>
      <c r="KY45" s="1">
        <v>1</v>
      </c>
      <c r="KZ45" s="1">
        <v>1</v>
      </c>
      <c r="LA45" s="1">
        <v>1</v>
      </c>
      <c r="LB45" s="1">
        <v>0</v>
      </c>
      <c r="LC45" s="1">
        <v>0</v>
      </c>
      <c r="LD45" s="1">
        <v>0</v>
      </c>
      <c r="LE45" s="1" t="s">
        <v>228</v>
      </c>
      <c r="LF45" s="1" t="s">
        <v>236</v>
      </c>
      <c r="LG45" s="1">
        <v>0</v>
      </c>
      <c r="LH45" s="1"/>
      <c r="LI45" s="1">
        <v>1</v>
      </c>
      <c r="LJ45" s="1">
        <v>3</v>
      </c>
      <c r="LK45" s="1">
        <v>2</v>
      </c>
      <c r="LL45" s="1"/>
      <c r="LM45" s="1"/>
      <c r="LN45" s="1" t="s">
        <v>226</v>
      </c>
      <c r="LO45" s="1" t="s">
        <v>226</v>
      </c>
      <c r="LP45" s="1">
        <v>0</v>
      </c>
      <c r="LQ45" s="1">
        <v>1</v>
      </c>
      <c r="LR45" s="1">
        <v>0</v>
      </c>
      <c r="LS45" s="1">
        <v>0</v>
      </c>
      <c r="LT45" s="1" t="s">
        <v>226</v>
      </c>
      <c r="LU45" s="1" t="s">
        <v>226</v>
      </c>
      <c r="LV45" s="1" t="s">
        <v>226</v>
      </c>
      <c r="LW45" s="1" t="s">
        <v>226</v>
      </c>
      <c r="LX45" s="1">
        <v>0</v>
      </c>
      <c r="LY45" s="1">
        <v>1</v>
      </c>
      <c r="LZ45" s="1">
        <v>0</v>
      </c>
      <c r="MA45" s="1">
        <v>1</v>
      </c>
      <c r="MB45" s="1">
        <v>0</v>
      </c>
      <c r="MC45" s="1">
        <v>0</v>
      </c>
      <c r="MD45" s="1">
        <v>0</v>
      </c>
      <c r="ME45" s="1" t="s">
        <v>231</v>
      </c>
      <c r="MF45" s="1" t="s">
        <v>230</v>
      </c>
      <c r="MG45" s="1" t="s">
        <v>231</v>
      </c>
      <c r="MH45" s="1" t="s">
        <v>230</v>
      </c>
      <c r="MI45" s="1" t="s">
        <v>226</v>
      </c>
      <c r="MJ45" s="1">
        <v>0</v>
      </c>
      <c r="MK45" s="1">
        <v>0</v>
      </c>
      <c r="ML45" s="1">
        <v>1</v>
      </c>
      <c r="MM45" s="1">
        <v>1</v>
      </c>
      <c r="MN45" s="1">
        <v>1</v>
      </c>
      <c r="MO45" s="1">
        <v>1</v>
      </c>
      <c r="MP45" s="1">
        <v>1</v>
      </c>
      <c r="MQ45" s="1">
        <v>0</v>
      </c>
      <c r="MR45" s="53">
        <v>0</v>
      </c>
      <c r="MS45" s="1">
        <v>0</v>
      </c>
      <c r="MT45" s="1">
        <v>0</v>
      </c>
      <c r="MU45" s="1">
        <v>1</v>
      </c>
      <c r="MV45" s="1">
        <v>1</v>
      </c>
      <c r="MW45" s="1">
        <v>0</v>
      </c>
      <c r="MX45" s="1">
        <v>0</v>
      </c>
      <c r="MY45" s="1">
        <v>0</v>
      </c>
      <c r="MZ45" s="1">
        <v>0</v>
      </c>
      <c r="NA45" s="1">
        <v>0</v>
      </c>
      <c r="NB45" s="1">
        <v>0</v>
      </c>
      <c r="NC45" s="1">
        <v>1</v>
      </c>
      <c r="ND45" s="1">
        <v>1</v>
      </c>
      <c r="NE45" s="1">
        <v>0</v>
      </c>
      <c r="NF45" s="1">
        <v>0</v>
      </c>
      <c r="NG45" s="1">
        <v>0</v>
      </c>
      <c r="NH45" s="1">
        <v>0</v>
      </c>
      <c r="NI45" s="1">
        <v>1</v>
      </c>
      <c r="NJ45" s="1">
        <v>1</v>
      </c>
      <c r="NK45" s="1">
        <v>0</v>
      </c>
    </row>
    <row r="46" spans="1:375" ht="165">
      <c r="A46" s="59" t="s">
        <v>701</v>
      </c>
      <c r="B46" s="59">
        <v>53</v>
      </c>
      <c r="C46" s="59">
        <v>42</v>
      </c>
      <c r="D46" s="80">
        <v>40795</v>
      </c>
      <c r="E46" s="59">
        <v>4</v>
      </c>
      <c r="F46" s="59" t="s">
        <v>301</v>
      </c>
      <c r="G46" s="59" t="s">
        <v>325</v>
      </c>
      <c r="H46" s="59" t="s">
        <v>326</v>
      </c>
      <c r="I46" s="59" t="s">
        <v>217</v>
      </c>
      <c r="J46" s="81" t="s">
        <v>327</v>
      </c>
      <c r="K46" s="60" t="s">
        <v>257</v>
      </c>
      <c r="L46" s="60" t="s">
        <v>372</v>
      </c>
      <c r="M46" s="59">
        <v>1</v>
      </c>
      <c r="N46" s="59">
        <v>1</v>
      </c>
      <c r="O46" s="59"/>
      <c r="P46" s="59"/>
      <c r="Q46" s="59">
        <v>1</v>
      </c>
      <c r="R46" s="59"/>
      <c r="S46" s="60" t="s">
        <v>379</v>
      </c>
      <c r="T46" s="59"/>
      <c r="U46" s="59">
        <v>1</v>
      </c>
      <c r="V46" s="59"/>
      <c r="W46" s="59"/>
      <c r="X46" s="59" t="s">
        <v>220</v>
      </c>
      <c r="Y46" s="59" t="s">
        <v>220</v>
      </c>
      <c r="Z46" s="59"/>
      <c r="AA46" s="59" t="s">
        <v>220</v>
      </c>
      <c r="AB46" s="59" t="s">
        <v>226</v>
      </c>
      <c r="AC46" s="59" t="s">
        <v>220</v>
      </c>
      <c r="AD46" s="59" t="s">
        <v>226</v>
      </c>
      <c r="AE46" s="60" t="s">
        <v>391</v>
      </c>
      <c r="AF46" s="59">
        <v>1</v>
      </c>
      <c r="AG46" s="59"/>
      <c r="AH46" s="59"/>
      <c r="AI46" s="59"/>
      <c r="AJ46" s="59"/>
      <c r="AK46" s="59"/>
      <c r="AL46" s="59"/>
      <c r="AM46" s="59"/>
      <c r="AN46" s="59"/>
      <c r="AO46" s="59"/>
      <c r="AP46" s="60" t="s">
        <v>402</v>
      </c>
      <c r="AQ46" s="59">
        <v>10</v>
      </c>
      <c r="AR46" s="59">
        <v>120</v>
      </c>
      <c r="AS46" s="59">
        <v>13</v>
      </c>
      <c r="AT46" s="59">
        <v>3</v>
      </c>
      <c r="AU46" s="59">
        <v>130</v>
      </c>
      <c r="AV46" s="60" t="s">
        <v>408</v>
      </c>
      <c r="AW46" s="59"/>
      <c r="AX46" s="59"/>
      <c r="AY46" s="59"/>
      <c r="AZ46" s="59"/>
      <c r="BA46" s="59"/>
      <c r="BB46" s="60"/>
      <c r="BC46" s="59" t="s">
        <v>416</v>
      </c>
      <c r="BE46" s="112" t="s">
        <v>588</v>
      </c>
      <c r="BF46" s="113">
        <v>21</v>
      </c>
      <c r="BG46" s="113">
        <v>42</v>
      </c>
      <c r="BH46" s="114">
        <v>40795</v>
      </c>
      <c r="BI46" s="113">
        <v>2</v>
      </c>
      <c r="BJ46" s="113" t="s">
        <v>301</v>
      </c>
      <c r="BK46" s="113" t="s">
        <v>325</v>
      </c>
      <c r="BL46" s="113" t="s">
        <v>326</v>
      </c>
      <c r="BM46" s="113" t="s">
        <v>217</v>
      </c>
      <c r="BN46" s="115" t="s">
        <v>327</v>
      </c>
      <c r="BO46" s="116" t="s">
        <v>257</v>
      </c>
      <c r="BP46" s="113">
        <v>10</v>
      </c>
      <c r="BQ46" s="113">
        <v>15</v>
      </c>
      <c r="BR46" s="113">
        <v>58</v>
      </c>
      <c r="BS46" s="117">
        <v>0</v>
      </c>
      <c r="BT46" s="113">
        <v>2</v>
      </c>
      <c r="BU46" s="113"/>
      <c r="BV46" s="113">
        <v>3</v>
      </c>
      <c r="BW46" s="113"/>
      <c r="BX46" s="113">
        <v>1</v>
      </c>
      <c r="BY46" s="113"/>
      <c r="BZ46" s="113"/>
      <c r="CA46" s="113"/>
      <c r="CB46" s="113"/>
      <c r="CC46" s="113"/>
      <c r="CD46" s="113"/>
      <c r="CE46" s="113"/>
      <c r="CF46" s="113" t="s">
        <v>226</v>
      </c>
      <c r="CG46" s="113" t="s">
        <v>221</v>
      </c>
      <c r="CH46" s="112" t="s">
        <v>221</v>
      </c>
      <c r="CI46" s="112" t="s">
        <v>300</v>
      </c>
      <c r="CJ46" s="112" t="s">
        <v>310</v>
      </c>
      <c r="CK46" s="117">
        <v>0</v>
      </c>
      <c r="CL46" s="118">
        <v>0</v>
      </c>
      <c r="CM46" s="118">
        <v>0</v>
      </c>
      <c r="CN46" s="118">
        <v>0</v>
      </c>
      <c r="CO46" s="118">
        <v>0</v>
      </c>
      <c r="CP46" s="118">
        <v>0</v>
      </c>
      <c r="CQ46" s="118">
        <v>0</v>
      </c>
      <c r="CR46" s="118">
        <v>0</v>
      </c>
      <c r="CS46" s="118">
        <v>0</v>
      </c>
      <c r="CT46" s="118">
        <v>0</v>
      </c>
      <c r="CU46" s="118">
        <v>1</v>
      </c>
      <c r="CV46" s="117">
        <v>0</v>
      </c>
      <c r="CW46" s="113">
        <v>3</v>
      </c>
      <c r="CX46" s="113"/>
      <c r="CY46" s="113">
        <v>2</v>
      </c>
      <c r="CZ46" s="113">
        <v>1</v>
      </c>
      <c r="DA46" s="113"/>
      <c r="DB46" s="113"/>
      <c r="DC46" s="113"/>
      <c r="DD46" s="113"/>
      <c r="DE46" s="113"/>
      <c r="DF46" s="112" t="s">
        <v>547</v>
      </c>
      <c r="DG46" s="113" t="s">
        <v>226</v>
      </c>
      <c r="DH46" s="117">
        <v>0</v>
      </c>
      <c r="DI46" s="118">
        <v>0</v>
      </c>
      <c r="DJ46" s="118">
        <v>0</v>
      </c>
      <c r="DK46" s="118">
        <v>0</v>
      </c>
      <c r="DL46" s="118">
        <v>0</v>
      </c>
      <c r="DM46" s="118">
        <v>0</v>
      </c>
      <c r="DN46" s="118">
        <v>0</v>
      </c>
      <c r="DO46" s="119" t="s">
        <v>265</v>
      </c>
      <c r="DP46" s="118" t="s">
        <v>536</v>
      </c>
      <c r="DQ46" s="113" t="s">
        <v>537</v>
      </c>
      <c r="DR46" s="117">
        <v>0</v>
      </c>
      <c r="DS46" s="113">
        <v>5</v>
      </c>
      <c r="DT46" s="113"/>
      <c r="DU46" s="113"/>
      <c r="DV46" s="113">
        <v>4</v>
      </c>
      <c r="DW46" s="113"/>
      <c r="DX46" s="113"/>
      <c r="DY46" s="113">
        <v>2</v>
      </c>
      <c r="DZ46" s="113"/>
      <c r="EA46" s="113"/>
      <c r="EB46" s="113"/>
      <c r="EC46" s="113"/>
      <c r="ED46" s="113"/>
      <c r="EE46" s="113"/>
      <c r="EF46" s="113">
        <v>1</v>
      </c>
      <c r="EG46" s="113"/>
      <c r="EH46" s="113">
        <v>3</v>
      </c>
      <c r="EI46" s="113"/>
      <c r="EJ46" s="117">
        <v>0</v>
      </c>
      <c r="EK46" s="113"/>
      <c r="EL46" s="113"/>
      <c r="EM46" s="113"/>
      <c r="EN46" s="113"/>
      <c r="EO46" s="113"/>
      <c r="EP46" s="113"/>
      <c r="EQ46" s="113"/>
      <c r="ER46" s="113"/>
      <c r="ES46" s="113">
        <v>5</v>
      </c>
      <c r="ET46" s="113">
        <v>3</v>
      </c>
      <c r="EU46" s="113">
        <v>4</v>
      </c>
      <c r="EV46" s="113">
        <v>2</v>
      </c>
      <c r="EW46" s="113"/>
      <c r="EX46" s="113"/>
      <c r="EY46" s="113"/>
      <c r="EZ46" s="113" t="s">
        <v>266</v>
      </c>
      <c r="FA46" s="117">
        <v>0</v>
      </c>
      <c r="FB46" s="113">
        <v>0</v>
      </c>
      <c r="FC46" s="113">
        <v>1</v>
      </c>
      <c r="FD46" s="113">
        <v>0</v>
      </c>
      <c r="FE46" s="113">
        <v>0</v>
      </c>
      <c r="FF46" s="117">
        <v>0</v>
      </c>
      <c r="FG46" s="113"/>
      <c r="FH46" s="113">
        <v>1</v>
      </c>
      <c r="FI46" s="113">
        <v>3</v>
      </c>
      <c r="FJ46" s="113">
        <v>2</v>
      </c>
      <c r="FK46" s="113"/>
      <c r="FL46" s="113"/>
      <c r="FM46" s="113" t="s">
        <v>231</v>
      </c>
      <c r="FN46" s="113" t="s">
        <v>230</v>
      </c>
      <c r="FO46" s="115" t="s">
        <v>220</v>
      </c>
      <c r="FQ46" s="1" t="s">
        <v>702</v>
      </c>
      <c r="FR46" s="1">
        <v>38</v>
      </c>
      <c r="FS46" s="1">
        <v>42</v>
      </c>
      <c r="FT46" s="54">
        <v>40795</v>
      </c>
      <c r="FU46" s="1">
        <v>4</v>
      </c>
      <c r="FV46" s="1" t="s">
        <v>301</v>
      </c>
      <c r="FW46" s="1" t="s">
        <v>325</v>
      </c>
      <c r="FX46" s="1" t="s">
        <v>326</v>
      </c>
      <c r="FY46" s="1" t="s">
        <v>217</v>
      </c>
      <c r="FZ46" s="51" t="s">
        <v>327</v>
      </c>
      <c r="GA46" s="1" t="s">
        <v>257</v>
      </c>
      <c r="GB46" s="1">
        <v>15</v>
      </c>
      <c r="GC46" s="1">
        <v>21</v>
      </c>
      <c r="GD46" s="1">
        <v>50</v>
      </c>
      <c r="GE46" s="1">
        <v>0</v>
      </c>
      <c r="GF46" s="1"/>
      <c r="GG46" s="1">
        <v>1</v>
      </c>
      <c r="GH46" s="1">
        <v>2</v>
      </c>
      <c r="GI46" s="1"/>
      <c r="GJ46" s="1"/>
      <c r="GK46" s="1">
        <v>3</v>
      </c>
      <c r="GL46" s="1"/>
      <c r="GM46" s="1"/>
      <c r="GN46" s="1"/>
      <c r="GO46" s="1"/>
      <c r="GP46" s="1"/>
      <c r="GQ46" s="1"/>
      <c r="GR46" s="1" t="s">
        <v>220</v>
      </c>
      <c r="GS46" s="1" t="s">
        <v>220</v>
      </c>
      <c r="GT46" s="1">
        <v>0</v>
      </c>
      <c r="GU46" s="1">
        <v>0</v>
      </c>
      <c r="GV46" s="1">
        <v>0</v>
      </c>
      <c r="GW46" s="1">
        <v>1</v>
      </c>
      <c r="GX46" s="1">
        <v>0</v>
      </c>
      <c r="GY46" s="1">
        <v>1</v>
      </c>
      <c r="GZ46" s="1">
        <v>1</v>
      </c>
      <c r="HA46" s="1">
        <v>0</v>
      </c>
      <c r="HB46" s="1">
        <v>0</v>
      </c>
      <c r="HC46" s="52">
        <v>0</v>
      </c>
      <c r="HD46" s="1">
        <v>0</v>
      </c>
      <c r="HE46" s="1">
        <v>0</v>
      </c>
      <c r="HF46" s="1">
        <v>1</v>
      </c>
      <c r="HG46" s="1">
        <v>0</v>
      </c>
      <c r="HH46" s="1">
        <v>1</v>
      </c>
      <c r="HI46" s="1">
        <v>1</v>
      </c>
      <c r="HJ46" s="1">
        <v>0</v>
      </c>
      <c r="HK46" s="1">
        <v>0</v>
      </c>
      <c r="HL46" s="1" t="s">
        <v>220</v>
      </c>
      <c r="HM46" s="1" t="s">
        <v>221</v>
      </c>
      <c r="HN46" s="1" t="s">
        <v>221</v>
      </c>
      <c r="HO46" s="1" t="s">
        <v>222</v>
      </c>
      <c r="HP46" s="1" t="s">
        <v>223</v>
      </c>
      <c r="HQ46" s="1" t="s">
        <v>220</v>
      </c>
      <c r="HR46" s="1" t="s">
        <v>224</v>
      </c>
      <c r="HS46" s="1" t="s">
        <v>225</v>
      </c>
      <c r="HT46" s="1" t="s">
        <v>220</v>
      </c>
      <c r="HU46" s="1">
        <v>0</v>
      </c>
      <c r="HV46" s="1">
        <v>1</v>
      </c>
      <c r="HW46" s="1">
        <v>2</v>
      </c>
      <c r="HX46" s="1">
        <v>3</v>
      </c>
      <c r="HY46" s="1"/>
      <c r="HZ46" s="1"/>
      <c r="IA46" s="1"/>
      <c r="IB46" s="1"/>
      <c r="IC46" s="1"/>
      <c r="ID46" s="1">
        <v>0</v>
      </c>
      <c r="IE46" s="1">
        <v>1</v>
      </c>
      <c r="IF46" s="1">
        <v>2</v>
      </c>
      <c r="IG46" s="1">
        <v>3</v>
      </c>
      <c r="IH46" s="1"/>
      <c r="II46" s="1"/>
      <c r="IJ46" s="1"/>
      <c r="IK46" s="1"/>
      <c r="IL46" s="1"/>
      <c r="IM46" s="1"/>
      <c r="IN46" s="1" t="s">
        <v>226</v>
      </c>
      <c r="IO46" s="1">
        <v>0</v>
      </c>
      <c r="IP46" s="1">
        <v>1</v>
      </c>
      <c r="IQ46" s="1">
        <v>0</v>
      </c>
      <c r="IR46" s="1">
        <v>0</v>
      </c>
      <c r="IS46" s="1">
        <v>0</v>
      </c>
      <c r="IT46" s="1">
        <v>0</v>
      </c>
      <c r="IU46" s="1">
        <v>0</v>
      </c>
      <c r="IV46" s="1">
        <v>0</v>
      </c>
      <c r="IW46" s="1">
        <v>0</v>
      </c>
      <c r="IX46" s="1">
        <v>0</v>
      </c>
      <c r="IY46" s="1" t="s">
        <v>227</v>
      </c>
      <c r="IZ46" s="1" t="s">
        <v>220</v>
      </c>
      <c r="JA46" s="1" t="s">
        <v>226</v>
      </c>
      <c r="JB46" s="1">
        <v>0</v>
      </c>
      <c r="JC46" s="1">
        <v>0</v>
      </c>
      <c r="JD46" s="1">
        <v>0</v>
      </c>
      <c r="JE46" s="1">
        <v>1</v>
      </c>
      <c r="JF46" s="1">
        <v>1</v>
      </c>
      <c r="JG46" s="1">
        <v>0</v>
      </c>
      <c r="JH46" s="1">
        <v>0</v>
      </c>
      <c r="JI46" s="1">
        <v>1</v>
      </c>
      <c r="JJ46" s="1">
        <v>0</v>
      </c>
      <c r="JK46" s="1">
        <v>0</v>
      </c>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t="s">
        <v>266</v>
      </c>
      <c r="KS46" s="1">
        <v>0</v>
      </c>
      <c r="KT46" s="1">
        <v>1</v>
      </c>
      <c r="KU46" s="1">
        <v>1</v>
      </c>
      <c r="KV46" s="1">
        <v>1</v>
      </c>
      <c r="KW46" s="1">
        <v>0</v>
      </c>
      <c r="KX46" s="1">
        <v>0</v>
      </c>
      <c r="KY46" s="1">
        <v>1</v>
      </c>
      <c r="KZ46" s="1">
        <v>1</v>
      </c>
      <c r="LA46" s="1">
        <v>1</v>
      </c>
      <c r="LB46" s="1">
        <v>0</v>
      </c>
      <c r="LC46" s="1">
        <v>0</v>
      </c>
      <c r="LD46" s="1">
        <v>0</v>
      </c>
      <c r="LE46" s="1" t="s">
        <v>243</v>
      </c>
      <c r="LF46" s="1" t="s">
        <v>239</v>
      </c>
      <c r="LG46" s="1">
        <v>0</v>
      </c>
      <c r="LH46" s="1"/>
      <c r="LI46" s="1">
        <v>3</v>
      </c>
      <c r="LJ46" s="1">
        <v>2</v>
      </c>
      <c r="LK46" s="1">
        <v>1</v>
      </c>
      <c r="LL46" s="1"/>
      <c r="LM46" s="1"/>
      <c r="LN46" s="1" t="s">
        <v>220</v>
      </c>
      <c r="LO46" s="1" t="s">
        <v>220</v>
      </c>
      <c r="LP46" s="1">
        <v>0</v>
      </c>
      <c r="LQ46" s="1">
        <v>1</v>
      </c>
      <c r="LR46" s="1">
        <v>0</v>
      </c>
      <c r="LS46" s="1">
        <v>0</v>
      </c>
      <c r="LT46" s="1" t="s">
        <v>226</v>
      </c>
      <c r="LU46" s="1" t="s">
        <v>226</v>
      </c>
      <c r="LV46" s="1" t="s">
        <v>226</v>
      </c>
      <c r="LW46" s="1" t="s">
        <v>226</v>
      </c>
      <c r="LX46" s="1">
        <v>0</v>
      </c>
      <c r="LY46" s="1">
        <v>1</v>
      </c>
      <c r="LZ46" s="1">
        <v>1</v>
      </c>
      <c r="MA46" s="1">
        <v>1</v>
      </c>
      <c r="MB46" s="1">
        <v>1</v>
      </c>
      <c r="MC46" s="1">
        <v>1</v>
      </c>
      <c r="MD46" s="1">
        <v>0</v>
      </c>
      <c r="ME46" s="1" t="s">
        <v>229</v>
      </c>
      <c r="MF46" s="1" t="s">
        <v>231</v>
      </c>
      <c r="MG46" s="1" t="s">
        <v>231</v>
      </c>
      <c r="MH46" s="1" t="s">
        <v>230</v>
      </c>
      <c r="MI46" s="1" t="s">
        <v>220</v>
      </c>
      <c r="MJ46" s="1">
        <v>0</v>
      </c>
      <c r="MK46" s="1">
        <v>0</v>
      </c>
      <c r="ML46" s="1">
        <v>1</v>
      </c>
      <c r="MM46" s="1">
        <v>1</v>
      </c>
      <c r="MN46" s="1">
        <v>0</v>
      </c>
      <c r="MO46" s="1">
        <v>0</v>
      </c>
      <c r="MP46" s="1">
        <v>1</v>
      </c>
      <c r="MQ46" s="1">
        <v>0</v>
      </c>
      <c r="MR46" s="53">
        <v>0</v>
      </c>
      <c r="MS46" s="1">
        <v>0</v>
      </c>
      <c r="MT46" s="1">
        <v>0</v>
      </c>
      <c r="MU46" s="1">
        <v>1</v>
      </c>
      <c r="MV46" s="1">
        <v>1</v>
      </c>
      <c r="MW46" s="1">
        <v>0</v>
      </c>
      <c r="MX46" s="1">
        <v>1</v>
      </c>
      <c r="MY46" s="1">
        <v>0</v>
      </c>
      <c r="MZ46" s="1">
        <v>0</v>
      </c>
      <c r="NA46" s="1">
        <v>0</v>
      </c>
      <c r="NB46" s="1">
        <v>0</v>
      </c>
      <c r="NC46" s="1">
        <v>0</v>
      </c>
      <c r="ND46" s="1">
        <v>1</v>
      </c>
      <c r="NE46" s="1">
        <v>0</v>
      </c>
      <c r="NF46" s="1">
        <v>0</v>
      </c>
      <c r="NG46" s="1">
        <v>1</v>
      </c>
      <c r="NH46" s="1">
        <v>1</v>
      </c>
      <c r="NI46" s="1">
        <v>1</v>
      </c>
      <c r="NJ46" s="1">
        <v>0</v>
      </c>
      <c r="NK46" s="1">
        <v>0</v>
      </c>
    </row>
    <row r="47" spans="1:375" ht="180">
      <c r="A47" s="59" t="s">
        <v>703</v>
      </c>
      <c r="B47" s="59">
        <v>52</v>
      </c>
      <c r="C47" s="59">
        <v>43</v>
      </c>
      <c r="D47" s="80">
        <v>40795</v>
      </c>
      <c r="E47" s="59">
        <v>4</v>
      </c>
      <c r="F47" s="59" t="s">
        <v>301</v>
      </c>
      <c r="G47" s="59" t="s">
        <v>325</v>
      </c>
      <c r="H47" s="59" t="s">
        <v>326</v>
      </c>
      <c r="I47" s="59" t="s">
        <v>217</v>
      </c>
      <c r="J47" s="81" t="s">
        <v>328</v>
      </c>
      <c r="K47" s="60" t="s">
        <v>247</v>
      </c>
      <c r="L47" s="60" t="s">
        <v>372</v>
      </c>
      <c r="M47" s="59">
        <v>1</v>
      </c>
      <c r="N47" s="59">
        <v>1</v>
      </c>
      <c r="O47" s="59">
        <v>1</v>
      </c>
      <c r="P47" s="59"/>
      <c r="Q47" s="59">
        <v>1</v>
      </c>
      <c r="R47" s="59">
        <v>1</v>
      </c>
      <c r="S47" s="60" t="s">
        <v>379</v>
      </c>
      <c r="T47" s="59"/>
      <c r="U47" s="59"/>
      <c r="V47" s="59">
        <v>1</v>
      </c>
      <c r="W47" s="59"/>
      <c r="X47" s="59" t="s">
        <v>220</v>
      </c>
      <c r="Y47" s="59" t="s">
        <v>220</v>
      </c>
      <c r="Z47" s="59" t="s">
        <v>226</v>
      </c>
      <c r="AA47" s="59" t="s">
        <v>226</v>
      </c>
      <c r="AB47" s="59" t="s">
        <v>226</v>
      </c>
      <c r="AC47" s="59" t="s">
        <v>220</v>
      </c>
      <c r="AD47" s="59" t="s">
        <v>226</v>
      </c>
      <c r="AE47" s="60" t="s">
        <v>391</v>
      </c>
      <c r="AF47" s="59">
        <v>1</v>
      </c>
      <c r="AG47" s="59"/>
      <c r="AH47" s="59"/>
      <c r="AI47" s="59"/>
      <c r="AJ47" s="59"/>
      <c r="AK47" s="59"/>
      <c r="AL47" s="59"/>
      <c r="AM47" s="59"/>
      <c r="AN47" s="59"/>
      <c r="AO47" s="59"/>
      <c r="AP47" s="60" t="s">
        <v>402</v>
      </c>
      <c r="AQ47" s="59"/>
      <c r="AR47" s="59"/>
      <c r="AS47" s="59"/>
      <c r="AT47" s="59"/>
      <c r="AU47" s="59"/>
      <c r="AV47" s="60" t="s">
        <v>408</v>
      </c>
      <c r="AW47" s="59"/>
      <c r="AX47" s="59"/>
      <c r="AY47" s="59"/>
      <c r="AZ47" s="59"/>
      <c r="BA47" s="59"/>
      <c r="BB47" s="60" t="s">
        <v>426</v>
      </c>
      <c r="BC47" s="59" t="s">
        <v>415</v>
      </c>
      <c r="BE47" s="112" t="s">
        <v>589</v>
      </c>
      <c r="BF47" s="113">
        <v>22</v>
      </c>
      <c r="BG47" s="113">
        <v>43</v>
      </c>
      <c r="BH47" s="114">
        <v>40795</v>
      </c>
      <c r="BI47" s="113">
        <v>3</v>
      </c>
      <c r="BJ47" s="113" t="s">
        <v>301</v>
      </c>
      <c r="BK47" s="113" t="s">
        <v>325</v>
      </c>
      <c r="BL47" s="113" t="s">
        <v>326</v>
      </c>
      <c r="BM47" s="113" t="s">
        <v>217</v>
      </c>
      <c r="BN47" s="115" t="s">
        <v>328</v>
      </c>
      <c r="BO47" s="116" t="s">
        <v>247</v>
      </c>
      <c r="BP47" s="113">
        <v>8</v>
      </c>
      <c r="BQ47" s="113">
        <v>20</v>
      </c>
      <c r="BR47" s="113">
        <v>68</v>
      </c>
      <c r="BS47" s="117">
        <v>0</v>
      </c>
      <c r="BT47" s="113"/>
      <c r="BU47" s="113"/>
      <c r="BV47" s="113"/>
      <c r="BW47" s="113"/>
      <c r="BX47" s="113">
        <v>1</v>
      </c>
      <c r="BY47" s="113">
        <v>2</v>
      </c>
      <c r="BZ47" s="113"/>
      <c r="CA47" s="113"/>
      <c r="CB47" s="113"/>
      <c r="CC47" s="113"/>
      <c r="CD47" s="113"/>
      <c r="CE47" s="113">
        <v>3</v>
      </c>
      <c r="CF47" s="113" t="s">
        <v>226</v>
      </c>
      <c r="CG47" s="113" t="s">
        <v>235</v>
      </c>
      <c r="CH47" s="112" t="s">
        <v>235</v>
      </c>
      <c r="CI47" s="112" t="s">
        <v>224</v>
      </c>
      <c r="CJ47" s="112" t="s">
        <v>225</v>
      </c>
      <c r="CK47" s="117">
        <v>0</v>
      </c>
      <c r="CL47" s="118">
        <v>1</v>
      </c>
      <c r="CM47" s="118">
        <v>0</v>
      </c>
      <c r="CN47" s="118">
        <v>0</v>
      </c>
      <c r="CO47" s="118">
        <v>0</v>
      </c>
      <c r="CP47" s="118">
        <v>0</v>
      </c>
      <c r="CQ47" s="118">
        <v>0</v>
      </c>
      <c r="CR47" s="118">
        <v>0</v>
      </c>
      <c r="CS47" s="118">
        <v>0</v>
      </c>
      <c r="CT47" s="118">
        <v>0</v>
      </c>
      <c r="CU47" s="118">
        <v>0</v>
      </c>
      <c r="CV47" s="117">
        <v>0</v>
      </c>
      <c r="CW47" s="113">
        <v>3</v>
      </c>
      <c r="CX47" s="113"/>
      <c r="CY47" s="113"/>
      <c r="CZ47" s="113">
        <v>2</v>
      </c>
      <c r="DA47" s="113"/>
      <c r="DB47" s="113"/>
      <c r="DC47" s="113"/>
      <c r="DD47" s="113"/>
      <c r="DE47" s="113"/>
      <c r="DF47" s="112" t="s">
        <v>547</v>
      </c>
      <c r="DG47" s="113" t="s">
        <v>226</v>
      </c>
      <c r="DH47" s="117">
        <v>0</v>
      </c>
      <c r="DI47" s="118">
        <v>0</v>
      </c>
      <c r="DJ47" s="118">
        <v>0</v>
      </c>
      <c r="DK47" s="118">
        <v>0</v>
      </c>
      <c r="DL47" s="118">
        <v>0</v>
      </c>
      <c r="DM47" s="118">
        <v>0</v>
      </c>
      <c r="DN47" s="118">
        <v>0</v>
      </c>
      <c r="DO47" s="119" t="s">
        <v>265</v>
      </c>
      <c r="DP47" s="118" t="s">
        <v>563</v>
      </c>
      <c r="DQ47" s="113" t="s">
        <v>537</v>
      </c>
      <c r="DR47" s="117">
        <v>0</v>
      </c>
      <c r="DS47" s="113"/>
      <c r="DT47" s="113"/>
      <c r="DU47" s="113"/>
      <c r="DV47" s="113"/>
      <c r="DW47" s="113"/>
      <c r="DX47" s="113">
        <v>3</v>
      </c>
      <c r="DY47" s="113">
        <v>4</v>
      </c>
      <c r="DZ47" s="113"/>
      <c r="EA47" s="113"/>
      <c r="EB47" s="113"/>
      <c r="EC47" s="113"/>
      <c r="ED47" s="113"/>
      <c r="EE47" s="113"/>
      <c r="EF47" s="113">
        <v>5</v>
      </c>
      <c r="EG47" s="113"/>
      <c r="EH47" s="113"/>
      <c r="EI47" s="113"/>
      <c r="EJ47" s="117">
        <v>0</v>
      </c>
      <c r="EK47" s="113">
        <v>3</v>
      </c>
      <c r="EL47" s="113">
        <v>2</v>
      </c>
      <c r="EM47" s="113"/>
      <c r="EN47" s="113"/>
      <c r="EO47" s="113"/>
      <c r="EP47" s="113"/>
      <c r="EQ47" s="113"/>
      <c r="ER47" s="113"/>
      <c r="ES47" s="113">
        <v>5</v>
      </c>
      <c r="ET47" s="113">
        <v>4</v>
      </c>
      <c r="EU47" s="113"/>
      <c r="EV47" s="113"/>
      <c r="EW47" s="113"/>
      <c r="EX47" s="113"/>
      <c r="EY47" s="113"/>
      <c r="EZ47" s="113" t="s">
        <v>266</v>
      </c>
      <c r="FA47" s="117">
        <v>0</v>
      </c>
      <c r="FB47" s="113">
        <v>1</v>
      </c>
      <c r="FC47" s="113">
        <v>1</v>
      </c>
      <c r="FD47" s="113">
        <v>0</v>
      </c>
      <c r="FE47" s="113">
        <v>0</v>
      </c>
      <c r="FF47" s="117">
        <v>0</v>
      </c>
      <c r="FG47" s="113">
        <v>1</v>
      </c>
      <c r="FH47" s="113">
        <v>2</v>
      </c>
      <c r="FI47" s="113">
        <v>3</v>
      </c>
      <c r="FJ47" s="113"/>
      <c r="FK47" s="113"/>
      <c r="FL47" s="113"/>
      <c r="FM47" s="113" t="s">
        <v>229</v>
      </c>
      <c r="FN47" s="113" t="s">
        <v>230</v>
      </c>
      <c r="FO47" s="115" t="s">
        <v>220</v>
      </c>
      <c r="FQ47" s="1" t="s">
        <v>704</v>
      </c>
      <c r="FR47" s="1">
        <v>37</v>
      </c>
      <c r="FS47" s="1">
        <v>43</v>
      </c>
      <c r="FT47" s="54">
        <v>40795</v>
      </c>
      <c r="FU47" s="1">
        <v>4</v>
      </c>
      <c r="FV47" s="1" t="s">
        <v>301</v>
      </c>
      <c r="FW47" s="1" t="s">
        <v>325</v>
      </c>
      <c r="FX47" s="1" t="s">
        <v>326</v>
      </c>
      <c r="FY47" s="1" t="s">
        <v>217</v>
      </c>
      <c r="FZ47" s="51" t="s">
        <v>328</v>
      </c>
      <c r="GA47" s="1" t="s">
        <v>247</v>
      </c>
      <c r="GB47" s="1">
        <v>13</v>
      </c>
      <c r="GC47" s="1">
        <v>19</v>
      </c>
      <c r="GD47" s="1">
        <v>64</v>
      </c>
      <c r="GE47" s="1">
        <v>0</v>
      </c>
      <c r="GF47" s="1"/>
      <c r="GG47" s="1"/>
      <c r="GH47" s="1">
        <v>2</v>
      </c>
      <c r="GI47" s="1"/>
      <c r="GJ47" s="1"/>
      <c r="GK47" s="1">
        <v>3</v>
      </c>
      <c r="GL47" s="1"/>
      <c r="GM47" s="1"/>
      <c r="GN47" s="1"/>
      <c r="GO47" s="1">
        <v>1</v>
      </c>
      <c r="GP47" s="1"/>
      <c r="GQ47" s="1"/>
      <c r="GR47" s="1" t="s">
        <v>226</v>
      </c>
      <c r="GS47" s="1" t="s">
        <v>226</v>
      </c>
      <c r="GT47" s="1">
        <v>0</v>
      </c>
      <c r="GU47" s="1">
        <v>0</v>
      </c>
      <c r="GV47" s="1">
        <v>0</v>
      </c>
      <c r="GW47" s="1">
        <v>1</v>
      </c>
      <c r="GX47" s="1">
        <v>0</v>
      </c>
      <c r="GY47" s="1">
        <v>1</v>
      </c>
      <c r="GZ47" s="1">
        <v>1</v>
      </c>
      <c r="HA47" s="1">
        <v>0</v>
      </c>
      <c r="HB47" s="1">
        <v>0</v>
      </c>
      <c r="HC47" s="52">
        <v>0</v>
      </c>
      <c r="HD47" s="1">
        <v>0</v>
      </c>
      <c r="HE47" s="1">
        <v>0</v>
      </c>
      <c r="HF47" s="1">
        <v>1</v>
      </c>
      <c r="HG47" s="1">
        <v>0</v>
      </c>
      <c r="HH47" s="1">
        <v>0</v>
      </c>
      <c r="HI47" s="1">
        <v>1</v>
      </c>
      <c r="HJ47" s="1">
        <v>0</v>
      </c>
      <c r="HK47" s="1">
        <v>0</v>
      </c>
      <c r="HL47" s="1" t="s">
        <v>226</v>
      </c>
      <c r="HM47" s="1" t="s">
        <v>235</v>
      </c>
      <c r="HN47" s="1" t="s">
        <v>235</v>
      </c>
      <c r="HO47" s="1" t="s">
        <v>222</v>
      </c>
      <c r="HP47" s="1" t="s">
        <v>223</v>
      </c>
      <c r="HQ47" s="1" t="s">
        <v>220</v>
      </c>
      <c r="HR47" s="1" t="s">
        <v>224</v>
      </c>
      <c r="HS47" s="1" t="s">
        <v>238</v>
      </c>
      <c r="HT47" s="1" t="s">
        <v>220</v>
      </c>
      <c r="HU47" s="1">
        <v>0</v>
      </c>
      <c r="HV47" s="1">
        <v>1</v>
      </c>
      <c r="HW47" s="1">
        <v>2</v>
      </c>
      <c r="HX47" s="1">
        <v>3</v>
      </c>
      <c r="HY47" s="1"/>
      <c r="HZ47" s="1"/>
      <c r="IA47" s="1"/>
      <c r="IB47" s="1"/>
      <c r="IC47" s="1"/>
      <c r="ID47" s="1">
        <v>0</v>
      </c>
      <c r="IE47" s="1">
        <v>3</v>
      </c>
      <c r="IF47" s="1"/>
      <c r="IG47" s="1">
        <v>2</v>
      </c>
      <c r="IH47" s="1">
        <v>1</v>
      </c>
      <c r="II47" s="1"/>
      <c r="IJ47" s="1"/>
      <c r="IK47" s="1"/>
      <c r="IL47" s="1"/>
      <c r="IM47" s="1"/>
      <c r="IN47" s="1" t="s">
        <v>226</v>
      </c>
      <c r="IO47" s="1">
        <v>0</v>
      </c>
      <c r="IP47" s="1">
        <v>1</v>
      </c>
      <c r="IQ47" s="1">
        <v>0</v>
      </c>
      <c r="IR47" s="1">
        <v>0</v>
      </c>
      <c r="IS47" s="1">
        <v>0</v>
      </c>
      <c r="IT47" s="1">
        <v>0</v>
      </c>
      <c r="IU47" s="1">
        <v>0</v>
      </c>
      <c r="IV47" s="1">
        <v>0</v>
      </c>
      <c r="IW47" s="1">
        <v>0</v>
      </c>
      <c r="IX47" s="1">
        <v>0</v>
      </c>
      <c r="IY47" s="1" t="s">
        <v>227</v>
      </c>
      <c r="IZ47" s="1" t="s">
        <v>220</v>
      </c>
      <c r="JA47" s="1" t="s">
        <v>220</v>
      </c>
      <c r="JB47" s="1">
        <v>0</v>
      </c>
      <c r="JC47" s="1">
        <v>1</v>
      </c>
      <c r="JD47" s="1">
        <v>0</v>
      </c>
      <c r="JE47" s="1">
        <v>0</v>
      </c>
      <c r="JF47" s="1">
        <v>0</v>
      </c>
      <c r="JG47" s="1">
        <v>0</v>
      </c>
      <c r="JH47" s="1">
        <v>0</v>
      </c>
      <c r="JI47" s="1">
        <v>0</v>
      </c>
      <c r="JJ47" s="1">
        <v>0</v>
      </c>
      <c r="JK47" s="1">
        <v>0</v>
      </c>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t="s">
        <v>266</v>
      </c>
      <c r="KS47" s="1">
        <v>0</v>
      </c>
      <c r="KT47" s="1">
        <v>1</v>
      </c>
      <c r="KU47" s="1">
        <v>1</v>
      </c>
      <c r="KV47" s="1">
        <v>1</v>
      </c>
      <c r="KW47" s="1">
        <v>0</v>
      </c>
      <c r="KX47" s="1">
        <v>0</v>
      </c>
      <c r="KY47" s="1">
        <v>1</v>
      </c>
      <c r="KZ47" s="1">
        <v>1</v>
      </c>
      <c r="LA47" s="1">
        <v>1</v>
      </c>
      <c r="LB47" s="1">
        <v>0</v>
      </c>
      <c r="LC47" s="1">
        <v>0</v>
      </c>
      <c r="LD47" s="1">
        <v>0</v>
      </c>
      <c r="LE47" s="1" t="s">
        <v>239</v>
      </c>
      <c r="LF47" s="1" t="s">
        <v>236</v>
      </c>
      <c r="LG47" s="1">
        <v>0</v>
      </c>
      <c r="LH47" s="1"/>
      <c r="LI47" s="1">
        <v>3</v>
      </c>
      <c r="LJ47" s="1">
        <v>2</v>
      </c>
      <c r="LK47" s="1">
        <v>1</v>
      </c>
      <c r="LL47" s="1"/>
      <c r="LM47" s="1"/>
      <c r="LN47" s="1" t="s">
        <v>220</v>
      </c>
      <c r="LO47" s="1" t="s">
        <v>226</v>
      </c>
      <c r="LP47" s="1">
        <v>0</v>
      </c>
      <c r="LQ47" s="1">
        <v>0</v>
      </c>
      <c r="LR47" s="1">
        <v>0</v>
      </c>
      <c r="LS47" s="1">
        <v>0</v>
      </c>
      <c r="LT47" s="1" t="s">
        <v>220</v>
      </c>
      <c r="LU47" s="1" t="s">
        <v>226</v>
      </c>
      <c r="LV47" s="1" t="s">
        <v>226</v>
      </c>
      <c r="LW47" s="1" t="s">
        <v>226</v>
      </c>
      <c r="LX47" s="1">
        <v>0</v>
      </c>
      <c r="LY47" s="1">
        <v>1</v>
      </c>
      <c r="LZ47" s="1">
        <v>1</v>
      </c>
      <c r="MA47" s="1">
        <v>1</v>
      </c>
      <c r="MB47" s="1">
        <v>1</v>
      </c>
      <c r="MC47" s="1">
        <v>1</v>
      </c>
      <c r="MD47" s="1">
        <v>0</v>
      </c>
      <c r="ME47" s="1" t="s">
        <v>231</v>
      </c>
      <c r="MF47" s="1" t="s">
        <v>230</v>
      </c>
      <c r="MG47" s="1" t="s">
        <v>231</v>
      </c>
      <c r="MH47" s="1" t="s">
        <v>230</v>
      </c>
      <c r="MI47" s="1" t="s">
        <v>220</v>
      </c>
      <c r="MJ47" s="1">
        <v>0</v>
      </c>
      <c r="MK47" s="1">
        <v>0</v>
      </c>
      <c r="ML47" s="1">
        <v>1</v>
      </c>
      <c r="MM47" s="1">
        <v>1</v>
      </c>
      <c r="MN47" s="1">
        <v>1</v>
      </c>
      <c r="MO47" s="1">
        <v>1</v>
      </c>
      <c r="MP47" s="1">
        <v>1</v>
      </c>
      <c r="MQ47" s="1">
        <v>0</v>
      </c>
      <c r="MR47" s="53">
        <v>0</v>
      </c>
      <c r="MS47" s="1">
        <v>0</v>
      </c>
      <c r="MT47" s="1">
        <v>0</v>
      </c>
      <c r="MU47" s="1">
        <v>1</v>
      </c>
      <c r="MV47" s="1">
        <v>1</v>
      </c>
      <c r="MW47" s="1">
        <v>0</v>
      </c>
      <c r="MX47" s="1">
        <v>1</v>
      </c>
      <c r="MY47" s="1">
        <v>0</v>
      </c>
      <c r="MZ47" s="1">
        <v>0</v>
      </c>
      <c r="NA47" s="1">
        <v>0</v>
      </c>
      <c r="NB47" s="1">
        <v>0</v>
      </c>
      <c r="NC47" s="1">
        <v>0</v>
      </c>
      <c r="ND47" s="1">
        <v>1</v>
      </c>
      <c r="NE47" s="1">
        <v>0</v>
      </c>
      <c r="NF47" s="1">
        <v>0</v>
      </c>
      <c r="NG47" s="1">
        <v>1</v>
      </c>
      <c r="NH47" s="1">
        <v>1</v>
      </c>
      <c r="NI47" s="1">
        <v>1</v>
      </c>
      <c r="NJ47" s="1">
        <v>0</v>
      </c>
      <c r="NK47" s="1">
        <v>0</v>
      </c>
    </row>
    <row r="48" spans="1:375" ht="165">
      <c r="A48" s="59" t="s">
        <v>705</v>
      </c>
      <c r="B48" s="59">
        <v>56</v>
      </c>
      <c r="C48" s="59">
        <v>44</v>
      </c>
      <c r="D48" s="80">
        <v>40796</v>
      </c>
      <c r="E48" s="59">
        <v>4</v>
      </c>
      <c r="F48" s="59" t="s">
        <v>301</v>
      </c>
      <c r="G48" s="59" t="s">
        <v>325</v>
      </c>
      <c r="H48" s="59" t="s">
        <v>329</v>
      </c>
      <c r="I48" s="59" t="s">
        <v>217</v>
      </c>
      <c r="J48" s="81" t="s">
        <v>330</v>
      </c>
      <c r="K48" s="60" t="s">
        <v>234</v>
      </c>
      <c r="L48" s="60" t="s">
        <v>372</v>
      </c>
      <c r="M48" s="59">
        <v>1</v>
      </c>
      <c r="N48" s="59">
        <v>1</v>
      </c>
      <c r="O48" s="59"/>
      <c r="P48" s="59"/>
      <c r="Q48" s="59">
        <v>1</v>
      </c>
      <c r="R48" s="59"/>
      <c r="S48" s="60" t="s">
        <v>379</v>
      </c>
      <c r="T48" s="59">
        <v>1</v>
      </c>
      <c r="U48" s="59"/>
      <c r="V48" s="59"/>
      <c r="W48" s="59"/>
      <c r="X48" s="59" t="s">
        <v>220</v>
      </c>
      <c r="Y48" s="59" t="s">
        <v>220</v>
      </c>
      <c r="Z48" s="59" t="s">
        <v>220</v>
      </c>
      <c r="AA48" s="59" t="s">
        <v>226</v>
      </c>
      <c r="AB48" s="59" t="s">
        <v>226</v>
      </c>
      <c r="AC48" s="59" t="s">
        <v>220</v>
      </c>
      <c r="AD48" s="59" t="s">
        <v>226</v>
      </c>
      <c r="AE48" s="60" t="s">
        <v>391</v>
      </c>
      <c r="AF48" s="59"/>
      <c r="AG48" s="59"/>
      <c r="AH48" s="59"/>
      <c r="AI48" s="59"/>
      <c r="AJ48" s="59"/>
      <c r="AK48" s="59"/>
      <c r="AL48" s="59"/>
      <c r="AM48" s="59"/>
      <c r="AN48" s="59"/>
      <c r="AO48" s="59"/>
      <c r="AP48" s="60" t="s">
        <v>402</v>
      </c>
      <c r="AQ48" s="59"/>
      <c r="AR48" s="59"/>
      <c r="AS48" s="59"/>
      <c r="AT48" s="59"/>
      <c r="AU48" s="59"/>
      <c r="AV48" s="60" t="s">
        <v>408</v>
      </c>
      <c r="AW48" s="59"/>
      <c r="AX48" s="59"/>
      <c r="AY48" s="59"/>
      <c r="AZ48" s="59"/>
      <c r="BA48" s="59"/>
      <c r="BB48" s="60"/>
      <c r="BC48" s="59" t="s">
        <v>415</v>
      </c>
      <c r="BE48" s="112" t="s">
        <v>590</v>
      </c>
      <c r="BF48" s="113">
        <v>20</v>
      </c>
      <c r="BG48" s="113">
        <v>44</v>
      </c>
      <c r="BH48" s="114">
        <v>40796</v>
      </c>
      <c r="BI48" s="113">
        <v>1</v>
      </c>
      <c r="BJ48" s="113" t="s">
        <v>301</v>
      </c>
      <c r="BK48" s="113" t="s">
        <v>325</v>
      </c>
      <c r="BL48" s="113" t="s">
        <v>329</v>
      </c>
      <c r="BM48" s="113" t="s">
        <v>217</v>
      </c>
      <c r="BN48" s="115" t="s">
        <v>330</v>
      </c>
      <c r="BO48" s="116" t="s">
        <v>234</v>
      </c>
      <c r="BP48" s="113">
        <v>14</v>
      </c>
      <c r="BQ48" s="113">
        <v>16</v>
      </c>
      <c r="BR48" s="113">
        <v>78</v>
      </c>
      <c r="BS48" s="117">
        <v>0</v>
      </c>
      <c r="BT48" s="113"/>
      <c r="BU48" s="113"/>
      <c r="BV48" s="113"/>
      <c r="BW48" s="113"/>
      <c r="BX48" s="113">
        <v>3</v>
      </c>
      <c r="BY48" s="113">
        <v>1</v>
      </c>
      <c r="BZ48" s="113"/>
      <c r="CA48" s="113"/>
      <c r="CB48" s="113"/>
      <c r="CC48" s="113"/>
      <c r="CD48" s="113"/>
      <c r="CE48" s="113">
        <v>2</v>
      </c>
      <c r="CF48" s="113" t="s">
        <v>220</v>
      </c>
      <c r="CG48" s="113" t="s">
        <v>221</v>
      </c>
      <c r="CH48" s="112" t="s">
        <v>221</v>
      </c>
      <c r="CI48" s="112" t="s">
        <v>224</v>
      </c>
      <c r="CJ48" s="112" t="s">
        <v>225</v>
      </c>
      <c r="CK48" s="117">
        <v>0</v>
      </c>
      <c r="CL48" s="118">
        <v>0</v>
      </c>
      <c r="CM48" s="118">
        <v>0</v>
      </c>
      <c r="CN48" s="118">
        <v>1</v>
      </c>
      <c r="CO48" s="118">
        <v>0</v>
      </c>
      <c r="CP48" s="118">
        <v>0</v>
      </c>
      <c r="CQ48" s="118">
        <v>0</v>
      </c>
      <c r="CR48" s="118">
        <v>0</v>
      </c>
      <c r="CS48" s="118">
        <v>0</v>
      </c>
      <c r="CT48" s="118">
        <v>0</v>
      </c>
      <c r="CU48" s="118">
        <v>0</v>
      </c>
      <c r="CV48" s="117">
        <v>0</v>
      </c>
      <c r="CW48" s="113"/>
      <c r="CX48" s="113"/>
      <c r="CY48" s="113"/>
      <c r="CZ48" s="113">
        <v>3</v>
      </c>
      <c r="DA48" s="113"/>
      <c r="DB48" s="113"/>
      <c r="DC48" s="113"/>
      <c r="DD48" s="113"/>
      <c r="DE48" s="113"/>
      <c r="DF48" s="112" t="s">
        <v>535</v>
      </c>
      <c r="DG48" s="113" t="s">
        <v>226</v>
      </c>
      <c r="DH48" s="117">
        <v>0</v>
      </c>
      <c r="DI48" s="118">
        <v>0</v>
      </c>
      <c r="DJ48" s="118">
        <v>0</v>
      </c>
      <c r="DK48" s="118">
        <v>0</v>
      </c>
      <c r="DL48" s="118">
        <v>0</v>
      </c>
      <c r="DM48" s="118">
        <v>0</v>
      </c>
      <c r="DN48" s="118">
        <v>0</v>
      </c>
      <c r="DO48" s="119" t="s">
        <v>591</v>
      </c>
      <c r="DP48" s="118" t="s">
        <v>536</v>
      </c>
      <c r="DQ48" s="113" t="s">
        <v>537</v>
      </c>
      <c r="DR48" s="117">
        <v>0</v>
      </c>
      <c r="DS48" s="113">
        <v>2</v>
      </c>
      <c r="DT48" s="113"/>
      <c r="DU48" s="113"/>
      <c r="DV48" s="113"/>
      <c r="DW48" s="113"/>
      <c r="DX48" s="113"/>
      <c r="DY48" s="113"/>
      <c r="DZ48" s="113"/>
      <c r="EA48" s="113"/>
      <c r="EB48" s="113"/>
      <c r="EC48" s="113">
        <v>5</v>
      </c>
      <c r="ED48" s="113"/>
      <c r="EE48" s="113"/>
      <c r="EF48" s="113">
        <v>3</v>
      </c>
      <c r="EG48" s="113"/>
      <c r="EH48" s="113">
        <v>4</v>
      </c>
      <c r="EI48" s="113"/>
      <c r="EJ48" s="117">
        <v>0</v>
      </c>
      <c r="EK48" s="113"/>
      <c r="EL48" s="113"/>
      <c r="EM48" s="113"/>
      <c r="EN48" s="113"/>
      <c r="EO48" s="113"/>
      <c r="EP48" s="113"/>
      <c r="EQ48" s="113"/>
      <c r="ER48" s="113"/>
      <c r="ES48" s="113">
        <v>5</v>
      </c>
      <c r="ET48" s="113">
        <v>4</v>
      </c>
      <c r="EU48" s="113"/>
      <c r="EV48" s="113"/>
      <c r="EW48" s="113"/>
      <c r="EX48" s="113"/>
      <c r="EY48" s="113"/>
      <c r="EZ48" s="113" t="s">
        <v>258</v>
      </c>
      <c r="FA48" s="117">
        <v>0</v>
      </c>
      <c r="FB48" s="113">
        <v>0</v>
      </c>
      <c r="FC48" s="113">
        <v>0</v>
      </c>
      <c r="FD48" s="113">
        <v>0</v>
      </c>
      <c r="FE48" s="113">
        <v>0</v>
      </c>
      <c r="FF48" s="117">
        <v>0</v>
      </c>
      <c r="FG48" s="113"/>
      <c r="FH48" s="113"/>
      <c r="FI48" s="113"/>
      <c r="FJ48" s="113"/>
      <c r="FK48" s="113"/>
      <c r="FL48" s="113"/>
      <c r="FM48" s="113" t="s">
        <v>231</v>
      </c>
      <c r="FN48" s="113" t="s">
        <v>230</v>
      </c>
      <c r="FO48" s="115" t="s">
        <v>220</v>
      </c>
      <c r="FQ48" s="1" t="s">
        <v>706</v>
      </c>
      <c r="FR48" s="1">
        <v>41</v>
      </c>
      <c r="FS48" s="1">
        <v>44</v>
      </c>
      <c r="FT48" s="54">
        <v>40796</v>
      </c>
      <c r="FU48" s="1">
        <v>4</v>
      </c>
      <c r="FV48" s="1" t="s">
        <v>301</v>
      </c>
      <c r="FW48" s="1" t="s">
        <v>325</v>
      </c>
      <c r="FX48" s="1" t="s">
        <v>329</v>
      </c>
      <c r="FY48" s="1" t="s">
        <v>217</v>
      </c>
      <c r="FZ48" s="51" t="s">
        <v>330</v>
      </c>
      <c r="GA48" s="1" t="s">
        <v>234</v>
      </c>
      <c r="GB48" s="1">
        <v>18</v>
      </c>
      <c r="GC48" s="1">
        <v>10</v>
      </c>
      <c r="GD48" s="1">
        <v>65</v>
      </c>
      <c r="GE48" s="1">
        <v>0</v>
      </c>
      <c r="GF48" s="1"/>
      <c r="GG48" s="1">
        <v>1</v>
      </c>
      <c r="GH48" s="1"/>
      <c r="GI48" s="1"/>
      <c r="GJ48" s="1"/>
      <c r="GK48" s="1">
        <v>3</v>
      </c>
      <c r="GL48" s="1">
        <v>2</v>
      </c>
      <c r="GM48" s="1"/>
      <c r="GN48" s="1"/>
      <c r="GO48" s="1"/>
      <c r="GP48" s="1"/>
      <c r="GQ48" s="1"/>
      <c r="GR48" s="1" t="s">
        <v>226</v>
      </c>
      <c r="GS48" s="1" t="s">
        <v>226</v>
      </c>
      <c r="GT48" s="1">
        <v>0</v>
      </c>
      <c r="GU48" s="1">
        <v>0</v>
      </c>
      <c r="GV48" s="1">
        <v>0</v>
      </c>
      <c r="GW48" s="1">
        <v>1</v>
      </c>
      <c r="GX48" s="1">
        <v>0</v>
      </c>
      <c r="GY48" s="1">
        <v>1</v>
      </c>
      <c r="GZ48" s="1">
        <v>1</v>
      </c>
      <c r="HA48" s="1">
        <v>0</v>
      </c>
      <c r="HB48" s="1">
        <v>0</v>
      </c>
      <c r="HC48" s="52">
        <v>0</v>
      </c>
      <c r="HD48" s="1">
        <v>0</v>
      </c>
      <c r="HE48" s="1">
        <v>0</v>
      </c>
      <c r="HF48" s="1">
        <v>1</v>
      </c>
      <c r="HG48" s="1">
        <v>0</v>
      </c>
      <c r="HH48" s="1">
        <v>0</v>
      </c>
      <c r="HI48" s="1">
        <v>1</v>
      </c>
      <c r="HJ48" s="1">
        <v>0</v>
      </c>
      <c r="HK48" s="1">
        <v>0</v>
      </c>
      <c r="HL48" s="1" t="s">
        <v>220</v>
      </c>
      <c r="HM48" s="1" t="s">
        <v>221</v>
      </c>
      <c r="HN48" s="1" t="s">
        <v>221</v>
      </c>
      <c r="HO48" s="1" t="s">
        <v>222</v>
      </c>
      <c r="HP48" s="1" t="s">
        <v>223</v>
      </c>
      <c r="HQ48" s="1" t="s">
        <v>220</v>
      </c>
      <c r="HR48" s="1" t="s">
        <v>224</v>
      </c>
      <c r="HS48" s="1" t="s">
        <v>225</v>
      </c>
      <c r="HT48" s="1" t="s">
        <v>220</v>
      </c>
      <c r="HU48" s="1">
        <v>0</v>
      </c>
      <c r="HV48" s="1">
        <v>3</v>
      </c>
      <c r="HW48" s="1">
        <v>2</v>
      </c>
      <c r="HX48" s="1"/>
      <c r="HY48" s="1">
        <v>1</v>
      </c>
      <c r="HZ48" s="1"/>
      <c r="IA48" s="1"/>
      <c r="IB48" s="1"/>
      <c r="IC48" s="1"/>
      <c r="ID48" s="1">
        <v>0</v>
      </c>
      <c r="IE48" s="1"/>
      <c r="IF48" s="1"/>
      <c r="IG48" s="1"/>
      <c r="IH48" s="1">
        <v>3</v>
      </c>
      <c r="II48" s="1">
        <v>1</v>
      </c>
      <c r="IJ48" s="1">
        <v>2</v>
      </c>
      <c r="IK48" s="1"/>
      <c r="IL48" s="1"/>
      <c r="IM48" s="1"/>
      <c r="IN48" s="1" t="s">
        <v>220</v>
      </c>
      <c r="IO48" s="1">
        <v>0</v>
      </c>
      <c r="IP48" s="1">
        <v>0</v>
      </c>
      <c r="IQ48" s="1">
        <v>0</v>
      </c>
      <c r="IR48" s="1">
        <v>0</v>
      </c>
      <c r="IS48" s="1"/>
      <c r="IT48" s="1">
        <v>0</v>
      </c>
      <c r="IU48" s="1">
        <v>1</v>
      </c>
      <c r="IV48" s="1">
        <v>0</v>
      </c>
      <c r="IW48" s="1">
        <v>0</v>
      </c>
      <c r="IX48" s="1">
        <v>0</v>
      </c>
      <c r="IY48" s="1" t="s">
        <v>227</v>
      </c>
      <c r="IZ48" s="1" t="s">
        <v>220</v>
      </c>
      <c r="JA48" s="1" t="s">
        <v>220</v>
      </c>
      <c r="JB48" s="1">
        <v>0</v>
      </c>
      <c r="JC48" s="1">
        <v>1</v>
      </c>
      <c r="JD48" s="1">
        <v>0</v>
      </c>
      <c r="JE48" s="1">
        <v>0</v>
      </c>
      <c r="JF48" s="1">
        <v>0</v>
      </c>
      <c r="JG48" s="1">
        <v>0</v>
      </c>
      <c r="JH48" s="1">
        <v>0</v>
      </c>
      <c r="JI48" s="1">
        <v>0</v>
      </c>
      <c r="JJ48" s="1">
        <v>0</v>
      </c>
      <c r="JK48" s="1">
        <v>0</v>
      </c>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v>0</v>
      </c>
      <c r="KT48" s="1">
        <v>1</v>
      </c>
      <c r="KU48" s="1">
        <v>1</v>
      </c>
      <c r="KV48" s="1">
        <v>1</v>
      </c>
      <c r="KW48" s="1">
        <v>0</v>
      </c>
      <c r="KX48" s="1">
        <v>0</v>
      </c>
      <c r="KY48" s="1">
        <v>1</v>
      </c>
      <c r="KZ48" s="1">
        <v>1</v>
      </c>
      <c r="LA48" s="1">
        <v>1</v>
      </c>
      <c r="LB48" s="1">
        <v>0</v>
      </c>
      <c r="LC48" s="1">
        <v>0</v>
      </c>
      <c r="LD48" s="1">
        <v>0</v>
      </c>
      <c r="LE48" s="1" t="s">
        <v>243</v>
      </c>
      <c r="LF48" s="1" t="s">
        <v>228</v>
      </c>
      <c r="LG48" s="1">
        <v>0</v>
      </c>
      <c r="LH48" s="1"/>
      <c r="LI48" s="1">
        <v>3</v>
      </c>
      <c r="LJ48" s="1">
        <v>2</v>
      </c>
      <c r="LK48" s="1"/>
      <c r="LL48" s="1"/>
      <c r="LM48" s="1">
        <v>1</v>
      </c>
      <c r="LN48" s="1" t="s">
        <v>220</v>
      </c>
      <c r="LO48" s="1" t="s">
        <v>226</v>
      </c>
      <c r="LP48" s="1">
        <v>0</v>
      </c>
      <c r="LQ48" s="1">
        <v>0</v>
      </c>
      <c r="LR48" s="1">
        <v>0</v>
      </c>
      <c r="LS48" s="1">
        <v>0</v>
      </c>
      <c r="LT48" s="1" t="s">
        <v>220</v>
      </c>
      <c r="LU48" s="1" t="s">
        <v>226</v>
      </c>
      <c r="LV48" s="1" t="s">
        <v>226</v>
      </c>
      <c r="LW48" s="1" t="s">
        <v>226</v>
      </c>
      <c r="LX48" s="1">
        <v>0</v>
      </c>
      <c r="LY48" s="1">
        <v>1</v>
      </c>
      <c r="LZ48" s="1">
        <v>1</v>
      </c>
      <c r="MA48" s="1">
        <v>1</v>
      </c>
      <c r="MB48" s="1">
        <v>1</v>
      </c>
      <c r="MC48" s="1">
        <v>1</v>
      </c>
      <c r="MD48" s="1">
        <v>0</v>
      </c>
      <c r="ME48" s="1" t="s">
        <v>231</v>
      </c>
      <c r="MF48" s="1" t="s">
        <v>230</v>
      </c>
      <c r="MG48" s="1" t="s">
        <v>231</v>
      </c>
      <c r="MH48" s="1" t="s">
        <v>230</v>
      </c>
      <c r="MI48" s="1" t="s">
        <v>220</v>
      </c>
      <c r="MJ48" s="1">
        <v>0</v>
      </c>
      <c r="MK48" s="1">
        <v>0</v>
      </c>
      <c r="ML48" s="1">
        <v>1</v>
      </c>
      <c r="MM48" s="1">
        <v>1</v>
      </c>
      <c r="MN48" s="1">
        <v>0</v>
      </c>
      <c r="MO48" s="1">
        <v>0</v>
      </c>
      <c r="MP48" s="1">
        <v>1</v>
      </c>
      <c r="MQ48" s="1">
        <v>0</v>
      </c>
      <c r="MR48" s="53">
        <v>0</v>
      </c>
      <c r="MS48" s="1">
        <v>0</v>
      </c>
      <c r="MT48" s="1">
        <v>0</v>
      </c>
      <c r="MU48" s="1">
        <v>1</v>
      </c>
      <c r="MV48" s="1">
        <v>1</v>
      </c>
      <c r="MW48" s="1">
        <v>1</v>
      </c>
      <c r="MX48" s="1">
        <v>0</v>
      </c>
      <c r="MY48" s="1">
        <v>0</v>
      </c>
      <c r="MZ48" s="1">
        <v>0</v>
      </c>
      <c r="NA48" s="1">
        <v>0</v>
      </c>
      <c r="NB48" s="1">
        <v>0</v>
      </c>
      <c r="NC48" s="1">
        <v>1</v>
      </c>
      <c r="ND48" s="1">
        <v>0</v>
      </c>
      <c r="NE48" s="1">
        <v>0</v>
      </c>
      <c r="NF48" s="1">
        <v>0</v>
      </c>
      <c r="NG48" s="1">
        <v>1</v>
      </c>
      <c r="NH48" s="1">
        <v>1</v>
      </c>
      <c r="NI48" s="1">
        <v>1</v>
      </c>
      <c r="NJ48" s="1">
        <v>0</v>
      </c>
      <c r="NK48" s="1">
        <v>0</v>
      </c>
    </row>
    <row r="49" spans="1:375" ht="225">
      <c r="A49" s="59" t="s">
        <v>707</v>
      </c>
      <c r="B49" s="59">
        <v>55</v>
      </c>
      <c r="C49" s="59">
        <v>45</v>
      </c>
      <c r="D49" s="80">
        <v>40796</v>
      </c>
      <c r="E49" s="59">
        <v>4</v>
      </c>
      <c r="F49" s="59" t="s">
        <v>301</v>
      </c>
      <c r="G49" s="59" t="s">
        <v>325</v>
      </c>
      <c r="H49" s="83" t="s">
        <v>329</v>
      </c>
      <c r="I49" s="83" t="s">
        <v>217</v>
      </c>
      <c r="J49" s="81" t="s">
        <v>331</v>
      </c>
      <c r="K49" s="82" t="s">
        <v>251</v>
      </c>
      <c r="L49" s="60" t="s">
        <v>372</v>
      </c>
      <c r="M49" s="59"/>
      <c r="N49" s="59">
        <v>1</v>
      </c>
      <c r="O49" s="59"/>
      <c r="P49" s="59"/>
      <c r="Q49" s="59">
        <v>1</v>
      </c>
      <c r="R49" s="59">
        <v>1</v>
      </c>
      <c r="S49" s="60" t="s">
        <v>379</v>
      </c>
      <c r="T49" s="59"/>
      <c r="U49" s="59">
        <v>1</v>
      </c>
      <c r="V49" s="59"/>
      <c r="W49" s="59"/>
      <c r="X49" s="59" t="s">
        <v>220</v>
      </c>
      <c r="Y49" s="59" t="s">
        <v>226</v>
      </c>
      <c r="Z49" s="59" t="s">
        <v>220</v>
      </c>
      <c r="AA49" s="59" t="s">
        <v>220</v>
      </c>
      <c r="AB49" s="59" t="s">
        <v>226</v>
      </c>
      <c r="AC49" s="59" t="s">
        <v>220</v>
      </c>
      <c r="AD49" s="59"/>
      <c r="AE49" s="60" t="s">
        <v>391</v>
      </c>
      <c r="AF49" s="59">
        <v>1</v>
      </c>
      <c r="AG49" s="59"/>
      <c r="AH49" s="59"/>
      <c r="AI49" s="59"/>
      <c r="AJ49" s="59"/>
      <c r="AK49" s="59"/>
      <c r="AL49" s="59"/>
      <c r="AM49" s="59"/>
      <c r="AN49" s="59"/>
      <c r="AO49" s="59"/>
      <c r="AP49" s="60" t="s">
        <v>402</v>
      </c>
      <c r="AQ49" s="59"/>
      <c r="AR49" s="59"/>
      <c r="AS49" s="59"/>
      <c r="AT49" s="59"/>
      <c r="AU49" s="59"/>
      <c r="AV49" s="60" t="s">
        <v>408</v>
      </c>
      <c r="AW49" s="59"/>
      <c r="AX49" s="59"/>
      <c r="AY49" s="59"/>
      <c r="AZ49" s="59"/>
      <c r="BA49" s="59"/>
      <c r="BB49" s="60"/>
      <c r="BC49" s="59" t="s">
        <v>418</v>
      </c>
      <c r="BE49" s="112" t="s">
        <v>592</v>
      </c>
      <c r="BF49" s="113">
        <v>19</v>
      </c>
      <c r="BG49" s="113">
        <v>45</v>
      </c>
      <c r="BH49" s="114">
        <v>40796</v>
      </c>
      <c r="BI49" s="113">
        <v>5</v>
      </c>
      <c r="BJ49" s="113" t="s">
        <v>301</v>
      </c>
      <c r="BK49" s="113" t="s">
        <v>325</v>
      </c>
      <c r="BL49" s="113" t="s">
        <v>329</v>
      </c>
      <c r="BM49" s="113" t="s">
        <v>217</v>
      </c>
      <c r="BN49" s="115" t="s">
        <v>331</v>
      </c>
      <c r="BO49" s="116" t="s">
        <v>251</v>
      </c>
      <c r="BP49" s="113">
        <v>12</v>
      </c>
      <c r="BQ49" s="113">
        <v>25</v>
      </c>
      <c r="BR49" s="113">
        <v>48</v>
      </c>
      <c r="BS49" s="117">
        <v>0</v>
      </c>
      <c r="BT49" s="113">
        <v>3</v>
      </c>
      <c r="BU49" s="113"/>
      <c r="BV49" s="113"/>
      <c r="BW49" s="113"/>
      <c r="BX49" s="113"/>
      <c r="BY49" s="113"/>
      <c r="BZ49" s="113"/>
      <c r="CA49" s="113"/>
      <c r="CB49" s="113"/>
      <c r="CC49" s="113"/>
      <c r="CD49" s="113"/>
      <c r="CE49" s="113">
        <v>2</v>
      </c>
      <c r="CF49" s="113" t="s">
        <v>226</v>
      </c>
      <c r="CG49" s="113" t="s">
        <v>221</v>
      </c>
      <c r="CH49" s="112" t="s">
        <v>221</v>
      </c>
      <c r="CI49" s="112" t="s">
        <v>224</v>
      </c>
      <c r="CJ49" s="112" t="s">
        <v>224</v>
      </c>
      <c r="CK49" s="117">
        <v>0</v>
      </c>
      <c r="CL49" s="118">
        <v>0</v>
      </c>
      <c r="CM49" s="118">
        <v>0</v>
      </c>
      <c r="CN49" s="118">
        <v>0</v>
      </c>
      <c r="CO49" s="118">
        <v>0</v>
      </c>
      <c r="CP49" s="118">
        <v>0</v>
      </c>
      <c r="CQ49" s="118">
        <v>0</v>
      </c>
      <c r="CR49" s="118">
        <v>0</v>
      </c>
      <c r="CS49" s="118">
        <v>0</v>
      </c>
      <c r="CT49" s="118">
        <v>0</v>
      </c>
      <c r="CU49" s="118">
        <v>0</v>
      </c>
      <c r="CV49" s="117">
        <v>0</v>
      </c>
      <c r="CW49" s="113"/>
      <c r="CX49" s="113"/>
      <c r="CY49" s="113"/>
      <c r="CZ49" s="113"/>
      <c r="DA49" s="113"/>
      <c r="DB49" s="113"/>
      <c r="DC49" s="113"/>
      <c r="DD49" s="113"/>
      <c r="DE49" s="113"/>
      <c r="DF49" s="112" t="s">
        <v>535</v>
      </c>
      <c r="DG49" s="113" t="s">
        <v>583</v>
      </c>
      <c r="DH49" s="117">
        <v>0</v>
      </c>
      <c r="DI49" s="118">
        <v>0</v>
      </c>
      <c r="DJ49" s="118">
        <v>0</v>
      </c>
      <c r="DK49" s="118">
        <v>0</v>
      </c>
      <c r="DL49" s="118">
        <v>0</v>
      </c>
      <c r="DM49" s="118">
        <v>0</v>
      </c>
      <c r="DN49" s="118">
        <v>0</v>
      </c>
      <c r="DO49" s="119" t="s">
        <v>591</v>
      </c>
      <c r="DP49" s="118" t="s">
        <v>536</v>
      </c>
      <c r="DQ49" s="113" t="s">
        <v>537</v>
      </c>
      <c r="DR49" s="117">
        <v>0</v>
      </c>
      <c r="DS49" s="113">
        <v>5</v>
      </c>
      <c r="DT49" s="113"/>
      <c r="DU49" s="113"/>
      <c r="DV49" s="113">
        <v>3</v>
      </c>
      <c r="DW49" s="113"/>
      <c r="DX49" s="113"/>
      <c r="DY49" s="113"/>
      <c r="DZ49" s="113"/>
      <c r="EA49" s="113"/>
      <c r="EB49" s="113"/>
      <c r="EC49" s="113">
        <v>4</v>
      </c>
      <c r="ED49" s="113"/>
      <c r="EE49" s="113"/>
      <c r="EF49" s="113"/>
      <c r="EG49" s="113"/>
      <c r="EH49" s="113">
        <v>2</v>
      </c>
      <c r="EI49" s="113"/>
      <c r="EJ49" s="117">
        <v>0</v>
      </c>
      <c r="EK49" s="113"/>
      <c r="EL49" s="113"/>
      <c r="EM49" s="113"/>
      <c r="EN49" s="113"/>
      <c r="EO49" s="113"/>
      <c r="EP49" s="113"/>
      <c r="EQ49" s="113"/>
      <c r="ER49" s="113"/>
      <c r="ES49" s="113">
        <v>4</v>
      </c>
      <c r="ET49" s="113">
        <v>3</v>
      </c>
      <c r="EU49" s="113"/>
      <c r="EV49" s="113"/>
      <c r="EW49" s="113">
        <v>5</v>
      </c>
      <c r="EX49" s="113"/>
      <c r="EY49" s="113"/>
      <c r="EZ49" s="113" t="s">
        <v>266</v>
      </c>
      <c r="FA49" s="117">
        <v>0</v>
      </c>
      <c r="FB49" s="113">
        <v>0</v>
      </c>
      <c r="FC49" s="113">
        <v>0</v>
      </c>
      <c r="FD49" s="113">
        <v>0</v>
      </c>
      <c r="FE49" s="113">
        <v>0</v>
      </c>
      <c r="FF49" s="117">
        <v>0</v>
      </c>
      <c r="FG49" s="113"/>
      <c r="FH49" s="113"/>
      <c r="FI49" s="113"/>
      <c r="FJ49" s="113"/>
      <c r="FK49" s="113"/>
      <c r="FL49" s="113"/>
      <c r="FM49" s="113" t="s">
        <v>229</v>
      </c>
      <c r="FN49" s="113" t="s">
        <v>231</v>
      </c>
      <c r="FO49" s="115" t="s">
        <v>539</v>
      </c>
      <c r="FQ49" s="1" t="s">
        <v>708</v>
      </c>
      <c r="FR49" s="1">
        <v>40</v>
      </c>
      <c r="FS49" s="1">
        <v>45</v>
      </c>
      <c r="FT49" s="54">
        <v>40796</v>
      </c>
      <c r="FU49" s="1">
        <v>4</v>
      </c>
      <c r="FV49" s="1" t="s">
        <v>301</v>
      </c>
      <c r="FW49" s="1" t="s">
        <v>325</v>
      </c>
      <c r="FX49" s="1" t="s">
        <v>329</v>
      </c>
      <c r="FY49" s="1" t="s">
        <v>217</v>
      </c>
      <c r="FZ49" s="51" t="s">
        <v>331</v>
      </c>
      <c r="GA49" s="1" t="s">
        <v>251</v>
      </c>
      <c r="GB49" s="1">
        <v>10</v>
      </c>
      <c r="GC49" s="1">
        <v>15</v>
      </c>
      <c r="GD49" s="1">
        <v>50</v>
      </c>
      <c r="GE49" s="1">
        <v>0</v>
      </c>
      <c r="GF49" s="1">
        <v>3</v>
      </c>
      <c r="GG49" s="1">
        <v>2</v>
      </c>
      <c r="GH49" s="1"/>
      <c r="GI49" s="1"/>
      <c r="GJ49" s="1"/>
      <c r="GK49" s="1"/>
      <c r="GL49" s="1"/>
      <c r="GM49" s="1"/>
      <c r="GN49" s="1"/>
      <c r="GO49" s="1">
        <v>1</v>
      </c>
      <c r="GP49" s="1"/>
      <c r="GQ49" s="1"/>
      <c r="GR49" s="1" t="s">
        <v>220</v>
      </c>
      <c r="GS49" s="1" t="s">
        <v>220</v>
      </c>
      <c r="GT49" s="1">
        <v>0</v>
      </c>
      <c r="GU49" s="1">
        <v>0</v>
      </c>
      <c r="GV49" s="1">
        <v>0</v>
      </c>
      <c r="GW49" s="1">
        <v>1</v>
      </c>
      <c r="GX49" s="1">
        <v>0</v>
      </c>
      <c r="GY49" s="1">
        <v>1</v>
      </c>
      <c r="GZ49" s="1">
        <v>1</v>
      </c>
      <c r="HA49" s="1">
        <v>0</v>
      </c>
      <c r="HB49" s="1">
        <v>0</v>
      </c>
      <c r="HC49" s="52">
        <v>0</v>
      </c>
      <c r="HD49" s="1">
        <v>0</v>
      </c>
      <c r="HE49" s="1">
        <v>0</v>
      </c>
      <c r="HF49" s="1">
        <v>1</v>
      </c>
      <c r="HG49" s="1">
        <v>0</v>
      </c>
      <c r="HH49" s="1">
        <v>1</v>
      </c>
      <c r="HI49" s="1">
        <v>1</v>
      </c>
      <c r="HJ49" s="1">
        <v>0</v>
      </c>
      <c r="HK49" s="1">
        <v>0</v>
      </c>
      <c r="HL49" s="1" t="s">
        <v>226</v>
      </c>
      <c r="HM49" s="1" t="s">
        <v>221</v>
      </c>
      <c r="HN49" s="1" t="s">
        <v>221</v>
      </c>
      <c r="HO49" s="1" t="s">
        <v>222</v>
      </c>
      <c r="HP49" s="1" t="s">
        <v>223</v>
      </c>
      <c r="HQ49" s="1" t="s">
        <v>226</v>
      </c>
      <c r="HR49" s="1" t="s">
        <v>224</v>
      </c>
      <c r="HS49" s="1" t="s">
        <v>224</v>
      </c>
      <c r="HT49" s="1" t="s">
        <v>220</v>
      </c>
      <c r="HU49" s="1">
        <v>0</v>
      </c>
      <c r="HV49" s="1">
        <v>3</v>
      </c>
      <c r="HW49" s="1"/>
      <c r="HX49" s="1"/>
      <c r="HY49" s="1">
        <v>2</v>
      </c>
      <c r="HZ49" s="1">
        <v>1</v>
      </c>
      <c r="IA49" s="1"/>
      <c r="IB49" s="1"/>
      <c r="IC49" s="1"/>
      <c r="ID49" s="1">
        <v>0</v>
      </c>
      <c r="IE49" s="1">
        <v>3</v>
      </c>
      <c r="IF49" s="1"/>
      <c r="IG49" s="1"/>
      <c r="IH49" s="1">
        <v>2</v>
      </c>
      <c r="II49" s="1"/>
      <c r="IJ49" s="1"/>
      <c r="IK49" s="1"/>
      <c r="IL49" s="1"/>
      <c r="IM49" s="1">
        <v>1</v>
      </c>
      <c r="IN49" s="1" t="s">
        <v>226</v>
      </c>
      <c r="IO49" s="1">
        <v>0</v>
      </c>
      <c r="IP49" s="1">
        <v>1</v>
      </c>
      <c r="IQ49" s="1">
        <v>0</v>
      </c>
      <c r="IR49" s="1">
        <v>0</v>
      </c>
      <c r="IS49" s="1">
        <v>0</v>
      </c>
      <c r="IT49" s="1">
        <v>0</v>
      </c>
      <c r="IU49" s="1">
        <v>0</v>
      </c>
      <c r="IV49" s="1">
        <v>0</v>
      </c>
      <c r="IW49" s="1">
        <v>0</v>
      </c>
      <c r="IX49" s="1">
        <v>0</v>
      </c>
      <c r="IY49" s="1" t="s">
        <v>227</v>
      </c>
      <c r="IZ49" s="1" t="s">
        <v>220</v>
      </c>
      <c r="JA49" s="1" t="s">
        <v>220</v>
      </c>
      <c r="JB49" s="1">
        <v>0</v>
      </c>
      <c r="JC49" s="1">
        <v>1</v>
      </c>
      <c r="JD49" s="1">
        <v>0</v>
      </c>
      <c r="JE49" s="1">
        <v>0</v>
      </c>
      <c r="JF49" s="1">
        <v>0</v>
      </c>
      <c r="JG49" s="1">
        <v>0</v>
      </c>
      <c r="JH49" s="1">
        <v>0</v>
      </c>
      <c r="JI49" s="1">
        <v>0</v>
      </c>
      <c r="JJ49" s="1">
        <v>0</v>
      </c>
      <c r="JK49" s="1">
        <v>0</v>
      </c>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v>0</v>
      </c>
      <c r="KT49" s="1">
        <v>1</v>
      </c>
      <c r="KU49" s="1">
        <v>1</v>
      </c>
      <c r="KV49" s="1">
        <v>1</v>
      </c>
      <c r="KW49" s="1">
        <v>0</v>
      </c>
      <c r="KX49" s="1">
        <v>0</v>
      </c>
      <c r="KY49" s="1">
        <v>1</v>
      </c>
      <c r="KZ49" s="1">
        <v>1</v>
      </c>
      <c r="LA49" s="1">
        <v>0</v>
      </c>
      <c r="LB49" s="1">
        <v>0</v>
      </c>
      <c r="LC49" s="1">
        <v>1</v>
      </c>
      <c r="LD49" s="1">
        <v>0</v>
      </c>
      <c r="LE49" s="1" t="s">
        <v>228</v>
      </c>
      <c r="LF49" s="1" t="s">
        <v>239</v>
      </c>
      <c r="LG49" s="1">
        <v>0</v>
      </c>
      <c r="LH49" s="1"/>
      <c r="LI49" s="1"/>
      <c r="LJ49" s="1">
        <v>3</v>
      </c>
      <c r="LK49" s="1">
        <v>2</v>
      </c>
      <c r="LL49" s="1"/>
      <c r="LM49" s="1">
        <v>1</v>
      </c>
      <c r="LN49" s="1" t="s">
        <v>226</v>
      </c>
      <c r="LO49" s="1" t="s">
        <v>226</v>
      </c>
      <c r="LP49" s="1">
        <v>0</v>
      </c>
      <c r="LQ49" s="1">
        <v>0</v>
      </c>
      <c r="LR49" s="1">
        <v>0</v>
      </c>
      <c r="LS49" s="1">
        <v>0</v>
      </c>
      <c r="LT49" s="1" t="s">
        <v>220</v>
      </c>
      <c r="LU49" s="1" t="s">
        <v>226</v>
      </c>
      <c r="LV49" s="1" t="s">
        <v>226</v>
      </c>
      <c r="LW49" s="1" t="s">
        <v>226</v>
      </c>
      <c r="LX49" s="1">
        <v>0</v>
      </c>
      <c r="LY49" s="1">
        <v>1</v>
      </c>
      <c r="LZ49" s="1">
        <v>1</v>
      </c>
      <c r="MA49" s="1">
        <v>1</v>
      </c>
      <c r="MB49" s="1">
        <v>0</v>
      </c>
      <c r="MC49" s="1">
        <v>0</v>
      </c>
      <c r="MD49" s="1">
        <v>0</v>
      </c>
      <c r="ME49" s="1" t="s">
        <v>231</v>
      </c>
      <c r="MF49" s="1" t="s">
        <v>231</v>
      </c>
      <c r="MG49" s="1" t="s">
        <v>229</v>
      </c>
      <c r="MH49" s="1" t="s">
        <v>230</v>
      </c>
      <c r="MI49" s="1" t="s">
        <v>226</v>
      </c>
      <c r="MJ49" s="1">
        <v>0</v>
      </c>
      <c r="MK49" s="1">
        <v>0</v>
      </c>
      <c r="ML49" s="1">
        <v>1</v>
      </c>
      <c r="MM49" s="1">
        <v>1</v>
      </c>
      <c r="MN49" s="1">
        <v>0</v>
      </c>
      <c r="MO49" s="1">
        <v>0</v>
      </c>
      <c r="MP49" s="1">
        <v>0</v>
      </c>
      <c r="MQ49" s="1">
        <v>0</v>
      </c>
      <c r="MR49" s="53">
        <v>0</v>
      </c>
      <c r="MS49" s="1">
        <v>0</v>
      </c>
      <c r="MT49" s="1">
        <v>0</v>
      </c>
      <c r="MU49" s="1">
        <v>1</v>
      </c>
      <c r="MV49" s="1">
        <v>1</v>
      </c>
      <c r="MW49" s="1">
        <v>0</v>
      </c>
      <c r="MX49" s="1">
        <v>0</v>
      </c>
      <c r="MY49" s="1">
        <v>0</v>
      </c>
      <c r="MZ49" s="1">
        <v>0</v>
      </c>
      <c r="NA49" s="1">
        <v>0</v>
      </c>
      <c r="NB49" s="1">
        <v>0</v>
      </c>
      <c r="NC49" s="1">
        <v>1</v>
      </c>
      <c r="ND49" s="1">
        <v>0</v>
      </c>
      <c r="NE49" s="1">
        <v>0</v>
      </c>
      <c r="NF49" s="1">
        <v>0</v>
      </c>
      <c r="NG49" s="1">
        <v>1</v>
      </c>
      <c r="NH49" s="1">
        <v>1</v>
      </c>
      <c r="NI49" s="1">
        <v>1</v>
      </c>
      <c r="NJ49" s="1">
        <v>0</v>
      </c>
      <c r="NK49" s="1">
        <v>0</v>
      </c>
    </row>
    <row r="50" spans="1:375" ht="165">
      <c r="A50" s="59" t="s">
        <v>709</v>
      </c>
      <c r="B50" s="59">
        <v>54</v>
      </c>
      <c r="C50" s="59">
        <v>46</v>
      </c>
      <c r="D50" s="80">
        <v>40795</v>
      </c>
      <c r="E50" s="59">
        <v>4</v>
      </c>
      <c r="F50" s="59" t="s">
        <v>301</v>
      </c>
      <c r="G50" s="59" t="s">
        <v>325</v>
      </c>
      <c r="H50" s="59" t="s">
        <v>332</v>
      </c>
      <c r="I50" s="59" t="s">
        <v>255</v>
      </c>
      <c r="J50" s="81" t="s">
        <v>333</v>
      </c>
      <c r="K50" s="60" t="s">
        <v>219</v>
      </c>
      <c r="L50" s="60" t="s">
        <v>372</v>
      </c>
      <c r="M50" s="59">
        <v>1</v>
      </c>
      <c r="N50" s="59">
        <v>1</v>
      </c>
      <c r="O50" s="59">
        <v>0</v>
      </c>
      <c r="P50" s="59">
        <v>0</v>
      </c>
      <c r="Q50" s="59">
        <v>1</v>
      </c>
      <c r="R50" s="59"/>
      <c r="S50" s="60" t="s">
        <v>379</v>
      </c>
      <c r="T50" s="59">
        <v>0</v>
      </c>
      <c r="U50" s="59">
        <v>0</v>
      </c>
      <c r="V50" s="59">
        <v>1</v>
      </c>
      <c r="W50" s="59"/>
      <c r="X50" s="59" t="s">
        <v>220</v>
      </c>
      <c r="Y50" s="59" t="s">
        <v>220</v>
      </c>
      <c r="Z50" s="59" t="s">
        <v>220</v>
      </c>
      <c r="AA50" s="59" t="s">
        <v>220</v>
      </c>
      <c r="AB50" s="59" t="s">
        <v>226</v>
      </c>
      <c r="AC50" s="59" t="s">
        <v>220</v>
      </c>
      <c r="AD50" s="59" t="s">
        <v>226</v>
      </c>
      <c r="AE50" s="60" t="s">
        <v>391</v>
      </c>
      <c r="AF50" s="59">
        <v>1</v>
      </c>
      <c r="AG50" s="59"/>
      <c r="AH50" s="59"/>
      <c r="AI50" s="59"/>
      <c r="AJ50" s="59"/>
      <c r="AK50" s="59"/>
      <c r="AL50" s="59"/>
      <c r="AM50" s="59"/>
      <c r="AN50" s="59"/>
      <c r="AO50" s="59"/>
      <c r="AP50" s="60" t="s">
        <v>402</v>
      </c>
      <c r="AQ50" s="59"/>
      <c r="AR50" s="59"/>
      <c r="AS50" s="59"/>
      <c r="AT50" s="59"/>
      <c r="AU50" s="59"/>
      <c r="AV50" s="60" t="s">
        <v>408</v>
      </c>
      <c r="AW50" s="59"/>
      <c r="AX50" s="59"/>
      <c r="AY50" s="59"/>
      <c r="AZ50" s="59"/>
      <c r="BA50" s="59"/>
      <c r="BB50" s="60"/>
      <c r="BC50" s="59" t="s">
        <v>418</v>
      </c>
      <c r="BE50" s="112" t="s">
        <v>593</v>
      </c>
      <c r="BF50" s="113">
        <v>18</v>
      </c>
      <c r="BG50" s="113">
        <v>46</v>
      </c>
      <c r="BH50" s="114">
        <v>40795</v>
      </c>
      <c r="BI50" s="113">
        <v>4</v>
      </c>
      <c r="BJ50" s="113" t="s">
        <v>301</v>
      </c>
      <c r="BK50" s="113" t="s">
        <v>325</v>
      </c>
      <c r="BL50" s="113" t="s">
        <v>332</v>
      </c>
      <c r="BM50" s="113" t="s">
        <v>217</v>
      </c>
      <c r="BN50" s="115" t="s">
        <v>333</v>
      </c>
      <c r="BO50" s="116" t="s">
        <v>219</v>
      </c>
      <c r="BP50" s="113">
        <v>13</v>
      </c>
      <c r="BQ50" s="113">
        <v>19</v>
      </c>
      <c r="BR50" s="113">
        <v>65</v>
      </c>
      <c r="BS50" s="117">
        <v>0</v>
      </c>
      <c r="BT50" s="113"/>
      <c r="BU50" s="113"/>
      <c r="BV50" s="113"/>
      <c r="BW50" s="113"/>
      <c r="BX50" s="113">
        <v>2</v>
      </c>
      <c r="BY50" s="113">
        <v>3</v>
      </c>
      <c r="BZ50" s="113">
        <v>1</v>
      </c>
      <c r="CA50" s="113"/>
      <c r="CB50" s="113"/>
      <c r="CC50" s="113"/>
      <c r="CD50" s="113"/>
      <c r="CE50" s="113"/>
      <c r="CF50" s="113" t="s">
        <v>220</v>
      </c>
      <c r="CG50" s="113" t="s">
        <v>235</v>
      </c>
      <c r="CH50" s="112" t="s">
        <v>221</v>
      </c>
      <c r="CI50" s="112" t="s">
        <v>224</v>
      </c>
      <c r="CJ50" s="112" t="s">
        <v>225</v>
      </c>
      <c r="CK50" s="117">
        <v>0</v>
      </c>
      <c r="CL50" s="118">
        <v>0</v>
      </c>
      <c r="CM50" s="118">
        <v>0</v>
      </c>
      <c r="CN50" s="118">
        <v>0</v>
      </c>
      <c r="CO50" s="118">
        <v>0</v>
      </c>
      <c r="CP50" s="118">
        <v>0</v>
      </c>
      <c r="CQ50" s="118">
        <v>0</v>
      </c>
      <c r="CR50" s="118">
        <v>0</v>
      </c>
      <c r="CS50" s="118">
        <v>0</v>
      </c>
      <c r="CT50" s="118">
        <v>0</v>
      </c>
      <c r="CU50" s="118">
        <v>0</v>
      </c>
      <c r="CV50" s="117">
        <v>0</v>
      </c>
      <c r="CW50" s="113">
        <v>3</v>
      </c>
      <c r="CX50" s="113"/>
      <c r="CY50" s="113"/>
      <c r="CZ50" s="113"/>
      <c r="DA50" s="113">
        <v>2</v>
      </c>
      <c r="DB50" s="113">
        <v>1</v>
      </c>
      <c r="DC50" s="113"/>
      <c r="DD50" s="113"/>
      <c r="DE50" s="113"/>
      <c r="DF50" s="112" t="s">
        <v>535</v>
      </c>
      <c r="DG50" s="113" t="s">
        <v>226</v>
      </c>
      <c r="DH50" s="117">
        <v>0</v>
      </c>
      <c r="DI50" s="118">
        <v>0</v>
      </c>
      <c r="DJ50" s="118">
        <v>0</v>
      </c>
      <c r="DK50" s="118">
        <v>0</v>
      </c>
      <c r="DL50" s="118">
        <v>0</v>
      </c>
      <c r="DM50" s="118">
        <v>0</v>
      </c>
      <c r="DN50" s="118">
        <v>0</v>
      </c>
      <c r="DO50" s="119" t="s">
        <v>227</v>
      </c>
      <c r="DP50" s="118" t="s">
        <v>536</v>
      </c>
      <c r="DQ50" s="113" t="s">
        <v>537</v>
      </c>
      <c r="DR50" s="117">
        <v>0</v>
      </c>
      <c r="DS50" s="113">
        <v>2</v>
      </c>
      <c r="DT50" s="113"/>
      <c r="DU50" s="113"/>
      <c r="DV50" s="113"/>
      <c r="DW50" s="113"/>
      <c r="DX50" s="113"/>
      <c r="DY50" s="113">
        <v>3</v>
      </c>
      <c r="DZ50" s="113"/>
      <c r="EA50" s="113"/>
      <c r="EB50" s="113"/>
      <c r="EC50" s="113"/>
      <c r="ED50" s="113"/>
      <c r="EE50" s="113"/>
      <c r="EF50" s="113">
        <v>5</v>
      </c>
      <c r="EG50" s="113"/>
      <c r="EH50" s="113">
        <v>4</v>
      </c>
      <c r="EI50" s="113"/>
      <c r="EJ50" s="117">
        <v>0</v>
      </c>
      <c r="EK50" s="113"/>
      <c r="EL50" s="113"/>
      <c r="EM50" s="113"/>
      <c r="EN50" s="113"/>
      <c r="EO50" s="113"/>
      <c r="EP50" s="113"/>
      <c r="EQ50" s="113"/>
      <c r="ER50" s="113"/>
      <c r="ES50" s="113">
        <v>5</v>
      </c>
      <c r="ET50" s="113">
        <v>4</v>
      </c>
      <c r="EU50" s="113"/>
      <c r="EV50" s="113"/>
      <c r="EW50" s="113"/>
      <c r="EX50" s="113"/>
      <c r="EY50" s="113"/>
      <c r="EZ50" s="113" t="s">
        <v>266</v>
      </c>
      <c r="FA50" s="117">
        <v>0</v>
      </c>
      <c r="FB50" s="113">
        <v>1</v>
      </c>
      <c r="FC50" s="113">
        <v>1</v>
      </c>
      <c r="FD50" s="113">
        <v>0</v>
      </c>
      <c r="FE50" s="113">
        <v>0</v>
      </c>
      <c r="FF50" s="117">
        <v>0</v>
      </c>
      <c r="FG50" s="113"/>
      <c r="FH50" s="113">
        <v>1</v>
      </c>
      <c r="FI50" s="113"/>
      <c r="FJ50" s="113">
        <v>2</v>
      </c>
      <c r="FK50" s="113"/>
      <c r="FL50" s="113"/>
      <c r="FM50" s="113" t="s">
        <v>231</v>
      </c>
      <c r="FN50" s="113" t="s">
        <v>230</v>
      </c>
      <c r="FO50" s="115" t="s">
        <v>220</v>
      </c>
      <c r="FQ50" s="1" t="s">
        <v>710</v>
      </c>
      <c r="FR50" s="1">
        <v>39</v>
      </c>
      <c r="FS50" s="1">
        <v>46</v>
      </c>
      <c r="FT50" s="54">
        <v>40795</v>
      </c>
      <c r="FU50" s="1">
        <v>4</v>
      </c>
      <c r="FV50" s="1" t="s">
        <v>301</v>
      </c>
      <c r="FW50" s="1" t="s">
        <v>325</v>
      </c>
      <c r="FX50" s="1" t="s">
        <v>332</v>
      </c>
      <c r="FY50" s="1" t="s">
        <v>255</v>
      </c>
      <c r="FZ50" s="51" t="s">
        <v>333</v>
      </c>
      <c r="GA50" s="1" t="s">
        <v>219</v>
      </c>
      <c r="GB50" s="1">
        <v>18</v>
      </c>
      <c r="GC50" s="1">
        <v>14</v>
      </c>
      <c r="GD50" s="1">
        <v>57</v>
      </c>
      <c r="GE50" s="1">
        <v>0</v>
      </c>
      <c r="GF50" s="1"/>
      <c r="GG50" s="1"/>
      <c r="GH50" s="1">
        <v>2</v>
      </c>
      <c r="GI50" s="1"/>
      <c r="GJ50" s="1"/>
      <c r="GK50" s="1">
        <v>3</v>
      </c>
      <c r="GL50" s="1">
        <v>1</v>
      </c>
      <c r="GM50" s="1"/>
      <c r="GN50" s="1"/>
      <c r="GO50" s="1"/>
      <c r="GP50" s="1"/>
      <c r="GQ50" s="1"/>
      <c r="GR50" s="1" t="s">
        <v>220</v>
      </c>
      <c r="GS50" s="1" t="s">
        <v>220</v>
      </c>
      <c r="GT50" s="1">
        <v>0</v>
      </c>
      <c r="GU50" s="1">
        <v>0</v>
      </c>
      <c r="GV50" s="1">
        <v>0</v>
      </c>
      <c r="GW50" s="1">
        <v>1</v>
      </c>
      <c r="GX50" s="1">
        <v>0</v>
      </c>
      <c r="GY50" s="1">
        <v>1</v>
      </c>
      <c r="GZ50" s="1">
        <v>1</v>
      </c>
      <c r="HA50" s="1">
        <v>0</v>
      </c>
      <c r="HB50" s="1">
        <v>0</v>
      </c>
      <c r="HC50" s="52">
        <v>0</v>
      </c>
      <c r="HD50" s="1">
        <v>0</v>
      </c>
      <c r="HE50" s="1">
        <v>0</v>
      </c>
      <c r="HF50" s="1">
        <v>1</v>
      </c>
      <c r="HG50" s="1">
        <v>0</v>
      </c>
      <c r="HH50" s="1">
        <v>0</v>
      </c>
      <c r="HI50" s="1">
        <v>1</v>
      </c>
      <c r="HJ50" s="1">
        <v>0</v>
      </c>
      <c r="HK50" s="1">
        <v>0</v>
      </c>
      <c r="HL50" s="1" t="s">
        <v>220</v>
      </c>
      <c r="HM50" s="1" t="s">
        <v>221</v>
      </c>
      <c r="HN50" s="1" t="s">
        <v>221</v>
      </c>
      <c r="HO50" s="1" t="s">
        <v>222</v>
      </c>
      <c r="HP50" s="1" t="s">
        <v>223</v>
      </c>
      <c r="HQ50" s="1" t="s">
        <v>220</v>
      </c>
      <c r="HR50" s="1" t="s">
        <v>224</v>
      </c>
      <c r="HS50" s="1" t="s">
        <v>238</v>
      </c>
      <c r="HT50" s="1" t="s">
        <v>220</v>
      </c>
      <c r="HU50" s="1">
        <v>0</v>
      </c>
      <c r="HV50" s="1">
        <v>2</v>
      </c>
      <c r="HW50" s="1"/>
      <c r="HX50" s="1">
        <v>3</v>
      </c>
      <c r="HY50" s="1"/>
      <c r="HZ50" s="1">
        <v>1</v>
      </c>
      <c r="IA50" s="1"/>
      <c r="IB50" s="1"/>
      <c r="IC50" s="1"/>
      <c r="ID50" s="1">
        <v>0</v>
      </c>
      <c r="IE50" s="1"/>
      <c r="IF50" s="1"/>
      <c r="IG50" s="1"/>
      <c r="IH50" s="1">
        <v>3</v>
      </c>
      <c r="II50" s="1">
        <v>1</v>
      </c>
      <c r="IJ50" s="1">
        <v>2</v>
      </c>
      <c r="IK50" s="1"/>
      <c r="IL50" s="1"/>
      <c r="IM50" s="1"/>
      <c r="IN50" s="1" t="s">
        <v>220</v>
      </c>
      <c r="IO50" s="1">
        <v>0</v>
      </c>
      <c r="IP50" s="1">
        <v>0</v>
      </c>
      <c r="IQ50" s="1">
        <v>1</v>
      </c>
      <c r="IR50" s="1">
        <v>0</v>
      </c>
      <c r="IS50" s="1">
        <v>0</v>
      </c>
      <c r="IT50" s="1">
        <v>0</v>
      </c>
      <c r="IU50" s="1">
        <v>1</v>
      </c>
      <c r="IV50" s="1">
        <v>0</v>
      </c>
      <c r="IW50" s="1">
        <v>0</v>
      </c>
      <c r="IX50" s="1">
        <v>1</v>
      </c>
      <c r="IY50" s="1" t="s">
        <v>227</v>
      </c>
      <c r="IZ50" s="1" t="s">
        <v>220</v>
      </c>
      <c r="JA50" s="1" t="s">
        <v>220</v>
      </c>
      <c r="JB50" s="1">
        <v>0</v>
      </c>
      <c r="JC50" s="1">
        <v>1</v>
      </c>
      <c r="JD50" s="1">
        <v>0</v>
      </c>
      <c r="JE50" s="1">
        <v>0</v>
      </c>
      <c r="JF50" s="1">
        <v>0</v>
      </c>
      <c r="JG50" s="1">
        <v>0</v>
      </c>
      <c r="JH50" s="1">
        <v>0</v>
      </c>
      <c r="JI50" s="1">
        <v>0</v>
      </c>
      <c r="JJ50" s="1">
        <v>0</v>
      </c>
      <c r="JK50" s="1">
        <v>0</v>
      </c>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v>0</v>
      </c>
      <c r="KT50" s="1">
        <v>0</v>
      </c>
      <c r="KU50" s="1">
        <v>1</v>
      </c>
      <c r="KV50" s="1">
        <v>1</v>
      </c>
      <c r="KW50" s="1">
        <v>0</v>
      </c>
      <c r="KX50" s="1">
        <v>0</v>
      </c>
      <c r="KY50" s="1">
        <v>1</v>
      </c>
      <c r="KZ50" s="1">
        <v>1</v>
      </c>
      <c r="LA50" s="1">
        <v>1</v>
      </c>
      <c r="LB50" s="1">
        <v>0</v>
      </c>
      <c r="LC50" s="1">
        <v>0</v>
      </c>
      <c r="LD50" s="1">
        <v>0</v>
      </c>
      <c r="LE50" s="1" t="s">
        <v>243</v>
      </c>
      <c r="LF50" s="1" t="s">
        <v>239</v>
      </c>
      <c r="LG50" s="1">
        <v>0</v>
      </c>
      <c r="LH50" s="1"/>
      <c r="LI50" s="1">
        <v>2</v>
      </c>
      <c r="LJ50" s="1">
        <v>3</v>
      </c>
      <c r="LK50" s="1">
        <v>1</v>
      </c>
      <c r="LL50" s="1"/>
      <c r="LM50" s="1"/>
      <c r="LN50" s="1" t="s">
        <v>226</v>
      </c>
      <c r="LO50" s="1" t="s">
        <v>220</v>
      </c>
      <c r="LP50" s="1">
        <v>0</v>
      </c>
      <c r="LQ50" s="1">
        <v>1</v>
      </c>
      <c r="LR50" s="1">
        <v>0</v>
      </c>
      <c r="LS50" s="1">
        <v>0</v>
      </c>
      <c r="LT50" s="1" t="s">
        <v>220</v>
      </c>
      <c r="LU50" s="1" t="s">
        <v>226</v>
      </c>
      <c r="LV50" s="1" t="s">
        <v>226</v>
      </c>
      <c r="LW50" s="1" t="s">
        <v>226</v>
      </c>
      <c r="LX50" s="1">
        <v>0</v>
      </c>
      <c r="LY50" s="1">
        <v>1</v>
      </c>
      <c r="LZ50" s="1">
        <v>1</v>
      </c>
      <c r="MA50" s="1">
        <v>1</v>
      </c>
      <c r="MB50" s="1">
        <v>1</v>
      </c>
      <c r="MC50" s="1">
        <v>1</v>
      </c>
      <c r="MD50" s="1">
        <v>0</v>
      </c>
      <c r="ME50" s="1" t="s">
        <v>231</v>
      </c>
      <c r="MF50" s="1" t="s">
        <v>231</v>
      </c>
      <c r="MG50" s="1" t="s">
        <v>231</v>
      </c>
      <c r="MH50" s="1" t="s">
        <v>231</v>
      </c>
      <c r="MI50" s="1" t="s">
        <v>220</v>
      </c>
      <c r="MJ50" s="1">
        <v>0</v>
      </c>
      <c r="MK50" s="1">
        <v>0</v>
      </c>
      <c r="ML50" s="1">
        <v>1</v>
      </c>
      <c r="MM50" s="1">
        <v>1</v>
      </c>
      <c r="MN50" s="1">
        <v>0</v>
      </c>
      <c r="MO50" s="1">
        <v>0</v>
      </c>
      <c r="MP50" s="1">
        <v>1</v>
      </c>
      <c r="MQ50" s="1">
        <v>0</v>
      </c>
      <c r="MR50" s="53">
        <v>0</v>
      </c>
      <c r="MS50" s="1">
        <v>0</v>
      </c>
      <c r="MT50" s="1">
        <v>0</v>
      </c>
      <c r="MU50" s="1">
        <v>1</v>
      </c>
      <c r="MV50" s="1">
        <v>1</v>
      </c>
      <c r="MW50" s="1">
        <v>0</v>
      </c>
      <c r="MX50" s="1">
        <v>1</v>
      </c>
      <c r="MY50" s="1">
        <v>0</v>
      </c>
      <c r="MZ50" s="1">
        <v>0</v>
      </c>
      <c r="NA50" s="1">
        <v>0</v>
      </c>
      <c r="NB50" s="1">
        <v>0</v>
      </c>
      <c r="NC50" s="1">
        <v>0</v>
      </c>
      <c r="ND50" s="1">
        <v>1</v>
      </c>
      <c r="NE50" s="1">
        <v>0</v>
      </c>
      <c r="NF50" s="1">
        <v>0</v>
      </c>
      <c r="NG50" s="1">
        <v>1</v>
      </c>
      <c r="NH50" s="1">
        <v>1</v>
      </c>
      <c r="NI50" s="1">
        <v>1</v>
      </c>
      <c r="NJ50" s="1">
        <v>0</v>
      </c>
      <c r="NK50" s="1">
        <v>0</v>
      </c>
    </row>
    <row r="51" spans="1:375" ht="180">
      <c r="A51" s="59" t="s">
        <v>711</v>
      </c>
      <c r="B51" s="59">
        <v>7</v>
      </c>
      <c r="C51" s="59">
        <v>47</v>
      </c>
      <c r="D51" s="80">
        <v>40795</v>
      </c>
      <c r="E51" s="59">
        <v>3</v>
      </c>
      <c r="F51" s="59" t="s">
        <v>301</v>
      </c>
      <c r="G51" s="59" t="s">
        <v>334</v>
      </c>
      <c r="H51" s="59" t="s">
        <v>335</v>
      </c>
      <c r="I51" s="59" t="s">
        <v>217</v>
      </c>
      <c r="J51" s="81" t="s">
        <v>336</v>
      </c>
      <c r="K51" s="60" t="s">
        <v>247</v>
      </c>
      <c r="L51" s="60" t="s">
        <v>372</v>
      </c>
      <c r="M51" s="59">
        <v>0</v>
      </c>
      <c r="N51" s="59">
        <v>0</v>
      </c>
      <c r="O51" s="59">
        <v>0</v>
      </c>
      <c r="P51" s="59">
        <v>1</v>
      </c>
      <c r="Q51" s="59">
        <v>1</v>
      </c>
      <c r="R51" s="59">
        <v>1</v>
      </c>
      <c r="S51" s="60" t="s">
        <v>379</v>
      </c>
      <c r="T51" s="85">
        <v>1</v>
      </c>
      <c r="U51" s="85">
        <v>1</v>
      </c>
      <c r="V51" s="85">
        <v>1</v>
      </c>
      <c r="W51" s="85">
        <v>0</v>
      </c>
      <c r="X51" s="59" t="s">
        <v>220</v>
      </c>
      <c r="Y51" s="59" t="s">
        <v>220</v>
      </c>
      <c r="Z51" s="59" t="s">
        <v>220</v>
      </c>
      <c r="AA51" s="59" t="s">
        <v>226</v>
      </c>
      <c r="AB51" s="59" t="s">
        <v>226</v>
      </c>
      <c r="AC51" s="59" t="s">
        <v>226</v>
      </c>
      <c r="AD51" s="59" t="s">
        <v>226</v>
      </c>
      <c r="AE51" s="60" t="s">
        <v>391</v>
      </c>
      <c r="AF51" s="59">
        <v>1</v>
      </c>
      <c r="AG51" s="59">
        <v>0</v>
      </c>
      <c r="AH51" s="59">
        <v>0</v>
      </c>
      <c r="AI51" s="59">
        <v>0</v>
      </c>
      <c r="AJ51" s="59">
        <v>0</v>
      </c>
      <c r="AK51" s="59">
        <v>0</v>
      </c>
      <c r="AL51" s="59">
        <v>1</v>
      </c>
      <c r="AM51" s="59">
        <v>0</v>
      </c>
      <c r="AN51" s="59"/>
      <c r="AO51" s="59"/>
      <c r="AP51" s="60" t="s">
        <v>402</v>
      </c>
      <c r="AQ51" s="59"/>
      <c r="AR51" s="59"/>
      <c r="AS51" s="59"/>
      <c r="AT51" s="59"/>
      <c r="AU51" s="59"/>
      <c r="AV51" s="60" t="s">
        <v>408</v>
      </c>
      <c r="AW51" s="59">
        <v>150</v>
      </c>
      <c r="AX51" s="59">
        <v>56</v>
      </c>
      <c r="AY51" s="59">
        <v>7</v>
      </c>
      <c r="AZ51" s="59">
        <v>2</v>
      </c>
      <c r="BA51" s="59">
        <v>700</v>
      </c>
      <c r="BB51" s="60" t="s">
        <v>427</v>
      </c>
      <c r="BC51" s="85" t="s">
        <v>424</v>
      </c>
      <c r="BE51" s="123" t="s">
        <v>594</v>
      </c>
      <c r="BF51" s="113">
        <v>10</v>
      </c>
      <c r="BG51" s="113">
        <v>47</v>
      </c>
      <c r="BH51" s="114">
        <v>40795</v>
      </c>
      <c r="BI51" s="113">
        <v>3</v>
      </c>
      <c r="BJ51" s="113" t="s">
        <v>301</v>
      </c>
      <c r="BK51" s="113" t="s">
        <v>334</v>
      </c>
      <c r="BL51" s="113" t="s">
        <v>335</v>
      </c>
      <c r="BM51" s="113" t="s">
        <v>217</v>
      </c>
      <c r="BN51" s="115" t="s">
        <v>336</v>
      </c>
      <c r="BO51" s="116" t="s">
        <v>247</v>
      </c>
      <c r="BP51" s="113">
        <v>20</v>
      </c>
      <c r="BQ51" s="113">
        <v>30</v>
      </c>
      <c r="BR51" s="113">
        <v>50</v>
      </c>
      <c r="BS51" s="117">
        <v>0</v>
      </c>
      <c r="BT51" s="113">
        <v>1</v>
      </c>
      <c r="BU51" s="113"/>
      <c r="BV51" s="113">
        <v>2</v>
      </c>
      <c r="BW51" s="113"/>
      <c r="BX51" s="113"/>
      <c r="BY51" s="113">
        <v>3</v>
      </c>
      <c r="BZ51" s="113"/>
      <c r="CA51" s="113"/>
      <c r="CB51" s="113"/>
      <c r="CC51" s="113"/>
      <c r="CD51" s="113"/>
      <c r="CE51" s="113"/>
      <c r="CF51" s="113" t="s">
        <v>226</v>
      </c>
      <c r="CG51" s="113" t="s">
        <v>235</v>
      </c>
      <c r="CH51" s="112" t="s">
        <v>235</v>
      </c>
      <c r="CI51" s="112" t="s">
        <v>224</v>
      </c>
      <c r="CJ51" s="112" t="s">
        <v>238</v>
      </c>
      <c r="CK51" s="117">
        <v>0</v>
      </c>
      <c r="CL51" s="118">
        <v>0</v>
      </c>
      <c r="CM51" s="118">
        <v>0</v>
      </c>
      <c r="CN51" s="118">
        <v>1</v>
      </c>
      <c r="CO51" s="118">
        <v>0</v>
      </c>
      <c r="CP51" s="118">
        <v>0</v>
      </c>
      <c r="CQ51" s="118">
        <v>0</v>
      </c>
      <c r="CR51" s="118">
        <v>1</v>
      </c>
      <c r="CS51" s="118">
        <v>0</v>
      </c>
      <c r="CT51" s="118">
        <v>0</v>
      </c>
      <c r="CU51" s="118">
        <v>0</v>
      </c>
      <c r="CV51" s="117">
        <v>0</v>
      </c>
      <c r="CW51" s="113"/>
      <c r="CX51" s="113"/>
      <c r="CY51" s="113">
        <v>3</v>
      </c>
      <c r="CZ51" s="113">
        <v>2</v>
      </c>
      <c r="DA51" s="113"/>
      <c r="DB51" s="113">
        <v>1</v>
      </c>
      <c r="DC51" s="113"/>
      <c r="DD51" s="113"/>
      <c r="DE51" s="113"/>
      <c r="DF51" s="112" t="s">
        <v>547</v>
      </c>
      <c r="DG51" s="113" t="s">
        <v>226</v>
      </c>
      <c r="DH51" s="117">
        <v>0</v>
      </c>
      <c r="DI51" s="118">
        <v>0</v>
      </c>
      <c r="DJ51" s="118">
        <v>0</v>
      </c>
      <c r="DK51" s="118">
        <v>0</v>
      </c>
      <c r="DL51" s="118">
        <v>0</v>
      </c>
      <c r="DM51" s="118">
        <v>0</v>
      </c>
      <c r="DN51" s="118">
        <v>0</v>
      </c>
      <c r="DO51" s="119" t="s">
        <v>227</v>
      </c>
      <c r="DP51" s="118" t="s">
        <v>300</v>
      </c>
      <c r="DQ51" s="113" t="s">
        <v>537</v>
      </c>
      <c r="DR51" s="117">
        <v>0</v>
      </c>
      <c r="DS51" s="113">
        <v>5</v>
      </c>
      <c r="DT51" s="113"/>
      <c r="DU51" s="113">
        <v>4</v>
      </c>
      <c r="DV51" s="113"/>
      <c r="DW51" s="113"/>
      <c r="DX51" s="113"/>
      <c r="DY51" s="113">
        <v>1</v>
      </c>
      <c r="DZ51" s="113"/>
      <c r="EA51" s="113"/>
      <c r="EB51" s="113"/>
      <c r="EC51" s="113">
        <v>2</v>
      </c>
      <c r="ED51" s="113"/>
      <c r="EE51" s="113"/>
      <c r="EF51" s="113">
        <v>3</v>
      </c>
      <c r="EG51" s="113"/>
      <c r="EH51" s="113">
        <v>3</v>
      </c>
      <c r="EI51" s="113"/>
      <c r="EJ51" s="117">
        <v>0</v>
      </c>
      <c r="EK51" s="113">
        <v>5</v>
      </c>
      <c r="EL51" s="113">
        <v>4</v>
      </c>
      <c r="EM51" s="113"/>
      <c r="EN51" s="113"/>
      <c r="EO51" s="113"/>
      <c r="EP51" s="113"/>
      <c r="EQ51" s="113">
        <v>2</v>
      </c>
      <c r="ER51" s="113"/>
      <c r="ES51" s="113">
        <v>1</v>
      </c>
      <c r="ET51" s="113">
        <v>3</v>
      </c>
      <c r="EU51" s="113"/>
      <c r="EV51" s="113"/>
      <c r="EW51" s="113"/>
      <c r="EX51" s="113"/>
      <c r="EY51" s="113"/>
      <c r="EZ51" s="113" t="s">
        <v>266</v>
      </c>
      <c r="FA51" s="117">
        <v>0</v>
      </c>
      <c r="FB51" s="113">
        <v>1</v>
      </c>
      <c r="FC51" s="113">
        <v>1</v>
      </c>
      <c r="FD51" s="113">
        <v>0</v>
      </c>
      <c r="FE51" s="113">
        <v>1</v>
      </c>
      <c r="FF51" s="117">
        <v>0</v>
      </c>
      <c r="FG51" s="113">
        <v>1</v>
      </c>
      <c r="FH51" s="113">
        <v>2</v>
      </c>
      <c r="FI51" s="113">
        <v>3</v>
      </c>
      <c r="FJ51" s="113">
        <v>1</v>
      </c>
      <c r="FK51" s="113"/>
      <c r="FL51" s="113"/>
      <c r="FM51" s="113" t="s">
        <v>229</v>
      </c>
      <c r="FN51" s="113" t="s">
        <v>230</v>
      </c>
      <c r="FO51" s="115" t="s">
        <v>220</v>
      </c>
      <c r="FQ51" s="1" t="s">
        <v>712</v>
      </c>
      <c r="FR51" s="1">
        <v>23</v>
      </c>
      <c r="FS51" s="1">
        <v>47</v>
      </c>
      <c r="FT51" s="54">
        <v>40795</v>
      </c>
      <c r="FU51" s="1">
        <v>3</v>
      </c>
      <c r="FV51" s="1" t="s">
        <v>301</v>
      </c>
      <c r="FW51" s="1" t="s">
        <v>334</v>
      </c>
      <c r="FX51" s="1" t="s">
        <v>335</v>
      </c>
      <c r="FY51" s="1" t="s">
        <v>217</v>
      </c>
      <c r="FZ51" s="51" t="s">
        <v>336</v>
      </c>
      <c r="GA51" s="1" t="s">
        <v>247</v>
      </c>
      <c r="GB51" s="1">
        <v>25</v>
      </c>
      <c r="GC51" s="1">
        <v>19</v>
      </c>
      <c r="GD51" s="1">
        <v>45</v>
      </c>
      <c r="GE51" s="1">
        <v>0</v>
      </c>
      <c r="GF51" s="1"/>
      <c r="GG51" s="1">
        <v>2</v>
      </c>
      <c r="GH51" s="1"/>
      <c r="GI51" s="1"/>
      <c r="GJ51" s="1"/>
      <c r="GK51" s="1">
        <v>3</v>
      </c>
      <c r="GL51" s="1"/>
      <c r="GM51" s="1">
        <v>1</v>
      </c>
      <c r="GN51" s="1"/>
      <c r="GO51" s="1"/>
      <c r="GP51" s="1"/>
      <c r="GQ51" s="1"/>
      <c r="GR51" s="1" t="s">
        <v>220</v>
      </c>
      <c r="GS51" s="1" t="s">
        <v>226</v>
      </c>
      <c r="GT51" s="1">
        <v>0</v>
      </c>
      <c r="GU51" s="1">
        <v>0</v>
      </c>
      <c r="GV51" s="1">
        <v>0</v>
      </c>
      <c r="GW51" s="1">
        <v>1</v>
      </c>
      <c r="GX51" s="1">
        <v>0</v>
      </c>
      <c r="GY51" s="1">
        <v>1</v>
      </c>
      <c r="GZ51" s="1">
        <v>1</v>
      </c>
      <c r="HA51" s="1">
        <v>0</v>
      </c>
      <c r="HB51" s="1">
        <v>0</v>
      </c>
      <c r="HC51" s="52">
        <v>0</v>
      </c>
      <c r="HD51" s="1">
        <v>0</v>
      </c>
      <c r="HE51" s="1">
        <v>0</v>
      </c>
      <c r="HF51" s="1">
        <v>1</v>
      </c>
      <c r="HG51" s="1">
        <v>0</v>
      </c>
      <c r="HH51" s="1">
        <v>1</v>
      </c>
      <c r="HI51" s="1">
        <v>1</v>
      </c>
      <c r="HJ51" s="1">
        <v>0</v>
      </c>
      <c r="HK51" s="1">
        <v>0</v>
      </c>
      <c r="HL51" s="1" t="s">
        <v>220</v>
      </c>
      <c r="HM51" s="1" t="s">
        <v>221</v>
      </c>
      <c r="HN51" s="1" t="s">
        <v>235</v>
      </c>
      <c r="HO51" s="1" t="s">
        <v>222</v>
      </c>
      <c r="HP51" s="1" t="s">
        <v>223</v>
      </c>
      <c r="HQ51" s="1" t="s">
        <v>220</v>
      </c>
      <c r="HR51" s="1" t="s">
        <v>224</v>
      </c>
      <c r="HS51" s="1" t="s">
        <v>225</v>
      </c>
      <c r="HT51" s="1" t="s">
        <v>220</v>
      </c>
      <c r="HU51" s="1">
        <v>0</v>
      </c>
      <c r="HV51" s="1"/>
      <c r="HW51" s="1">
        <v>3</v>
      </c>
      <c r="HX51" s="1"/>
      <c r="HY51" s="1"/>
      <c r="HZ51" s="1">
        <v>2</v>
      </c>
      <c r="IA51" s="1">
        <v>1</v>
      </c>
      <c r="IB51" s="1"/>
      <c r="IC51" s="1"/>
      <c r="ID51" s="1">
        <v>0</v>
      </c>
      <c r="IE51" s="1">
        <v>3</v>
      </c>
      <c r="IF51" s="1"/>
      <c r="IG51" s="1">
        <v>2</v>
      </c>
      <c r="IH51" s="1"/>
      <c r="II51" s="1"/>
      <c r="IJ51" s="1">
        <v>1</v>
      </c>
      <c r="IK51" s="1"/>
      <c r="IL51" s="1"/>
      <c r="IM51" s="1"/>
      <c r="IN51" s="1" t="s">
        <v>226</v>
      </c>
      <c r="IO51" s="1">
        <v>0</v>
      </c>
      <c r="IP51" s="1">
        <v>1</v>
      </c>
      <c r="IQ51" s="1">
        <v>0</v>
      </c>
      <c r="IR51" s="1">
        <v>0</v>
      </c>
      <c r="IS51" s="1">
        <v>0</v>
      </c>
      <c r="IT51" s="1">
        <v>0</v>
      </c>
      <c r="IU51" s="1">
        <v>0</v>
      </c>
      <c r="IV51" s="1">
        <v>0</v>
      </c>
      <c r="IW51" s="1">
        <v>0</v>
      </c>
      <c r="IX51" s="1">
        <v>0</v>
      </c>
      <c r="IY51" s="1" t="s">
        <v>227</v>
      </c>
      <c r="IZ51" s="1" t="s">
        <v>220</v>
      </c>
      <c r="JA51" s="1" t="s">
        <v>226</v>
      </c>
      <c r="JB51" s="1">
        <v>0</v>
      </c>
      <c r="JC51" s="1">
        <v>0</v>
      </c>
      <c r="JD51" s="1">
        <v>1</v>
      </c>
      <c r="JE51" s="1">
        <v>1</v>
      </c>
      <c r="JF51" s="1">
        <v>1</v>
      </c>
      <c r="JG51" s="1">
        <v>0</v>
      </c>
      <c r="JH51" s="1">
        <v>1</v>
      </c>
      <c r="JI51" s="1">
        <v>1</v>
      </c>
      <c r="JJ51" s="1">
        <v>1</v>
      </c>
      <c r="JK51" s="1">
        <v>0</v>
      </c>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t="s">
        <v>248</v>
      </c>
      <c r="KS51" s="1">
        <v>0</v>
      </c>
      <c r="KT51" s="1">
        <v>0</v>
      </c>
      <c r="KU51" s="1">
        <v>0</v>
      </c>
      <c r="KV51" s="1">
        <v>0</v>
      </c>
      <c r="KW51" s="1">
        <v>1</v>
      </c>
      <c r="KX51" s="1">
        <v>0</v>
      </c>
      <c r="KY51" s="1">
        <v>1</v>
      </c>
      <c r="KZ51" s="1">
        <v>0</v>
      </c>
      <c r="LA51" s="1">
        <v>0</v>
      </c>
      <c r="LB51" s="1">
        <v>1</v>
      </c>
      <c r="LC51" s="1">
        <v>1</v>
      </c>
      <c r="LD51" s="1">
        <v>0</v>
      </c>
      <c r="LE51" s="1" t="s">
        <v>228</v>
      </c>
      <c r="LF51" s="1" t="s">
        <v>239</v>
      </c>
      <c r="LG51" s="1">
        <v>0</v>
      </c>
      <c r="LH51" s="1"/>
      <c r="LI51" s="1">
        <v>3</v>
      </c>
      <c r="LJ51" s="1">
        <v>2</v>
      </c>
      <c r="LK51" s="1"/>
      <c r="LL51" s="1"/>
      <c r="LM51" s="1">
        <v>1</v>
      </c>
      <c r="LN51" s="1" t="s">
        <v>220</v>
      </c>
      <c r="LO51" s="1" t="s">
        <v>226</v>
      </c>
      <c r="LP51" s="1">
        <v>0</v>
      </c>
      <c r="LQ51" s="1">
        <v>1</v>
      </c>
      <c r="LR51" s="1">
        <v>0</v>
      </c>
      <c r="LS51" s="1">
        <v>0</v>
      </c>
      <c r="LT51" s="1" t="s">
        <v>226</v>
      </c>
      <c r="LU51" s="1" t="s">
        <v>226</v>
      </c>
      <c r="LV51" s="1" t="s">
        <v>226</v>
      </c>
      <c r="LW51" s="1" t="s">
        <v>226</v>
      </c>
      <c r="LX51" s="1">
        <v>0</v>
      </c>
      <c r="LY51" s="1">
        <v>1</v>
      </c>
      <c r="LZ51" s="1">
        <v>1</v>
      </c>
      <c r="MA51" s="1">
        <v>1</v>
      </c>
      <c r="MB51" s="1">
        <v>1</v>
      </c>
      <c r="MC51" s="1">
        <v>1</v>
      </c>
      <c r="MD51" s="1">
        <v>0</v>
      </c>
      <c r="ME51" s="1" t="s">
        <v>229</v>
      </c>
      <c r="MF51" s="1" t="s">
        <v>230</v>
      </c>
      <c r="MG51" s="1" t="s">
        <v>229</v>
      </c>
      <c r="MH51" s="1" t="s">
        <v>230</v>
      </c>
      <c r="MI51" s="1" t="s">
        <v>226</v>
      </c>
      <c r="MJ51" s="1">
        <v>0</v>
      </c>
      <c r="MK51" s="1">
        <v>0</v>
      </c>
      <c r="ML51" s="1">
        <v>1</v>
      </c>
      <c r="MM51" s="1">
        <v>1</v>
      </c>
      <c r="MN51" s="1">
        <v>1</v>
      </c>
      <c r="MO51" s="1">
        <v>0</v>
      </c>
      <c r="MP51" s="1">
        <v>1</v>
      </c>
      <c r="MQ51" s="1">
        <v>0</v>
      </c>
      <c r="MR51" s="53">
        <v>0</v>
      </c>
      <c r="MS51" s="1">
        <v>0</v>
      </c>
      <c r="MT51" s="1">
        <v>0</v>
      </c>
      <c r="MU51" s="1">
        <v>1</v>
      </c>
      <c r="MV51" s="1">
        <v>1</v>
      </c>
      <c r="MW51" s="1">
        <v>1</v>
      </c>
      <c r="MX51" s="1">
        <v>1</v>
      </c>
      <c r="MY51" s="1">
        <v>0</v>
      </c>
      <c r="MZ51" s="1">
        <v>0</v>
      </c>
      <c r="NA51" s="1">
        <v>0</v>
      </c>
      <c r="NB51" s="1">
        <v>0</v>
      </c>
      <c r="NC51" s="1">
        <v>1</v>
      </c>
      <c r="ND51" s="1">
        <v>1</v>
      </c>
      <c r="NE51" s="1">
        <v>0</v>
      </c>
      <c r="NF51" s="1">
        <v>0</v>
      </c>
      <c r="NG51" s="1">
        <v>1</v>
      </c>
      <c r="NH51" s="1">
        <v>1</v>
      </c>
      <c r="NI51" s="1">
        <v>1</v>
      </c>
      <c r="NJ51" s="1">
        <v>0</v>
      </c>
      <c r="NK51" s="1">
        <v>0</v>
      </c>
    </row>
    <row r="52" spans="1:375" ht="165">
      <c r="A52" s="59" t="s">
        <v>713</v>
      </c>
      <c r="B52" s="59">
        <v>11</v>
      </c>
      <c r="C52" s="59">
        <v>48</v>
      </c>
      <c r="D52" s="80">
        <v>40796</v>
      </c>
      <c r="E52" s="59">
        <v>3</v>
      </c>
      <c r="F52" s="59" t="s">
        <v>301</v>
      </c>
      <c r="G52" s="59" t="s">
        <v>334</v>
      </c>
      <c r="H52" s="59" t="s">
        <v>337</v>
      </c>
      <c r="I52" s="59" t="s">
        <v>217</v>
      </c>
      <c r="J52" s="81" t="s">
        <v>338</v>
      </c>
      <c r="K52" s="82" t="s">
        <v>219</v>
      </c>
      <c r="L52" s="60" t="s">
        <v>372</v>
      </c>
      <c r="M52" s="59">
        <v>1</v>
      </c>
      <c r="N52" s="59">
        <v>1</v>
      </c>
      <c r="O52" s="59">
        <v>1</v>
      </c>
      <c r="P52" s="59">
        <v>0</v>
      </c>
      <c r="Q52" s="59">
        <v>1</v>
      </c>
      <c r="R52" s="59">
        <v>0</v>
      </c>
      <c r="S52" s="60" t="s">
        <v>379</v>
      </c>
      <c r="T52" s="59">
        <v>1</v>
      </c>
      <c r="U52" s="59">
        <v>1</v>
      </c>
      <c r="V52" s="59">
        <v>1</v>
      </c>
      <c r="W52" s="59">
        <v>0</v>
      </c>
      <c r="X52" s="59" t="s">
        <v>220</v>
      </c>
      <c r="Y52" s="59" t="s">
        <v>220</v>
      </c>
      <c r="Z52" s="59" t="s">
        <v>220</v>
      </c>
      <c r="AA52" s="59" t="s">
        <v>226</v>
      </c>
      <c r="AB52" s="59" t="s">
        <v>226</v>
      </c>
      <c r="AC52" s="59" t="s">
        <v>226</v>
      </c>
      <c r="AD52" s="59" t="s">
        <v>220</v>
      </c>
      <c r="AE52" s="60" t="s">
        <v>391</v>
      </c>
      <c r="AF52" s="59">
        <v>1</v>
      </c>
      <c r="AG52" s="59">
        <v>0</v>
      </c>
      <c r="AH52" s="59">
        <v>0</v>
      </c>
      <c r="AI52" s="59">
        <v>0</v>
      </c>
      <c r="AJ52" s="59">
        <v>0</v>
      </c>
      <c r="AK52" s="59">
        <v>0</v>
      </c>
      <c r="AL52" s="59">
        <v>1</v>
      </c>
      <c r="AM52" s="59">
        <v>0</v>
      </c>
      <c r="AN52" s="59"/>
      <c r="AO52" s="59"/>
      <c r="AP52" s="60" t="s">
        <v>402</v>
      </c>
      <c r="AQ52" s="59"/>
      <c r="AR52" s="59"/>
      <c r="AS52" s="59"/>
      <c r="AT52" s="59"/>
      <c r="AU52" s="59"/>
      <c r="AV52" s="60" t="s">
        <v>408</v>
      </c>
      <c r="AW52" s="59">
        <v>1</v>
      </c>
      <c r="AX52" s="59">
        <v>80</v>
      </c>
      <c r="AY52" s="59">
        <v>6</v>
      </c>
      <c r="AZ52" s="59">
        <v>1</v>
      </c>
      <c r="BA52" s="59">
        <v>6</v>
      </c>
      <c r="BB52" s="60"/>
      <c r="BC52" s="59" t="s">
        <v>424</v>
      </c>
      <c r="BE52" s="123" t="s">
        <v>595</v>
      </c>
      <c r="BF52" s="113">
        <v>8</v>
      </c>
      <c r="BG52" s="113">
        <v>48</v>
      </c>
      <c r="BH52" s="114">
        <v>40796</v>
      </c>
      <c r="BI52" s="113">
        <v>3</v>
      </c>
      <c r="BJ52" s="113" t="s">
        <v>301</v>
      </c>
      <c r="BK52" s="113" t="s">
        <v>334</v>
      </c>
      <c r="BL52" s="113" t="s">
        <v>337</v>
      </c>
      <c r="BM52" s="113" t="s">
        <v>217</v>
      </c>
      <c r="BN52" s="115" t="s">
        <v>338</v>
      </c>
      <c r="BO52" s="116" t="s">
        <v>219</v>
      </c>
      <c r="BP52" s="113">
        <v>10</v>
      </c>
      <c r="BQ52" s="113">
        <v>25</v>
      </c>
      <c r="BR52" s="113">
        <v>55</v>
      </c>
      <c r="BS52" s="117">
        <v>0</v>
      </c>
      <c r="BT52" s="113">
        <v>1</v>
      </c>
      <c r="BU52" s="113"/>
      <c r="BV52" s="113">
        <v>3</v>
      </c>
      <c r="BW52" s="113"/>
      <c r="BX52" s="113"/>
      <c r="BY52" s="113">
        <v>2</v>
      </c>
      <c r="BZ52" s="113"/>
      <c r="CA52" s="113"/>
      <c r="CB52" s="113"/>
      <c r="CC52" s="113"/>
      <c r="CD52" s="113"/>
      <c r="CE52" s="113"/>
      <c r="CF52" s="113" t="s">
        <v>220</v>
      </c>
      <c r="CG52" s="113" t="s">
        <v>221</v>
      </c>
      <c r="CH52" s="112" t="s">
        <v>221</v>
      </c>
      <c r="CI52" s="112" t="s">
        <v>224</v>
      </c>
      <c r="CJ52" s="112" t="s">
        <v>238</v>
      </c>
      <c r="CK52" s="117">
        <v>0</v>
      </c>
      <c r="CL52" s="118">
        <v>1</v>
      </c>
      <c r="CM52" s="118">
        <v>1</v>
      </c>
      <c r="CN52" s="118">
        <v>1</v>
      </c>
      <c r="CO52" s="118">
        <v>0</v>
      </c>
      <c r="CP52" s="118">
        <v>0</v>
      </c>
      <c r="CQ52" s="118">
        <v>0</v>
      </c>
      <c r="CR52" s="118">
        <v>1</v>
      </c>
      <c r="CS52" s="118">
        <v>1</v>
      </c>
      <c r="CT52" s="118">
        <v>0</v>
      </c>
      <c r="CU52" s="118">
        <v>0</v>
      </c>
      <c r="CV52" s="117">
        <v>0</v>
      </c>
      <c r="CW52" s="113"/>
      <c r="CX52" s="113">
        <v>1</v>
      </c>
      <c r="CY52" s="113"/>
      <c r="CZ52" s="113">
        <v>3</v>
      </c>
      <c r="DA52" s="113"/>
      <c r="DB52" s="113">
        <v>2</v>
      </c>
      <c r="DC52" s="113"/>
      <c r="DD52" s="113"/>
      <c r="DE52" s="113"/>
      <c r="DF52" s="112" t="s">
        <v>547</v>
      </c>
      <c r="DG52" s="113" t="s">
        <v>226</v>
      </c>
      <c r="DH52" s="117">
        <v>0</v>
      </c>
      <c r="DI52" s="118">
        <v>0</v>
      </c>
      <c r="DJ52" s="118">
        <v>0</v>
      </c>
      <c r="DK52" s="118">
        <v>0</v>
      </c>
      <c r="DL52" s="118">
        <v>0</v>
      </c>
      <c r="DM52" s="118">
        <v>0</v>
      </c>
      <c r="DN52" s="118">
        <v>0</v>
      </c>
      <c r="DO52" s="119" t="s">
        <v>227</v>
      </c>
      <c r="DP52" s="118" t="s">
        <v>544</v>
      </c>
      <c r="DQ52" s="113" t="s">
        <v>548</v>
      </c>
      <c r="DR52" s="117">
        <v>0</v>
      </c>
      <c r="DS52" s="113">
        <v>5</v>
      </c>
      <c r="DT52" s="113"/>
      <c r="DU52" s="113"/>
      <c r="DV52" s="113"/>
      <c r="DW52" s="113"/>
      <c r="DX52" s="113">
        <v>3</v>
      </c>
      <c r="DY52" s="113">
        <v>1</v>
      </c>
      <c r="DZ52" s="113"/>
      <c r="EA52" s="113"/>
      <c r="EB52" s="113"/>
      <c r="EC52" s="113">
        <v>4</v>
      </c>
      <c r="ED52" s="113"/>
      <c r="EE52" s="113"/>
      <c r="EF52" s="113"/>
      <c r="EG52" s="113"/>
      <c r="EH52" s="113">
        <v>2</v>
      </c>
      <c r="EI52" s="113"/>
      <c r="EJ52" s="117">
        <v>0</v>
      </c>
      <c r="EK52" s="113">
        <v>5</v>
      </c>
      <c r="EL52" s="113">
        <v>1</v>
      </c>
      <c r="EM52" s="113">
        <v>4</v>
      </c>
      <c r="EN52" s="113"/>
      <c r="EO52" s="113"/>
      <c r="EP52" s="113"/>
      <c r="EQ52" s="113"/>
      <c r="ER52" s="113"/>
      <c r="ES52" s="113">
        <v>2</v>
      </c>
      <c r="ET52" s="113">
        <v>3</v>
      </c>
      <c r="EU52" s="113"/>
      <c r="EV52" s="113"/>
      <c r="EW52" s="113"/>
      <c r="EX52" s="113"/>
      <c r="EY52" s="113"/>
      <c r="EZ52" s="113" t="s">
        <v>248</v>
      </c>
      <c r="FA52" s="117">
        <v>0</v>
      </c>
      <c r="FB52" s="113">
        <v>1</v>
      </c>
      <c r="FC52" s="113">
        <v>1</v>
      </c>
      <c r="FD52" s="113">
        <v>1</v>
      </c>
      <c r="FE52" s="113">
        <v>0</v>
      </c>
      <c r="FF52" s="117">
        <v>0</v>
      </c>
      <c r="FG52" s="113"/>
      <c r="FH52" s="113"/>
      <c r="FI52" s="113"/>
      <c r="FJ52" s="113"/>
      <c r="FK52" s="113"/>
      <c r="FL52" s="113"/>
      <c r="FM52" s="113" t="s">
        <v>229</v>
      </c>
      <c r="FN52" s="113" t="s">
        <v>230</v>
      </c>
      <c r="FO52" s="115" t="s">
        <v>539</v>
      </c>
      <c r="FQ52" s="1" t="s">
        <v>714</v>
      </c>
      <c r="FR52" s="1">
        <v>27</v>
      </c>
      <c r="FS52" s="1">
        <v>48</v>
      </c>
      <c r="FT52" s="54">
        <v>40796</v>
      </c>
      <c r="FU52" s="1">
        <v>3</v>
      </c>
      <c r="FV52" s="1" t="s">
        <v>301</v>
      </c>
      <c r="FW52" s="1" t="s">
        <v>334</v>
      </c>
      <c r="FX52" s="1" t="s">
        <v>337</v>
      </c>
      <c r="FY52" s="1" t="s">
        <v>217</v>
      </c>
      <c r="FZ52" s="51" t="s">
        <v>338</v>
      </c>
      <c r="GA52" s="1" t="s">
        <v>219</v>
      </c>
      <c r="GB52" s="1">
        <v>30</v>
      </c>
      <c r="GC52" s="1">
        <v>27</v>
      </c>
      <c r="GD52" s="1">
        <v>55</v>
      </c>
      <c r="GE52" s="1">
        <v>0</v>
      </c>
      <c r="GF52" s="1"/>
      <c r="GG52" s="1"/>
      <c r="GH52" s="1">
        <v>1</v>
      </c>
      <c r="GI52" s="1"/>
      <c r="GJ52" s="1"/>
      <c r="GK52" s="1">
        <v>3</v>
      </c>
      <c r="GL52" s="1">
        <v>2</v>
      </c>
      <c r="GM52" s="1"/>
      <c r="GN52" s="1"/>
      <c r="GO52" s="1"/>
      <c r="GP52" s="1"/>
      <c r="GQ52" s="1"/>
      <c r="GR52" s="1" t="s">
        <v>226</v>
      </c>
      <c r="GS52" s="1" t="s">
        <v>226</v>
      </c>
      <c r="GT52" s="1">
        <v>0</v>
      </c>
      <c r="GU52" s="1">
        <v>0</v>
      </c>
      <c r="GV52" s="1">
        <v>0</v>
      </c>
      <c r="GW52" s="1">
        <v>1</v>
      </c>
      <c r="GX52" s="1">
        <v>0</v>
      </c>
      <c r="GY52" s="1">
        <v>1</v>
      </c>
      <c r="GZ52" s="1">
        <v>1</v>
      </c>
      <c r="HA52" s="1">
        <v>0</v>
      </c>
      <c r="HB52" s="1">
        <v>0</v>
      </c>
      <c r="HC52" s="52">
        <v>0</v>
      </c>
      <c r="HD52" s="1">
        <v>0</v>
      </c>
      <c r="HE52" s="1">
        <v>0</v>
      </c>
      <c r="HF52" s="1">
        <v>1</v>
      </c>
      <c r="HG52" s="1">
        <v>0</v>
      </c>
      <c r="HH52" s="1">
        <v>1</v>
      </c>
      <c r="HI52" s="1">
        <v>1</v>
      </c>
      <c r="HJ52" s="1">
        <v>0</v>
      </c>
      <c r="HK52" s="1">
        <v>0</v>
      </c>
      <c r="HL52" s="1" t="s">
        <v>220</v>
      </c>
      <c r="HM52" s="1" t="s">
        <v>221</v>
      </c>
      <c r="HN52" s="1" t="s">
        <v>295</v>
      </c>
      <c r="HO52" s="1" t="s">
        <v>222</v>
      </c>
      <c r="HP52" s="1" t="s">
        <v>223</v>
      </c>
      <c r="HQ52" s="1" t="s">
        <v>220</v>
      </c>
      <c r="HR52" s="1" t="s">
        <v>238</v>
      </c>
      <c r="HS52" s="1" t="s">
        <v>238</v>
      </c>
      <c r="HT52" s="1" t="s">
        <v>220</v>
      </c>
      <c r="HU52" s="1">
        <v>0</v>
      </c>
      <c r="HV52" s="1"/>
      <c r="HW52" s="1">
        <v>1</v>
      </c>
      <c r="HX52" s="1"/>
      <c r="HY52" s="1">
        <v>2</v>
      </c>
      <c r="HZ52" s="1">
        <v>3</v>
      </c>
      <c r="IA52" s="1"/>
      <c r="IB52" s="1"/>
      <c r="IC52" s="1"/>
      <c r="ID52" s="1">
        <v>0</v>
      </c>
      <c r="IE52" s="1"/>
      <c r="IF52" s="1"/>
      <c r="IG52" s="1"/>
      <c r="IH52" s="1">
        <v>3</v>
      </c>
      <c r="II52" s="1"/>
      <c r="IJ52" s="1">
        <v>2</v>
      </c>
      <c r="IK52" s="1">
        <v>1</v>
      </c>
      <c r="IL52" s="1"/>
      <c r="IM52" s="1"/>
      <c r="IN52" s="1" t="s">
        <v>226</v>
      </c>
      <c r="IO52" s="1">
        <v>0</v>
      </c>
      <c r="IP52" s="1">
        <v>1</v>
      </c>
      <c r="IQ52" s="1">
        <v>0</v>
      </c>
      <c r="IR52" s="1">
        <v>0</v>
      </c>
      <c r="IS52" s="1">
        <v>0</v>
      </c>
      <c r="IT52" s="1">
        <v>0</v>
      </c>
      <c r="IU52" s="1">
        <v>0</v>
      </c>
      <c r="IV52" s="1">
        <v>0</v>
      </c>
      <c r="IW52" s="1">
        <v>0</v>
      </c>
      <c r="IX52" s="1">
        <v>0</v>
      </c>
      <c r="IY52" s="1" t="s">
        <v>227</v>
      </c>
      <c r="IZ52" s="1" t="s">
        <v>220</v>
      </c>
      <c r="JA52" s="1" t="s">
        <v>226</v>
      </c>
      <c r="JB52" s="1">
        <v>0</v>
      </c>
      <c r="JC52" s="1">
        <v>0</v>
      </c>
      <c r="JD52" s="1">
        <v>1</v>
      </c>
      <c r="JE52" s="1">
        <v>0</v>
      </c>
      <c r="JF52" s="1">
        <v>1</v>
      </c>
      <c r="JG52" s="1">
        <v>0</v>
      </c>
      <c r="JH52" s="1">
        <v>0</v>
      </c>
      <c r="JI52" s="1">
        <v>0</v>
      </c>
      <c r="JJ52" s="1">
        <v>1</v>
      </c>
      <c r="JK52" s="1">
        <v>0</v>
      </c>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t="s">
        <v>248</v>
      </c>
      <c r="KS52" s="1">
        <v>0</v>
      </c>
      <c r="KT52" s="1">
        <v>1</v>
      </c>
      <c r="KU52" s="1">
        <v>1</v>
      </c>
      <c r="KV52" s="1">
        <v>1</v>
      </c>
      <c r="KW52" s="1">
        <v>0</v>
      </c>
      <c r="KX52" s="1">
        <v>0</v>
      </c>
      <c r="KY52" s="1">
        <v>1</v>
      </c>
      <c r="KZ52" s="1">
        <v>1</v>
      </c>
      <c r="LA52" s="1">
        <v>0</v>
      </c>
      <c r="LB52" s="1">
        <v>0</v>
      </c>
      <c r="LC52" s="1">
        <v>0</v>
      </c>
      <c r="LD52" s="1">
        <v>0</v>
      </c>
      <c r="LE52" s="1" t="s">
        <v>290</v>
      </c>
      <c r="LF52" s="1" t="s">
        <v>243</v>
      </c>
      <c r="LG52" s="1">
        <v>0</v>
      </c>
      <c r="LH52" s="1"/>
      <c r="LI52" s="1"/>
      <c r="LJ52" s="1">
        <v>3</v>
      </c>
      <c r="LK52" s="1"/>
      <c r="LL52" s="1">
        <v>1</v>
      </c>
      <c r="LM52" s="1">
        <v>2</v>
      </c>
      <c r="LN52" s="1" t="s">
        <v>226</v>
      </c>
      <c r="LO52" s="1" t="s">
        <v>226</v>
      </c>
      <c r="LP52" s="1">
        <v>0</v>
      </c>
      <c r="LQ52" s="1">
        <v>0</v>
      </c>
      <c r="LR52" s="1">
        <v>1</v>
      </c>
      <c r="LS52" s="1">
        <v>0</v>
      </c>
      <c r="LT52" s="1" t="s">
        <v>226</v>
      </c>
      <c r="LU52" s="1" t="s">
        <v>226</v>
      </c>
      <c r="LV52" s="1" t="s">
        <v>226</v>
      </c>
      <c r="LW52" s="1" t="s">
        <v>226</v>
      </c>
      <c r="LX52" s="1">
        <v>0</v>
      </c>
      <c r="LY52" s="1">
        <v>1</v>
      </c>
      <c r="LZ52" s="1">
        <v>1</v>
      </c>
      <c r="MA52" s="1">
        <v>1</v>
      </c>
      <c r="MB52" s="1">
        <v>1</v>
      </c>
      <c r="MC52" s="1">
        <v>0</v>
      </c>
      <c r="MD52" s="1">
        <v>0</v>
      </c>
      <c r="ME52" s="1" t="s">
        <v>229</v>
      </c>
      <c r="MF52" s="1" t="s">
        <v>230</v>
      </c>
      <c r="MG52" s="1" t="s">
        <v>229</v>
      </c>
      <c r="MH52" s="1" t="s">
        <v>231</v>
      </c>
      <c r="MI52" s="1" t="s">
        <v>226</v>
      </c>
      <c r="MJ52" s="1">
        <v>0</v>
      </c>
      <c r="MK52" s="1">
        <v>0</v>
      </c>
      <c r="ML52" s="1">
        <v>1</v>
      </c>
      <c r="MM52" s="1">
        <v>1</v>
      </c>
      <c r="MN52" s="1">
        <v>1</v>
      </c>
      <c r="MO52" s="1">
        <v>1</v>
      </c>
      <c r="MP52" s="1">
        <v>1</v>
      </c>
      <c r="MQ52" s="1">
        <v>0</v>
      </c>
      <c r="MR52" s="53">
        <v>0</v>
      </c>
      <c r="MS52" s="1">
        <v>0</v>
      </c>
      <c r="MT52" s="1">
        <v>0</v>
      </c>
      <c r="MU52" s="1">
        <v>1</v>
      </c>
      <c r="MV52" s="1">
        <v>1</v>
      </c>
      <c r="MW52" s="1">
        <v>1</v>
      </c>
      <c r="MX52" s="1">
        <v>1</v>
      </c>
      <c r="MY52" s="1">
        <v>0</v>
      </c>
      <c r="MZ52" s="1">
        <v>0</v>
      </c>
      <c r="NA52" s="1">
        <v>0</v>
      </c>
      <c r="NB52" s="1">
        <v>0</v>
      </c>
      <c r="NC52" s="1">
        <v>1</v>
      </c>
      <c r="ND52" s="1">
        <v>1</v>
      </c>
      <c r="NE52" s="1">
        <v>0</v>
      </c>
      <c r="NF52" s="1">
        <v>0</v>
      </c>
      <c r="NG52" s="1">
        <v>1</v>
      </c>
      <c r="NH52" s="1">
        <v>1</v>
      </c>
      <c r="NI52" s="1">
        <v>1</v>
      </c>
      <c r="NJ52" s="1">
        <v>1</v>
      </c>
      <c r="NK52" s="1">
        <v>0</v>
      </c>
    </row>
    <row r="53" spans="1:375" ht="225">
      <c r="A53" s="59" t="s">
        <v>715</v>
      </c>
      <c r="B53" s="59">
        <v>12</v>
      </c>
      <c r="C53" s="59">
        <v>49</v>
      </c>
      <c r="D53" s="80">
        <v>40796</v>
      </c>
      <c r="E53" s="59">
        <v>3</v>
      </c>
      <c r="F53" s="59" t="s">
        <v>301</v>
      </c>
      <c r="G53" s="59" t="s">
        <v>334</v>
      </c>
      <c r="H53" s="59" t="s">
        <v>339</v>
      </c>
      <c r="I53" s="59" t="s">
        <v>217</v>
      </c>
      <c r="J53" s="81" t="s">
        <v>340</v>
      </c>
      <c r="K53" s="82" t="s">
        <v>251</v>
      </c>
      <c r="L53" s="60" t="s">
        <v>372</v>
      </c>
      <c r="M53" s="59">
        <v>1</v>
      </c>
      <c r="N53" s="59">
        <v>1</v>
      </c>
      <c r="O53" s="59">
        <v>1</v>
      </c>
      <c r="P53" s="59">
        <v>0</v>
      </c>
      <c r="Q53" s="59">
        <v>1</v>
      </c>
      <c r="R53" s="59">
        <v>0</v>
      </c>
      <c r="S53" s="60" t="s">
        <v>379</v>
      </c>
      <c r="T53" s="59">
        <v>0</v>
      </c>
      <c r="U53" s="59">
        <v>0</v>
      </c>
      <c r="V53" s="59">
        <v>0</v>
      </c>
      <c r="W53" s="59">
        <v>0</v>
      </c>
      <c r="X53" s="59" t="s">
        <v>220</v>
      </c>
      <c r="Y53" s="59" t="s">
        <v>220</v>
      </c>
      <c r="Z53" s="59" t="s">
        <v>220</v>
      </c>
      <c r="AA53" s="59" t="s">
        <v>226</v>
      </c>
      <c r="AB53" s="59" t="s">
        <v>226</v>
      </c>
      <c r="AC53" s="59" t="s">
        <v>226</v>
      </c>
      <c r="AD53" s="59" t="s">
        <v>226</v>
      </c>
      <c r="AE53" s="60" t="s">
        <v>391</v>
      </c>
      <c r="AF53" s="59">
        <v>1</v>
      </c>
      <c r="AG53" s="59">
        <v>0</v>
      </c>
      <c r="AH53" s="59">
        <v>0</v>
      </c>
      <c r="AI53" s="59">
        <v>0</v>
      </c>
      <c r="AJ53" s="59">
        <v>0</v>
      </c>
      <c r="AK53" s="59">
        <v>0</v>
      </c>
      <c r="AL53" s="59">
        <v>0</v>
      </c>
      <c r="AM53" s="59">
        <v>1</v>
      </c>
      <c r="AN53" s="59"/>
      <c r="AO53" s="59"/>
      <c r="AP53" s="60" t="s">
        <v>402</v>
      </c>
      <c r="AQ53" s="59"/>
      <c r="AR53" s="59"/>
      <c r="AS53" s="59"/>
      <c r="AT53" s="59"/>
      <c r="AU53" s="59"/>
      <c r="AV53" s="60" t="s">
        <v>408</v>
      </c>
      <c r="AW53" s="59">
        <v>2</v>
      </c>
      <c r="AX53" s="59">
        <v>80</v>
      </c>
      <c r="AY53" s="59">
        <v>6</v>
      </c>
      <c r="AZ53" s="59">
        <v>1</v>
      </c>
      <c r="BA53" s="59">
        <v>6</v>
      </c>
      <c r="BB53" s="60"/>
      <c r="BC53" s="59" t="s">
        <v>424</v>
      </c>
      <c r="BE53" s="123" t="s">
        <v>596</v>
      </c>
      <c r="BF53" s="113">
        <v>9</v>
      </c>
      <c r="BG53" s="113">
        <v>49</v>
      </c>
      <c r="BH53" s="114">
        <v>40796</v>
      </c>
      <c r="BI53" s="113">
        <v>3</v>
      </c>
      <c r="BJ53" s="113" t="s">
        <v>301</v>
      </c>
      <c r="BK53" s="113" t="s">
        <v>334</v>
      </c>
      <c r="BL53" s="113" t="s">
        <v>339</v>
      </c>
      <c r="BM53" s="113" t="s">
        <v>217</v>
      </c>
      <c r="BN53" s="115" t="s">
        <v>340</v>
      </c>
      <c r="BO53" s="116" t="s">
        <v>251</v>
      </c>
      <c r="BP53" s="113">
        <v>12</v>
      </c>
      <c r="BQ53" s="113">
        <v>25</v>
      </c>
      <c r="BR53" s="113">
        <v>45</v>
      </c>
      <c r="BS53" s="117">
        <v>0</v>
      </c>
      <c r="BT53" s="113">
        <v>3</v>
      </c>
      <c r="BU53" s="113"/>
      <c r="BV53" s="113"/>
      <c r="BW53" s="113"/>
      <c r="BX53" s="113"/>
      <c r="BY53" s="113">
        <v>1</v>
      </c>
      <c r="BZ53" s="113"/>
      <c r="CA53" s="113"/>
      <c r="CB53" s="113"/>
      <c r="CC53" s="113">
        <v>2</v>
      </c>
      <c r="CD53" s="113"/>
      <c r="CE53" s="113"/>
      <c r="CF53" s="113" t="s">
        <v>226</v>
      </c>
      <c r="CG53" s="113" t="s">
        <v>221</v>
      </c>
      <c r="CH53" s="112" t="s">
        <v>221</v>
      </c>
      <c r="CI53" s="112" t="s">
        <v>224</v>
      </c>
      <c r="CJ53" s="112" t="s">
        <v>310</v>
      </c>
      <c r="CK53" s="117">
        <v>0</v>
      </c>
      <c r="CL53" s="118">
        <v>0</v>
      </c>
      <c r="CM53" s="118">
        <v>0</v>
      </c>
      <c r="CN53" s="118">
        <v>1</v>
      </c>
      <c r="CO53" s="118">
        <v>0</v>
      </c>
      <c r="CP53" s="118">
        <v>0</v>
      </c>
      <c r="CQ53" s="118">
        <v>0</v>
      </c>
      <c r="CR53" s="118">
        <v>1</v>
      </c>
      <c r="CS53" s="118">
        <v>0</v>
      </c>
      <c r="CT53" s="118">
        <v>0</v>
      </c>
      <c r="CU53" s="118">
        <v>0</v>
      </c>
      <c r="CV53" s="117">
        <v>0</v>
      </c>
      <c r="CW53" s="113"/>
      <c r="CX53" s="113"/>
      <c r="CY53" s="113"/>
      <c r="CZ53" s="113">
        <v>3</v>
      </c>
      <c r="DA53" s="113"/>
      <c r="DB53" s="113">
        <v>2</v>
      </c>
      <c r="DC53" s="113"/>
      <c r="DD53" s="113"/>
      <c r="DE53" s="113"/>
      <c r="DF53" s="112" t="s">
        <v>535</v>
      </c>
      <c r="DG53" s="113" t="s">
        <v>226</v>
      </c>
      <c r="DH53" s="117">
        <v>0</v>
      </c>
      <c r="DI53" s="118">
        <v>0</v>
      </c>
      <c r="DJ53" s="118">
        <v>0</v>
      </c>
      <c r="DK53" s="118">
        <v>0</v>
      </c>
      <c r="DL53" s="118">
        <v>0</v>
      </c>
      <c r="DM53" s="118">
        <v>0</v>
      </c>
      <c r="DN53" s="118">
        <v>0</v>
      </c>
      <c r="DO53" s="119" t="s">
        <v>227</v>
      </c>
      <c r="DP53" s="118" t="s">
        <v>544</v>
      </c>
      <c r="DQ53" s="113" t="s">
        <v>548</v>
      </c>
      <c r="DR53" s="117">
        <v>0</v>
      </c>
      <c r="DS53" s="113">
        <v>5</v>
      </c>
      <c r="DT53" s="113"/>
      <c r="DU53" s="113"/>
      <c r="DV53" s="113"/>
      <c r="DW53" s="113"/>
      <c r="DX53" s="113">
        <v>2</v>
      </c>
      <c r="DY53" s="113"/>
      <c r="DZ53" s="113"/>
      <c r="EA53" s="113"/>
      <c r="EB53" s="113"/>
      <c r="EC53" s="113">
        <v>4</v>
      </c>
      <c r="ED53" s="113"/>
      <c r="EE53" s="113"/>
      <c r="EF53" s="113">
        <v>3</v>
      </c>
      <c r="EG53" s="113"/>
      <c r="EH53" s="113">
        <v>1</v>
      </c>
      <c r="EI53" s="113"/>
      <c r="EJ53" s="117">
        <v>0</v>
      </c>
      <c r="EK53" s="113">
        <v>5</v>
      </c>
      <c r="EL53" s="113">
        <v>4</v>
      </c>
      <c r="EM53" s="113">
        <v>4</v>
      </c>
      <c r="EN53" s="113"/>
      <c r="EO53" s="113"/>
      <c r="EP53" s="113"/>
      <c r="EQ53" s="113">
        <v>3</v>
      </c>
      <c r="ER53" s="113"/>
      <c r="ES53" s="113">
        <v>1</v>
      </c>
      <c r="ET53" s="113">
        <v>2</v>
      </c>
      <c r="EU53" s="113"/>
      <c r="EV53" s="113"/>
      <c r="EW53" s="113"/>
      <c r="EX53" s="113"/>
      <c r="EY53" s="113"/>
      <c r="EZ53" s="113" t="s">
        <v>248</v>
      </c>
      <c r="FA53" s="117">
        <v>0</v>
      </c>
      <c r="FB53" s="113">
        <v>1</v>
      </c>
      <c r="FC53" s="113">
        <v>1</v>
      </c>
      <c r="FD53" s="113">
        <v>1</v>
      </c>
      <c r="FE53" s="113">
        <v>0</v>
      </c>
      <c r="FF53" s="117">
        <v>0</v>
      </c>
      <c r="FG53" s="113">
        <v>3</v>
      </c>
      <c r="FH53" s="113">
        <v>2</v>
      </c>
      <c r="FI53" s="113"/>
      <c r="FJ53" s="113">
        <v>1</v>
      </c>
      <c r="FK53" s="113"/>
      <c r="FL53" s="113"/>
      <c r="FM53" s="113" t="s">
        <v>229</v>
      </c>
      <c r="FN53" s="113" t="s">
        <v>230</v>
      </c>
      <c r="FO53" s="115" t="s">
        <v>539</v>
      </c>
      <c r="FQ53" s="1" t="s">
        <v>716</v>
      </c>
      <c r="FR53" s="1">
        <v>26</v>
      </c>
      <c r="FS53" s="1">
        <v>49</v>
      </c>
      <c r="FT53" s="54">
        <v>40796</v>
      </c>
      <c r="FU53" s="1">
        <v>3</v>
      </c>
      <c r="FV53" s="1" t="s">
        <v>301</v>
      </c>
      <c r="FW53" s="1" t="s">
        <v>334</v>
      </c>
      <c r="FX53" s="1" t="s">
        <v>339</v>
      </c>
      <c r="FY53" s="1" t="s">
        <v>217</v>
      </c>
      <c r="FZ53" s="51" t="s">
        <v>340</v>
      </c>
      <c r="GA53" s="1" t="s">
        <v>251</v>
      </c>
      <c r="GB53" s="1">
        <v>22</v>
      </c>
      <c r="GC53" s="1">
        <v>25</v>
      </c>
      <c r="GD53" s="1">
        <v>50</v>
      </c>
      <c r="GE53" s="1">
        <v>0</v>
      </c>
      <c r="GF53" s="1"/>
      <c r="GG53" s="1"/>
      <c r="GH53" s="1"/>
      <c r="GI53" s="1">
        <v>1</v>
      </c>
      <c r="GJ53" s="1"/>
      <c r="GK53" s="1">
        <v>3</v>
      </c>
      <c r="GL53" s="1">
        <v>2</v>
      </c>
      <c r="GM53" s="1"/>
      <c r="GN53" s="1"/>
      <c r="GO53" s="1"/>
      <c r="GP53" s="1"/>
      <c r="GQ53" s="1"/>
      <c r="GR53" s="1" t="s">
        <v>226</v>
      </c>
      <c r="GS53" s="1" t="s">
        <v>226</v>
      </c>
      <c r="GT53" s="1">
        <v>0</v>
      </c>
      <c r="GU53" s="1">
        <v>0</v>
      </c>
      <c r="GV53" s="1">
        <v>0</v>
      </c>
      <c r="GW53" s="1">
        <v>1</v>
      </c>
      <c r="GX53" s="1">
        <v>0</v>
      </c>
      <c r="GY53" s="1">
        <v>1</v>
      </c>
      <c r="GZ53" s="1">
        <v>1</v>
      </c>
      <c r="HA53" s="1">
        <v>0</v>
      </c>
      <c r="HB53" s="1">
        <v>0</v>
      </c>
      <c r="HC53" s="52">
        <v>0</v>
      </c>
      <c r="HD53" s="1">
        <v>0</v>
      </c>
      <c r="HE53" s="1">
        <v>0</v>
      </c>
      <c r="HF53" s="1">
        <v>1</v>
      </c>
      <c r="HG53" s="1">
        <v>0</v>
      </c>
      <c r="HH53" s="1">
        <v>1</v>
      </c>
      <c r="HI53" s="1">
        <v>1</v>
      </c>
      <c r="HJ53" s="1">
        <v>0</v>
      </c>
      <c r="HK53" s="1">
        <v>0</v>
      </c>
      <c r="HL53" s="1" t="s">
        <v>220</v>
      </c>
      <c r="HM53" s="1" t="s">
        <v>235</v>
      </c>
      <c r="HN53" s="1" t="s">
        <v>235</v>
      </c>
      <c r="HO53" s="1" t="s">
        <v>316</v>
      </c>
      <c r="HP53" s="1" t="s">
        <v>285</v>
      </c>
      <c r="HQ53" s="1" t="s">
        <v>220</v>
      </c>
      <c r="HR53" s="1" t="s">
        <v>238</v>
      </c>
      <c r="HS53" s="1" t="s">
        <v>238</v>
      </c>
      <c r="HT53" s="1" t="s">
        <v>220</v>
      </c>
      <c r="HU53" s="1">
        <v>0</v>
      </c>
      <c r="HV53" s="1">
        <v>2</v>
      </c>
      <c r="HW53" s="1"/>
      <c r="HX53" s="1"/>
      <c r="HY53" s="1"/>
      <c r="HZ53" s="1">
        <v>3</v>
      </c>
      <c r="IA53" s="1">
        <v>1</v>
      </c>
      <c r="IB53" s="1"/>
      <c r="IC53" s="1"/>
      <c r="ID53" s="1">
        <v>0</v>
      </c>
      <c r="IE53" s="1"/>
      <c r="IF53" s="1"/>
      <c r="IG53" s="1"/>
      <c r="IH53" s="1">
        <v>3</v>
      </c>
      <c r="II53" s="1"/>
      <c r="IJ53" s="1"/>
      <c r="IK53" s="1">
        <v>2</v>
      </c>
      <c r="IL53" s="1">
        <v>1</v>
      </c>
      <c r="IM53" s="1"/>
      <c r="IN53" s="1" t="s">
        <v>220</v>
      </c>
      <c r="IO53" s="1">
        <v>0</v>
      </c>
      <c r="IP53" s="1">
        <v>0</v>
      </c>
      <c r="IQ53" s="1">
        <v>0</v>
      </c>
      <c r="IR53" s="1">
        <v>0</v>
      </c>
      <c r="IS53" s="1">
        <v>1</v>
      </c>
      <c r="IT53" s="1">
        <v>0</v>
      </c>
      <c r="IU53" s="1">
        <v>0</v>
      </c>
      <c r="IV53" s="1">
        <v>0</v>
      </c>
      <c r="IW53" s="1">
        <v>0</v>
      </c>
      <c r="IX53" s="1">
        <v>0</v>
      </c>
      <c r="IY53" s="1" t="s">
        <v>227</v>
      </c>
      <c r="IZ53" s="1" t="s">
        <v>220</v>
      </c>
      <c r="JA53" s="1" t="s">
        <v>226</v>
      </c>
      <c r="JB53" s="1">
        <v>0</v>
      </c>
      <c r="JC53" s="1">
        <v>0</v>
      </c>
      <c r="JD53" s="1">
        <v>0</v>
      </c>
      <c r="JE53" s="1">
        <v>1</v>
      </c>
      <c r="JF53" s="1">
        <v>0</v>
      </c>
      <c r="JG53" s="1">
        <v>0</v>
      </c>
      <c r="JH53" s="1">
        <v>1</v>
      </c>
      <c r="JI53" s="1">
        <v>1</v>
      </c>
      <c r="JJ53" s="1">
        <v>0</v>
      </c>
      <c r="JK53" s="1">
        <v>0</v>
      </c>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v>0</v>
      </c>
      <c r="KT53" s="1">
        <v>1</v>
      </c>
      <c r="KU53" s="1">
        <v>1</v>
      </c>
      <c r="KV53" s="1">
        <v>1</v>
      </c>
      <c r="KW53" s="1">
        <v>0</v>
      </c>
      <c r="KX53" s="1">
        <v>0</v>
      </c>
      <c r="KY53" s="1">
        <v>1</v>
      </c>
      <c r="KZ53" s="1">
        <v>0</v>
      </c>
      <c r="LA53" s="1">
        <v>0</v>
      </c>
      <c r="LB53" s="1">
        <v>1</v>
      </c>
      <c r="LC53" s="1">
        <v>1</v>
      </c>
      <c r="LD53" s="1">
        <v>0</v>
      </c>
      <c r="LE53" s="1" t="s">
        <v>290</v>
      </c>
      <c r="LF53" s="1" t="s">
        <v>290</v>
      </c>
      <c r="LG53" s="1">
        <v>0</v>
      </c>
      <c r="LH53" s="1"/>
      <c r="LI53" s="1">
        <v>3</v>
      </c>
      <c r="LJ53" s="1">
        <v>2</v>
      </c>
      <c r="LK53" s="1"/>
      <c r="LL53" s="1"/>
      <c r="LM53" s="1">
        <v>1</v>
      </c>
      <c r="LN53" s="1" t="s">
        <v>220</v>
      </c>
      <c r="LO53" s="1" t="s">
        <v>220</v>
      </c>
      <c r="LP53" s="1">
        <v>0</v>
      </c>
      <c r="LQ53" s="1">
        <v>1</v>
      </c>
      <c r="LR53" s="1">
        <v>0</v>
      </c>
      <c r="LS53" s="1">
        <v>0</v>
      </c>
      <c r="LT53" s="1" t="s">
        <v>226</v>
      </c>
      <c r="LU53" s="1" t="s">
        <v>226</v>
      </c>
      <c r="LV53" s="1" t="s">
        <v>226</v>
      </c>
      <c r="LW53" s="1" t="s">
        <v>226</v>
      </c>
      <c r="LX53" s="1">
        <v>0</v>
      </c>
      <c r="LY53" s="1">
        <v>1</v>
      </c>
      <c r="LZ53" s="1">
        <v>1</v>
      </c>
      <c r="MA53" s="1">
        <v>1</v>
      </c>
      <c r="MB53" s="1">
        <v>1</v>
      </c>
      <c r="MC53" s="1">
        <v>1</v>
      </c>
      <c r="MD53" s="1">
        <v>0</v>
      </c>
      <c r="ME53" s="1" t="s">
        <v>229</v>
      </c>
      <c r="MF53" s="1" t="s">
        <v>230</v>
      </c>
      <c r="MG53" s="1" t="s">
        <v>229</v>
      </c>
      <c r="MH53" s="1" t="s">
        <v>230</v>
      </c>
      <c r="MI53" s="1" t="s">
        <v>226</v>
      </c>
      <c r="MJ53" s="1">
        <v>0</v>
      </c>
      <c r="MK53" s="1">
        <v>0</v>
      </c>
      <c r="ML53" s="1">
        <v>1</v>
      </c>
      <c r="MM53" s="1">
        <v>1</v>
      </c>
      <c r="MN53" s="1">
        <v>0</v>
      </c>
      <c r="MO53" s="1">
        <v>0</v>
      </c>
      <c r="MP53" s="1">
        <v>1</v>
      </c>
      <c r="MQ53" s="1">
        <v>0</v>
      </c>
      <c r="MR53" s="53">
        <v>0</v>
      </c>
      <c r="MS53" s="1">
        <v>0</v>
      </c>
      <c r="MT53" s="1">
        <v>0</v>
      </c>
      <c r="MU53" s="1">
        <v>1</v>
      </c>
      <c r="MV53" s="1">
        <v>1</v>
      </c>
      <c r="MW53" s="1">
        <v>1</v>
      </c>
      <c r="MX53" s="1">
        <v>1</v>
      </c>
      <c r="MY53" s="1">
        <v>0</v>
      </c>
      <c r="MZ53" s="1">
        <v>0</v>
      </c>
      <c r="NA53" s="1">
        <v>0</v>
      </c>
      <c r="NB53" s="1">
        <v>0</v>
      </c>
      <c r="NC53" s="1">
        <v>1</v>
      </c>
      <c r="ND53" s="1">
        <v>1</v>
      </c>
      <c r="NE53" s="1">
        <v>0</v>
      </c>
      <c r="NF53" s="1">
        <v>0</v>
      </c>
      <c r="NG53" s="1">
        <v>1</v>
      </c>
      <c r="NH53" s="1">
        <v>1</v>
      </c>
      <c r="NI53" s="1">
        <v>1</v>
      </c>
      <c r="NJ53" s="1">
        <v>0</v>
      </c>
      <c r="NK53" s="1">
        <v>0</v>
      </c>
    </row>
    <row r="54" spans="1:375" ht="165">
      <c r="A54" s="59" t="s">
        <v>717</v>
      </c>
      <c r="B54" s="59">
        <v>9</v>
      </c>
      <c r="C54" s="59">
        <v>50</v>
      </c>
      <c r="D54" s="80">
        <v>40795</v>
      </c>
      <c r="E54" s="59">
        <v>3</v>
      </c>
      <c r="F54" s="59" t="s">
        <v>301</v>
      </c>
      <c r="G54" s="59" t="s">
        <v>334</v>
      </c>
      <c r="H54" s="59" t="s">
        <v>341</v>
      </c>
      <c r="I54" s="59" t="s">
        <v>217</v>
      </c>
      <c r="J54" s="81" t="s">
        <v>342</v>
      </c>
      <c r="K54" s="82" t="s">
        <v>234</v>
      </c>
      <c r="L54" s="60" t="s">
        <v>372</v>
      </c>
      <c r="M54" s="59">
        <v>0</v>
      </c>
      <c r="N54" s="59">
        <v>0</v>
      </c>
      <c r="O54" s="59">
        <v>0</v>
      </c>
      <c r="P54" s="59">
        <v>0</v>
      </c>
      <c r="Q54" s="59">
        <v>1</v>
      </c>
      <c r="R54" s="59">
        <v>1</v>
      </c>
      <c r="S54" s="60" t="s">
        <v>379</v>
      </c>
      <c r="T54" s="59">
        <v>1</v>
      </c>
      <c r="U54" s="59">
        <v>1</v>
      </c>
      <c r="V54" s="59">
        <v>0</v>
      </c>
      <c r="W54" s="59">
        <v>1</v>
      </c>
      <c r="X54" s="59" t="s">
        <v>220</v>
      </c>
      <c r="Y54" s="59" t="s">
        <v>220</v>
      </c>
      <c r="Z54" s="59" t="s">
        <v>220</v>
      </c>
      <c r="AA54" s="59" t="s">
        <v>226</v>
      </c>
      <c r="AB54" s="59" t="s">
        <v>226</v>
      </c>
      <c r="AC54" s="59" t="s">
        <v>226</v>
      </c>
      <c r="AD54" s="59" t="s">
        <v>226</v>
      </c>
      <c r="AE54" s="60" t="s">
        <v>391</v>
      </c>
      <c r="AF54" s="59">
        <v>1</v>
      </c>
      <c r="AG54" s="59">
        <v>0</v>
      </c>
      <c r="AH54" s="59">
        <v>0</v>
      </c>
      <c r="AI54" s="59">
        <v>0</v>
      </c>
      <c r="AJ54" s="59">
        <v>0</v>
      </c>
      <c r="AK54" s="59">
        <v>0</v>
      </c>
      <c r="AL54" s="59">
        <v>1</v>
      </c>
      <c r="AM54" s="59">
        <v>0</v>
      </c>
      <c r="AN54" s="59"/>
      <c r="AO54" s="59"/>
      <c r="AP54" s="60" t="s">
        <v>402</v>
      </c>
      <c r="AQ54" s="59"/>
      <c r="AR54" s="59"/>
      <c r="AS54" s="59"/>
      <c r="AT54" s="59"/>
      <c r="AU54" s="59"/>
      <c r="AV54" s="60" t="s">
        <v>408</v>
      </c>
      <c r="AW54" s="59">
        <v>2</v>
      </c>
      <c r="AX54" s="59">
        <v>120</v>
      </c>
      <c r="AY54" s="59">
        <v>6</v>
      </c>
      <c r="AZ54" s="59">
        <v>1</v>
      </c>
      <c r="BA54" s="59">
        <v>6</v>
      </c>
      <c r="BB54" s="60"/>
      <c r="BC54" s="59" t="s">
        <v>424</v>
      </c>
      <c r="BE54" s="112" t="s">
        <v>597</v>
      </c>
      <c r="BF54" s="113">
        <v>12</v>
      </c>
      <c r="BG54" s="113">
        <v>50</v>
      </c>
      <c r="BH54" s="114">
        <v>40795</v>
      </c>
      <c r="BI54" s="113">
        <v>3</v>
      </c>
      <c r="BJ54" s="113" t="s">
        <v>301</v>
      </c>
      <c r="BK54" s="113" t="s">
        <v>334</v>
      </c>
      <c r="BL54" s="113" t="s">
        <v>341</v>
      </c>
      <c r="BM54" s="113" t="s">
        <v>217</v>
      </c>
      <c r="BN54" s="115" t="s">
        <v>342</v>
      </c>
      <c r="BO54" s="116" t="s">
        <v>234</v>
      </c>
      <c r="BP54" s="113">
        <v>14</v>
      </c>
      <c r="BQ54" s="113">
        <v>30</v>
      </c>
      <c r="BR54" s="113">
        <v>50</v>
      </c>
      <c r="BS54" s="117">
        <v>0</v>
      </c>
      <c r="BT54" s="113"/>
      <c r="BU54" s="113"/>
      <c r="BV54" s="113">
        <v>1</v>
      </c>
      <c r="BW54" s="113"/>
      <c r="BX54" s="113"/>
      <c r="BY54" s="113">
        <v>2</v>
      </c>
      <c r="BZ54" s="113"/>
      <c r="CA54" s="113"/>
      <c r="CB54" s="113"/>
      <c r="CC54" s="113"/>
      <c r="CD54" s="113">
        <v>3</v>
      </c>
      <c r="CE54" s="113"/>
      <c r="CF54" s="113" t="s">
        <v>226</v>
      </c>
      <c r="CG54" s="113" t="s">
        <v>235</v>
      </c>
      <c r="CH54" s="112" t="s">
        <v>235</v>
      </c>
      <c r="CI54" s="112" t="s">
        <v>224</v>
      </c>
      <c r="CJ54" s="112" t="s">
        <v>238</v>
      </c>
      <c r="CK54" s="117">
        <v>0</v>
      </c>
      <c r="CL54" s="118">
        <v>1</v>
      </c>
      <c r="CM54" s="118">
        <v>0</v>
      </c>
      <c r="CN54" s="118">
        <v>0</v>
      </c>
      <c r="CO54" s="118">
        <v>0</v>
      </c>
      <c r="CP54" s="118">
        <v>0</v>
      </c>
      <c r="CQ54" s="118">
        <v>0</v>
      </c>
      <c r="CR54" s="118">
        <v>0</v>
      </c>
      <c r="CS54" s="118">
        <v>0</v>
      </c>
      <c r="CT54" s="118">
        <v>0</v>
      </c>
      <c r="CU54" s="118">
        <v>0</v>
      </c>
      <c r="CV54" s="117">
        <v>0</v>
      </c>
      <c r="CW54" s="113">
        <v>3</v>
      </c>
      <c r="CX54" s="113">
        <v>1</v>
      </c>
      <c r="CY54" s="113"/>
      <c r="CZ54" s="113">
        <v>2</v>
      </c>
      <c r="DA54" s="113"/>
      <c r="DB54" s="113"/>
      <c r="DC54" s="113"/>
      <c r="DD54" s="113"/>
      <c r="DE54" s="113"/>
      <c r="DF54" s="112" t="s">
        <v>535</v>
      </c>
      <c r="DG54" s="113" t="s">
        <v>226</v>
      </c>
      <c r="DH54" s="117">
        <v>0</v>
      </c>
      <c r="DI54" s="118">
        <v>0</v>
      </c>
      <c r="DJ54" s="118">
        <v>0</v>
      </c>
      <c r="DK54" s="118">
        <v>0</v>
      </c>
      <c r="DL54" s="118">
        <v>0</v>
      </c>
      <c r="DM54" s="118">
        <v>0</v>
      </c>
      <c r="DN54" s="118">
        <v>0</v>
      </c>
      <c r="DO54" s="119" t="s">
        <v>227</v>
      </c>
      <c r="DP54" s="118" t="s">
        <v>300</v>
      </c>
      <c r="DQ54" s="113" t="s">
        <v>548</v>
      </c>
      <c r="DR54" s="117">
        <v>0</v>
      </c>
      <c r="DS54" s="113">
        <v>5</v>
      </c>
      <c r="DT54" s="113"/>
      <c r="DU54" s="113"/>
      <c r="DV54" s="113"/>
      <c r="DW54" s="113"/>
      <c r="DX54" s="113"/>
      <c r="DY54" s="113">
        <v>2</v>
      </c>
      <c r="DZ54" s="113"/>
      <c r="EA54" s="113">
        <v>1</v>
      </c>
      <c r="EB54" s="113"/>
      <c r="EC54" s="113">
        <v>4</v>
      </c>
      <c r="ED54" s="113"/>
      <c r="EE54" s="113"/>
      <c r="EF54" s="113"/>
      <c r="EG54" s="113"/>
      <c r="EH54" s="113">
        <v>3</v>
      </c>
      <c r="EI54" s="113"/>
      <c r="EJ54" s="117">
        <v>0</v>
      </c>
      <c r="EK54" s="113">
        <v>3</v>
      </c>
      <c r="EL54" s="113">
        <v>5</v>
      </c>
      <c r="EM54" s="113"/>
      <c r="EN54" s="113"/>
      <c r="EO54" s="113"/>
      <c r="EP54" s="113"/>
      <c r="EQ54" s="113">
        <v>1</v>
      </c>
      <c r="ER54" s="113"/>
      <c r="ES54" s="113">
        <v>4</v>
      </c>
      <c r="ET54" s="113">
        <v>2</v>
      </c>
      <c r="EU54" s="113"/>
      <c r="EV54" s="113"/>
      <c r="EW54" s="113"/>
      <c r="EX54" s="113"/>
      <c r="EY54" s="113"/>
      <c r="EZ54" s="113" t="s">
        <v>266</v>
      </c>
      <c r="FA54" s="117">
        <v>0</v>
      </c>
      <c r="FB54" s="113">
        <v>1</v>
      </c>
      <c r="FC54" s="113">
        <v>0</v>
      </c>
      <c r="FD54" s="113">
        <v>1</v>
      </c>
      <c r="FE54" s="113">
        <v>0</v>
      </c>
      <c r="FF54" s="117">
        <v>0</v>
      </c>
      <c r="FG54" s="113"/>
      <c r="FH54" s="113"/>
      <c r="FI54" s="113"/>
      <c r="FJ54" s="113"/>
      <c r="FK54" s="113"/>
      <c r="FL54" s="113"/>
      <c r="FM54" s="113" t="s">
        <v>229</v>
      </c>
      <c r="FN54" s="113" t="s">
        <v>230</v>
      </c>
      <c r="FO54" s="115" t="s">
        <v>539</v>
      </c>
      <c r="FQ54" s="1" t="s">
        <v>718</v>
      </c>
      <c r="FR54" s="1">
        <v>24</v>
      </c>
      <c r="FS54" s="1">
        <v>50</v>
      </c>
      <c r="FT54" s="54">
        <v>40795</v>
      </c>
      <c r="FU54" s="1">
        <v>3</v>
      </c>
      <c r="FV54" s="1" t="s">
        <v>301</v>
      </c>
      <c r="FW54" s="1" t="s">
        <v>334</v>
      </c>
      <c r="FX54" s="1" t="s">
        <v>341</v>
      </c>
      <c r="FY54" s="1" t="s">
        <v>217</v>
      </c>
      <c r="FZ54" s="51" t="s">
        <v>342</v>
      </c>
      <c r="GA54" s="1" t="s">
        <v>234</v>
      </c>
      <c r="GB54" s="1">
        <v>31</v>
      </c>
      <c r="GC54" s="1">
        <v>16</v>
      </c>
      <c r="GD54" s="1">
        <v>41</v>
      </c>
      <c r="GE54" s="1">
        <v>0</v>
      </c>
      <c r="GF54" s="1"/>
      <c r="GG54" s="1"/>
      <c r="GH54" s="1">
        <v>2</v>
      </c>
      <c r="GI54" s="1"/>
      <c r="GJ54" s="1"/>
      <c r="GK54" s="1">
        <v>1</v>
      </c>
      <c r="GL54" s="1"/>
      <c r="GM54" s="1"/>
      <c r="GN54" s="1"/>
      <c r="GO54" s="1"/>
      <c r="GP54" s="1"/>
      <c r="GQ54" s="1">
        <v>3</v>
      </c>
      <c r="GR54" s="1" t="s">
        <v>220</v>
      </c>
      <c r="GS54" s="1" t="s">
        <v>226</v>
      </c>
      <c r="GT54" s="1">
        <v>0</v>
      </c>
      <c r="GU54" s="1">
        <v>0</v>
      </c>
      <c r="GV54" s="1">
        <v>0</v>
      </c>
      <c r="GW54" s="1">
        <v>1</v>
      </c>
      <c r="GX54" s="1">
        <v>0</v>
      </c>
      <c r="GY54" s="1">
        <v>1</v>
      </c>
      <c r="GZ54" s="1">
        <v>0</v>
      </c>
      <c r="HA54" s="1">
        <v>0</v>
      </c>
      <c r="HB54" s="1">
        <v>0</v>
      </c>
      <c r="HC54" s="52">
        <v>0</v>
      </c>
      <c r="HD54" s="1">
        <v>0</v>
      </c>
      <c r="HE54" s="1">
        <v>0</v>
      </c>
      <c r="HF54" s="1">
        <v>1</v>
      </c>
      <c r="HG54" s="1">
        <v>0</v>
      </c>
      <c r="HH54" s="1">
        <v>1</v>
      </c>
      <c r="HI54" s="1">
        <v>1</v>
      </c>
      <c r="HJ54" s="1">
        <v>0</v>
      </c>
      <c r="HK54" s="1">
        <v>0</v>
      </c>
      <c r="HL54" s="1" t="s">
        <v>220</v>
      </c>
      <c r="HM54" s="1" t="s">
        <v>235</v>
      </c>
      <c r="HN54" s="1" t="s">
        <v>235</v>
      </c>
      <c r="HO54" s="1" t="s">
        <v>222</v>
      </c>
      <c r="HP54" s="1" t="s">
        <v>285</v>
      </c>
      <c r="HQ54" s="1" t="s">
        <v>220</v>
      </c>
      <c r="HR54" s="1" t="s">
        <v>224</v>
      </c>
      <c r="HS54" s="1" t="s">
        <v>238</v>
      </c>
      <c r="HT54" s="1" t="s">
        <v>220</v>
      </c>
      <c r="HU54" s="1">
        <v>0</v>
      </c>
      <c r="HV54" s="1">
        <v>3</v>
      </c>
      <c r="HW54" s="1">
        <v>1</v>
      </c>
      <c r="HX54" s="1"/>
      <c r="HY54" s="1"/>
      <c r="HZ54" s="1">
        <v>2</v>
      </c>
      <c r="IA54" s="1"/>
      <c r="IB54" s="1"/>
      <c r="IC54" s="1"/>
      <c r="ID54" s="1">
        <v>0</v>
      </c>
      <c r="IE54" s="1"/>
      <c r="IF54" s="1"/>
      <c r="IG54" s="1"/>
      <c r="IH54" s="1">
        <v>3</v>
      </c>
      <c r="II54" s="1"/>
      <c r="IJ54" s="1">
        <v>1</v>
      </c>
      <c r="IK54" s="1">
        <v>2</v>
      </c>
      <c r="IL54" s="1"/>
      <c r="IM54" s="1"/>
      <c r="IN54" s="1" t="s">
        <v>220</v>
      </c>
      <c r="IO54" s="1">
        <v>0</v>
      </c>
      <c r="IP54" s="1">
        <v>0</v>
      </c>
      <c r="IQ54" s="1">
        <v>0</v>
      </c>
      <c r="IR54" s="1">
        <v>1</v>
      </c>
      <c r="IS54" s="1">
        <v>0</v>
      </c>
      <c r="IT54" s="1">
        <v>1</v>
      </c>
      <c r="IU54" s="1">
        <v>0</v>
      </c>
      <c r="IV54" s="1">
        <v>1</v>
      </c>
      <c r="IW54" s="1">
        <v>0</v>
      </c>
      <c r="IX54" s="1">
        <v>0</v>
      </c>
      <c r="IY54" s="1" t="s">
        <v>227</v>
      </c>
      <c r="IZ54" s="1" t="s">
        <v>220</v>
      </c>
      <c r="JA54" s="1" t="s">
        <v>226</v>
      </c>
      <c r="JB54" s="1">
        <v>0</v>
      </c>
      <c r="JC54" s="1">
        <v>0</v>
      </c>
      <c r="JD54" s="1">
        <v>1</v>
      </c>
      <c r="JE54" s="1">
        <v>1</v>
      </c>
      <c r="JF54" s="1">
        <v>0</v>
      </c>
      <c r="JG54" s="1">
        <v>0</v>
      </c>
      <c r="JH54" s="1">
        <v>1</v>
      </c>
      <c r="JI54" s="1">
        <v>0</v>
      </c>
      <c r="JJ54" s="1">
        <v>0</v>
      </c>
      <c r="JK54" s="1">
        <v>0</v>
      </c>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v>0</v>
      </c>
      <c r="KT54" s="1">
        <v>1</v>
      </c>
      <c r="KU54" s="1">
        <v>1</v>
      </c>
      <c r="KV54" s="1">
        <v>1</v>
      </c>
      <c r="KW54" s="1">
        <v>0</v>
      </c>
      <c r="KX54" s="1">
        <v>0</v>
      </c>
      <c r="KY54" s="1">
        <v>1</v>
      </c>
      <c r="KZ54" s="1">
        <v>1</v>
      </c>
      <c r="LA54" s="1">
        <v>1</v>
      </c>
      <c r="LB54" s="1">
        <v>1</v>
      </c>
      <c r="LC54" s="1">
        <v>1</v>
      </c>
      <c r="LD54" s="1">
        <v>0</v>
      </c>
      <c r="LE54" s="1" t="s">
        <v>243</v>
      </c>
      <c r="LF54" s="1" t="s">
        <v>228</v>
      </c>
      <c r="LG54" s="1">
        <v>0</v>
      </c>
      <c r="LH54" s="1"/>
      <c r="LI54" s="1">
        <v>2</v>
      </c>
      <c r="LJ54" s="1">
        <v>3</v>
      </c>
      <c r="LK54" s="1">
        <v>1</v>
      </c>
      <c r="LL54" s="1"/>
      <c r="LM54" s="1"/>
      <c r="LN54" s="1" t="s">
        <v>220</v>
      </c>
      <c r="LO54" s="1" t="s">
        <v>220</v>
      </c>
      <c r="LP54" s="1">
        <v>0</v>
      </c>
      <c r="LQ54" s="1">
        <v>1</v>
      </c>
      <c r="LR54" s="1">
        <v>0</v>
      </c>
      <c r="LS54" s="1">
        <v>0</v>
      </c>
      <c r="LT54" s="1" t="s">
        <v>226</v>
      </c>
      <c r="LU54" s="1" t="s">
        <v>226</v>
      </c>
      <c r="LV54" s="1" t="s">
        <v>226</v>
      </c>
      <c r="LW54" s="1" t="s">
        <v>226</v>
      </c>
      <c r="LX54" s="1">
        <v>0</v>
      </c>
      <c r="LY54" s="1">
        <v>1</v>
      </c>
      <c r="LZ54" s="1">
        <v>1</v>
      </c>
      <c r="MA54" s="1">
        <v>1</v>
      </c>
      <c r="MB54" s="1">
        <v>1</v>
      </c>
      <c r="MC54" s="1">
        <v>0</v>
      </c>
      <c r="MD54" s="1">
        <v>0</v>
      </c>
      <c r="ME54" s="1" t="s">
        <v>229</v>
      </c>
      <c r="MF54" s="1" t="s">
        <v>230</v>
      </c>
      <c r="MG54" s="1" t="s">
        <v>229</v>
      </c>
      <c r="MH54" s="1" t="s">
        <v>230</v>
      </c>
      <c r="MI54" s="1" t="s">
        <v>226</v>
      </c>
      <c r="MJ54" s="1">
        <v>0</v>
      </c>
      <c r="MK54" s="1">
        <v>0</v>
      </c>
      <c r="ML54" s="1">
        <v>1</v>
      </c>
      <c r="MM54" s="1">
        <v>1</v>
      </c>
      <c r="MN54" s="1">
        <v>1</v>
      </c>
      <c r="MO54" s="1">
        <v>0</v>
      </c>
      <c r="MP54" s="1">
        <v>1</v>
      </c>
      <c r="MQ54" s="1">
        <v>0</v>
      </c>
      <c r="MR54" s="53">
        <v>0</v>
      </c>
      <c r="MS54" s="1">
        <v>0</v>
      </c>
      <c r="MT54" s="1">
        <v>0</v>
      </c>
      <c r="MU54" s="1">
        <v>1</v>
      </c>
      <c r="MV54" s="1">
        <v>1</v>
      </c>
      <c r="MW54" s="1">
        <v>1</v>
      </c>
      <c r="MX54" s="1">
        <v>1</v>
      </c>
      <c r="MY54" s="1">
        <v>0</v>
      </c>
      <c r="MZ54" s="1">
        <v>0</v>
      </c>
      <c r="NA54" s="1">
        <v>0</v>
      </c>
      <c r="NB54" s="1">
        <v>0</v>
      </c>
      <c r="NC54" s="1">
        <v>1</v>
      </c>
      <c r="ND54" s="1">
        <v>1</v>
      </c>
      <c r="NE54" s="1">
        <v>0</v>
      </c>
      <c r="NF54" s="1">
        <v>0</v>
      </c>
      <c r="NG54" s="1">
        <v>1</v>
      </c>
      <c r="NH54" s="1">
        <v>1</v>
      </c>
      <c r="NI54" s="1">
        <v>1</v>
      </c>
      <c r="NJ54" s="1">
        <v>0</v>
      </c>
      <c r="NK54" s="1">
        <v>0</v>
      </c>
    </row>
    <row r="55" spans="1:375" ht="165">
      <c r="A55" s="59" t="s">
        <v>719</v>
      </c>
      <c r="B55" s="59">
        <v>8</v>
      </c>
      <c r="C55" s="59">
        <v>51</v>
      </c>
      <c r="D55" s="80">
        <v>40795</v>
      </c>
      <c r="E55" s="59">
        <v>3</v>
      </c>
      <c r="F55" s="59" t="s">
        <v>301</v>
      </c>
      <c r="G55" s="59" t="s">
        <v>334</v>
      </c>
      <c r="H55" s="59" t="s">
        <v>343</v>
      </c>
      <c r="I55" s="59" t="s">
        <v>217</v>
      </c>
      <c r="J55" s="81" t="s">
        <v>344</v>
      </c>
      <c r="K55" s="60" t="s">
        <v>257</v>
      </c>
      <c r="L55" s="60" t="s">
        <v>372</v>
      </c>
      <c r="M55" s="59">
        <v>1</v>
      </c>
      <c r="N55" s="59">
        <v>1</v>
      </c>
      <c r="O55" s="59">
        <v>1</v>
      </c>
      <c r="P55" s="59">
        <v>1</v>
      </c>
      <c r="Q55" s="59">
        <v>1</v>
      </c>
      <c r="R55" s="59">
        <v>1</v>
      </c>
      <c r="S55" s="60" t="s">
        <v>379</v>
      </c>
      <c r="T55" s="59">
        <v>1</v>
      </c>
      <c r="U55" s="59">
        <v>1</v>
      </c>
      <c r="V55" s="59">
        <v>1</v>
      </c>
      <c r="W55" s="59">
        <v>0</v>
      </c>
      <c r="X55" s="59" t="s">
        <v>220</v>
      </c>
      <c r="Y55" s="59" t="s">
        <v>220</v>
      </c>
      <c r="Z55" s="59" t="s">
        <v>220</v>
      </c>
      <c r="AA55" s="59" t="s">
        <v>220</v>
      </c>
      <c r="AB55" s="59" t="s">
        <v>226</v>
      </c>
      <c r="AC55" s="59" t="s">
        <v>220</v>
      </c>
      <c r="AD55" s="59" t="s">
        <v>226</v>
      </c>
      <c r="AE55" s="60" t="s">
        <v>391</v>
      </c>
      <c r="AF55" s="59">
        <v>1</v>
      </c>
      <c r="AG55" s="59">
        <v>0</v>
      </c>
      <c r="AH55" s="59">
        <v>0</v>
      </c>
      <c r="AI55" s="59">
        <v>0</v>
      </c>
      <c r="AJ55" s="59">
        <v>0</v>
      </c>
      <c r="AK55" s="59">
        <v>0</v>
      </c>
      <c r="AL55" s="59">
        <v>1</v>
      </c>
      <c r="AM55" s="59">
        <v>0</v>
      </c>
      <c r="AN55" s="59"/>
      <c r="AO55" s="59"/>
      <c r="AP55" s="60" t="s">
        <v>402</v>
      </c>
      <c r="AQ55" s="59">
        <v>6</v>
      </c>
      <c r="AR55" s="59">
        <v>300</v>
      </c>
      <c r="AS55" s="59">
        <v>18</v>
      </c>
      <c r="AT55" s="59">
        <v>4</v>
      </c>
      <c r="AU55" s="59">
        <v>73</v>
      </c>
      <c r="AV55" s="60" t="s">
        <v>408</v>
      </c>
      <c r="AW55" s="59"/>
      <c r="AX55" s="59"/>
      <c r="AY55" s="59"/>
      <c r="AZ55" s="59"/>
      <c r="BA55" s="59"/>
      <c r="BB55" s="60"/>
      <c r="BC55" s="59" t="s">
        <v>424</v>
      </c>
      <c r="BE55" s="123" t="s">
        <v>598</v>
      </c>
      <c r="BF55" s="113">
        <v>11</v>
      </c>
      <c r="BG55" s="113">
        <v>51</v>
      </c>
      <c r="BH55" s="114">
        <v>40795</v>
      </c>
      <c r="BI55" s="113">
        <v>3</v>
      </c>
      <c r="BJ55" s="113" t="s">
        <v>301</v>
      </c>
      <c r="BK55" s="113" t="s">
        <v>334</v>
      </c>
      <c r="BL55" s="113" t="s">
        <v>343</v>
      </c>
      <c r="BM55" s="122" t="s">
        <v>217</v>
      </c>
      <c r="BN55" s="115" t="s">
        <v>344</v>
      </c>
      <c r="BO55" s="116" t="s">
        <v>257</v>
      </c>
      <c r="BP55" s="113">
        <v>9</v>
      </c>
      <c r="BQ55" s="113">
        <v>25</v>
      </c>
      <c r="BR55" s="113">
        <v>50</v>
      </c>
      <c r="BS55" s="117">
        <v>0</v>
      </c>
      <c r="BT55" s="113"/>
      <c r="BU55" s="113"/>
      <c r="BV55" s="113">
        <v>2</v>
      </c>
      <c r="BW55" s="113">
        <v>1</v>
      </c>
      <c r="BX55" s="113"/>
      <c r="BY55" s="113">
        <v>3</v>
      </c>
      <c r="BZ55" s="113"/>
      <c r="CA55" s="113"/>
      <c r="CB55" s="113"/>
      <c r="CC55" s="113"/>
      <c r="CD55" s="113"/>
      <c r="CE55" s="113"/>
      <c r="CF55" s="113" t="s">
        <v>220</v>
      </c>
      <c r="CG55" s="113" t="s">
        <v>221</v>
      </c>
      <c r="CH55" s="112" t="s">
        <v>235</v>
      </c>
      <c r="CI55" s="112" t="s">
        <v>224</v>
      </c>
      <c r="CJ55" s="112" t="s">
        <v>238</v>
      </c>
      <c r="CK55" s="117">
        <v>0</v>
      </c>
      <c r="CL55" s="118">
        <v>1</v>
      </c>
      <c r="CM55" s="118">
        <v>0</v>
      </c>
      <c r="CN55" s="118">
        <v>1</v>
      </c>
      <c r="CO55" s="118">
        <v>0</v>
      </c>
      <c r="CP55" s="118">
        <v>0</v>
      </c>
      <c r="CQ55" s="118">
        <v>0</v>
      </c>
      <c r="CR55" s="118">
        <v>0</v>
      </c>
      <c r="CS55" s="118">
        <v>0</v>
      </c>
      <c r="CT55" s="118">
        <v>0</v>
      </c>
      <c r="CU55" s="118">
        <v>0</v>
      </c>
      <c r="CV55" s="117">
        <v>0</v>
      </c>
      <c r="CW55" s="113">
        <v>3</v>
      </c>
      <c r="CX55" s="113"/>
      <c r="CY55" s="113">
        <v>2</v>
      </c>
      <c r="CZ55" s="113"/>
      <c r="DA55" s="113"/>
      <c r="DB55" s="113"/>
      <c r="DC55" s="113"/>
      <c r="DD55" s="113"/>
      <c r="DE55" s="113"/>
      <c r="DF55" s="112" t="s">
        <v>547</v>
      </c>
      <c r="DG55" s="113" t="s">
        <v>226</v>
      </c>
      <c r="DH55" s="117">
        <v>0</v>
      </c>
      <c r="DI55" s="118">
        <v>0</v>
      </c>
      <c r="DJ55" s="118">
        <v>0</v>
      </c>
      <c r="DK55" s="118">
        <v>0</v>
      </c>
      <c r="DL55" s="118">
        <v>0</v>
      </c>
      <c r="DM55" s="118">
        <v>0</v>
      </c>
      <c r="DN55" s="118">
        <v>0</v>
      </c>
      <c r="DO55" s="119" t="s">
        <v>227</v>
      </c>
      <c r="DP55" s="118" t="s">
        <v>300</v>
      </c>
      <c r="DQ55" s="113" t="s">
        <v>300</v>
      </c>
      <c r="DR55" s="117">
        <v>0</v>
      </c>
      <c r="DS55" s="113">
        <v>5</v>
      </c>
      <c r="DT55" s="113"/>
      <c r="DU55" s="113">
        <v>1</v>
      </c>
      <c r="DV55" s="113"/>
      <c r="DW55" s="113"/>
      <c r="DX55" s="113"/>
      <c r="DY55" s="113">
        <v>2</v>
      </c>
      <c r="DZ55" s="113"/>
      <c r="EA55" s="113"/>
      <c r="EB55" s="113"/>
      <c r="EC55" s="113"/>
      <c r="ED55" s="113"/>
      <c r="EE55" s="113"/>
      <c r="EF55" s="113"/>
      <c r="EG55" s="113">
        <v>4</v>
      </c>
      <c r="EH55" s="113">
        <v>3</v>
      </c>
      <c r="EI55" s="113"/>
      <c r="EJ55" s="117">
        <v>0</v>
      </c>
      <c r="EK55" s="113">
        <v>5</v>
      </c>
      <c r="EL55" s="113">
        <v>4</v>
      </c>
      <c r="EM55" s="113">
        <v>2</v>
      </c>
      <c r="EN55" s="113"/>
      <c r="EO55" s="113"/>
      <c r="EP55" s="113"/>
      <c r="EQ55" s="113"/>
      <c r="ER55" s="113"/>
      <c r="ES55" s="113"/>
      <c r="ET55" s="113">
        <v>3</v>
      </c>
      <c r="EU55" s="113"/>
      <c r="EV55" s="113"/>
      <c r="EW55" s="113"/>
      <c r="EX55" s="113">
        <v>1</v>
      </c>
      <c r="EY55" s="113"/>
      <c r="EZ55" s="113" t="s">
        <v>266</v>
      </c>
      <c r="FA55" s="117">
        <v>0</v>
      </c>
      <c r="FB55" s="113">
        <v>1</v>
      </c>
      <c r="FC55" s="113">
        <v>1</v>
      </c>
      <c r="FD55" s="113">
        <v>0</v>
      </c>
      <c r="FE55" s="113">
        <v>1</v>
      </c>
      <c r="FF55" s="117">
        <v>0</v>
      </c>
      <c r="FG55" s="113">
        <v>1</v>
      </c>
      <c r="FH55" s="113">
        <v>2</v>
      </c>
      <c r="FI55" s="113">
        <v>3</v>
      </c>
      <c r="FJ55" s="113"/>
      <c r="FK55" s="113"/>
      <c r="FL55" s="113"/>
      <c r="FM55" s="113" t="s">
        <v>229</v>
      </c>
      <c r="FN55" s="113" t="s">
        <v>230</v>
      </c>
      <c r="FO55" s="115" t="s">
        <v>220</v>
      </c>
      <c r="FQ55" s="1" t="s">
        <v>720</v>
      </c>
      <c r="FR55" s="1">
        <v>25</v>
      </c>
      <c r="FS55" s="1">
        <v>51</v>
      </c>
      <c r="FT55" s="54">
        <v>40795</v>
      </c>
      <c r="FU55" s="1">
        <v>3</v>
      </c>
      <c r="FV55" s="1" t="s">
        <v>301</v>
      </c>
      <c r="FW55" s="1" t="s">
        <v>334</v>
      </c>
      <c r="FX55" s="1" t="s">
        <v>343</v>
      </c>
      <c r="FY55" s="1" t="s">
        <v>217</v>
      </c>
      <c r="FZ55" s="51" t="s">
        <v>344</v>
      </c>
      <c r="GA55" s="1" t="s">
        <v>257</v>
      </c>
      <c r="GB55" s="1">
        <v>18</v>
      </c>
      <c r="GC55" s="1">
        <v>30</v>
      </c>
      <c r="GD55" s="1">
        <v>50</v>
      </c>
      <c r="GE55" s="1">
        <v>0</v>
      </c>
      <c r="GF55" s="1"/>
      <c r="GG55" s="1"/>
      <c r="GH55" s="1"/>
      <c r="GI55" s="1"/>
      <c r="GJ55" s="1">
        <v>2</v>
      </c>
      <c r="GK55" s="1">
        <v>3</v>
      </c>
      <c r="GL55" s="1"/>
      <c r="GM55" s="1"/>
      <c r="GN55" s="1"/>
      <c r="GO55" s="1"/>
      <c r="GP55" s="1">
        <v>1</v>
      </c>
      <c r="GQ55" s="1"/>
      <c r="GR55" s="1" t="s">
        <v>226</v>
      </c>
      <c r="GS55" s="1" t="s">
        <v>226</v>
      </c>
      <c r="GT55" s="1">
        <v>0</v>
      </c>
      <c r="GU55" s="1">
        <v>0</v>
      </c>
      <c r="GV55" s="1">
        <v>0</v>
      </c>
      <c r="GW55" s="1">
        <v>1</v>
      </c>
      <c r="GX55" s="1">
        <v>0</v>
      </c>
      <c r="GY55" s="1">
        <v>1</v>
      </c>
      <c r="GZ55" s="1">
        <v>0</v>
      </c>
      <c r="HA55" s="1">
        <v>0</v>
      </c>
      <c r="HB55" s="1">
        <v>0</v>
      </c>
      <c r="HC55" s="52">
        <v>0</v>
      </c>
      <c r="HD55" s="1">
        <v>0</v>
      </c>
      <c r="HE55" s="1">
        <v>0</v>
      </c>
      <c r="HF55" s="1">
        <v>1</v>
      </c>
      <c r="HG55" s="1">
        <v>0</v>
      </c>
      <c r="HH55" s="1">
        <v>1</v>
      </c>
      <c r="HI55" s="1">
        <v>0</v>
      </c>
      <c r="HJ55" s="1">
        <v>0</v>
      </c>
      <c r="HK55" s="1">
        <v>0</v>
      </c>
      <c r="HL55" s="1" t="s">
        <v>220</v>
      </c>
      <c r="HM55" s="1" t="s">
        <v>235</v>
      </c>
      <c r="HN55" s="1" t="s">
        <v>235</v>
      </c>
      <c r="HO55" s="1" t="s">
        <v>222</v>
      </c>
      <c r="HP55" s="1" t="s">
        <v>223</v>
      </c>
      <c r="HQ55" s="1" t="s">
        <v>220</v>
      </c>
      <c r="HR55" s="1" t="s">
        <v>224</v>
      </c>
      <c r="HS55" s="1" t="s">
        <v>238</v>
      </c>
      <c r="HT55" s="1" t="s">
        <v>220</v>
      </c>
      <c r="HU55" s="1">
        <v>0</v>
      </c>
      <c r="HV55" s="1"/>
      <c r="HW55" s="1">
        <v>1</v>
      </c>
      <c r="HX55" s="1"/>
      <c r="HY55" s="1">
        <v>2</v>
      </c>
      <c r="HZ55" s="1">
        <v>3</v>
      </c>
      <c r="IA55" s="1"/>
      <c r="IB55" s="1"/>
      <c r="IC55" s="1"/>
      <c r="ID55" s="1">
        <v>0</v>
      </c>
      <c r="IE55" s="1"/>
      <c r="IF55" s="1"/>
      <c r="IG55" s="1">
        <v>3</v>
      </c>
      <c r="IH55" s="1"/>
      <c r="II55" s="1"/>
      <c r="IJ55" s="1">
        <v>2</v>
      </c>
      <c r="IK55" s="1">
        <v>1</v>
      </c>
      <c r="IL55" s="1"/>
      <c r="IM55" s="1"/>
      <c r="IN55" s="1" t="s">
        <v>226</v>
      </c>
      <c r="IO55" s="1">
        <v>0</v>
      </c>
      <c r="IP55" s="1">
        <v>1</v>
      </c>
      <c r="IQ55" s="1">
        <v>0</v>
      </c>
      <c r="IR55" s="1">
        <v>0</v>
      </c>
      <c r="IS55" s="1">
        <v>0</v>
      </c>
      <c r="IT55" s="1">
        <v>0</v>
      </c>
      <c r="IU55" s="1">
        <v>0</v>
      </c>
      <c r="IV55" s="1">
        <v>0</v>
      </c>
      <c r="IW55" s="1">
        <v>0</v>
      </c>
      <c r="IX55" s="1">
        <v>0</v>
      </c>
      <c r="IY55" s="1" t="s">
        <v>227</v>
      </c>
      <c r="IZ55" s="1" t="s">
        <v>220</v>
      </c>
      <c r="JA55" s="1" t="s">
        <v>226</v>
      </c>
      <c r="JB55" s="1">
        <v>0</v>
      </c>
      <c r="JC55" s="1">
        <v>0</v>
      </c>
      <c r="JD55" s="1">
        <v>1</v>
      </c>
      <c r="JE55" s="1">
        <v>1</v>
      </c>
      <c r="JF55" s="1">
        <v>1</v>
      </c>
      <c r="JG55" s="1">
        <v>0</v>
      </c>
      <c r="JH55" s="1">
        <v>0</v>
      </c>
      <c r="JI55" s="1">
        <v>0</v>
      </c>
      <c r="JJ55" s="1">
        <v>0</v>
      </c>
      <c r="JK55" s="1">
        <v>0</v>
      </c>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t="s">
        <v>258</v>
      </c>
      <c r="KS55" s="1">
        <v>0</v>
      </c>
      <c r="KT55" s="1">
        <v>1</v>
      </c>
      <c r="KU55" s="1">
        <v>1</v>
      </c>
      <c r="KV55" s="1">
        <v>0</v>
      </c>
      <c r="KW55" s="1">
        <v>0</v>
      </c>
      <c r="KX55" s="1">
        <v>0</v>
      </c>
      <c r="KY55" s="1">
        <v>1</v>
      </c>
      <c r="KZ55" s="1">
        <v>0</v>
      </c>
      <c r="LA55" s="1">
        <v>1</v>
      </c>
      <c r="LB55" s="1">
        <v>1</v>
      </c>
      <c r="LC55" s="1">
        <v>0</v>
      </c>
      <c r="LD55" s="1">
        <v>0</v>
      </c>
      <c r="LE55" s="1" t="s">
        <v>239</v>
      </c>
      <c r="LF55" s="1" t="s">
        <v>236</v>
      </c>
      <c r="LG55" s="1">
        <v>0</v>
      </c>
      <c r="LH55" s="1"/>
      <c r="LI55" s="1"/>
      <c r="LJ55" s="1">
        <v>3</v>
      </c>
      <c r="LK55" s="1">
        <v>2</v>
      </c>
      <c r="LL55" s="1">
        <v>1</v>
      </c>
      <c r="LM55" s="1"/>
      <c r="LN55" s="1" t="s">
        <v>226</v>
      </c>
      <c r="LO55" s="1" t="s">
        <v>226</v>
      </c>
      <c r="LP55" s="1">
        <v>0</v>
      </c>
      <c r="LQ55" s="1">
        <v>0</v>
      </c>
      <c r="LR55" s="1">
        <v>0</v>
      </c>
      <c r="LS55" s="1">
        <v>0</v>
      </c>
      <c r="LT55" s="1" t="s">
        <v>226</v>
      </c>
      <c r="LU55" s="1" t="s">
        <v>226</v>
      </c>
      <c r="LV55" s="1" t="s">
        <v>226</v>
      </c>
      <c r="LW55" s="1" t="s">
        <v>226</v>
      </c>
      <c r="LX55" s="1">
        <v>0</v>
      </c>
      <c r="LY55" s="1">
        <v>1</v>
      </c>
      <c r="LZ55" s="1">
        <v>1</v>
      </c>
      <c r="MA55" s="1">
        <v>1</v>
      </c>
      <c r="MB55" s="1">
        <v>1</v>
      </c>
      <c r="MC55" s="1">
        <v>0</v>
      </c>
      <c r="MD55" s="1">
        <v>0</v>
      </c>
      <c r="ME55" s="1" t="s">
        <v>229</v>
      </c>
      <c r="MF55" s="1" t="s">
        <v>230</v>
      </c>
      <c r="MG55" s="1" t="s">
        <v>229</v>
      </c>
      <c r="MH55" s="1" t="s">
        <v>230</v>
      </c>
      <c r="MI55" s="1" t="s">
        <v>226</v>
      </c>
      <c r="MJ55" s="1">
        <v>0</v>
      </c>
      <c r="MK55" s="1">
        <v>0</v>
      </c>
      <c r="ML55" s="1">
        <v>1</v>
      </c>
      <c r="MM55" s="1">
        <v>1</v>
      </c>
      <c r="MN55" s="1">
        <v>1</v>
      </c>
      <c r="MO55" s="1">
        <v>1</v>
      </c>
      <c r="MP55" s="1">
        <v>1</v>
      </c>
      <c r="MQ55" s="1">
        <v>0</v>
      </c>
      <c r="MR55" s="53">
        <v>0</v>
      </c>
      <c r="MS55" s="1">
        <v>0</v>
      </c>
      <c r="MT55" s="1">
        <v>0</v>
      </c>
      <c r="MU55" s="1">
        <v>0</v>
      </c>
      <c r="MV55" s="1">
        <v>0</v>
      </c>
      <c r="MW55" s="1">
        <v>0</v>
      </c>
      <c r="MX55" s="1">
        <v>0</v>
      </c>
      <c r="MY55" s="1">
        <v>1</v>
      </c>
      <c r="MZ55" s="1">
        <v>0</v>
      </c>
      <c r="NA55" s="1">
        <v>0</v>
      </c>
      <c r="NB55" s="1">
        <v>0</v>
      </c>
      <c r="NC55" s="1">
        <v>1</v>
      </c>
      <c r="ND55" s="1">
        <v>1</v>
      </c>
      <c r="NE55" s="1">
        <v>0</v>
      </c>
      <c r="NF55" s="1">
        <v>0</v>
      </c>
      <c r="NG55" s="1">
        <v>0</v>
      </c>
      <c r="NH55" s="1">
        <v>0</v>
      </c>
      <c r="NI55" s="1">
        <v>0</v>
      </c>
      <c r="NJ55" s="1">
        <v>1</v>
      </c>
      <c r="NK55" s="1">
        <v>0</v>
      </c>
    </row>
    <row r="56" spans="1:375" ht="180">
      <c r="A56" s="59" t="s">
        <v>721</v>
      </c>
      <c r="B56" s="59">
        <v>10</v>
      </c>
      <c r="C56" s="59">
        <v>52</v>
      </c>
      <c r="D56" s="80">
        <v>40796</v>
      </c>
      <c r="E56" s="59">
        <v>3</v>
      </c>
      <c r="F56" s="59" t="s">
        <v>301</v>
      </c>
      <c r="G56" s="59" t="s">
        <v>334</v>
      </c>
      <c r="H56" s="59" t="s">
        <v>343</v>
      </c>
      <c r="I56" s="59" t="s">
        <v>255</v>
      </c>
      <c r="J56" s="81" t="s">
        <v>344</v>
      </c>
      <c r="K56" s="60" t="s">
        <v>247</v>
      </c>
      <c r="L56" s="60" t="s">
        <v>372</v>
      </c>
      <c r="M56" s="59">
        <v>1</v>
      </c>
      <c r="N56" s="59">
        <v>1</v>
      </c>
      <c r="O56" s="59">
        <v>1</v>
      </c>
      <c r="P56" s="59">
        <v>1</v>
      </c>
      <c r="Q56" s="59">
        <v>1</v>
      </c>
      <c r="R56" s="59">
        <v>0</v>
      </c>
      <c r="S56" s="60" t="s">
        <v>379</v>
      </c>
      <c r="T56" s="59">
        <v>0</v>
      </c>
      <c r="U56" s="59">
        <v>0</v>
      </c>
      <c r="V56" s="59">
        <v>0</v>
      </c>
      <c r="W56" s="59">
        <v>0</v>
      </c>
      <c r="X56" s="59" t="s">
        <v>220</v>
      </c>
      <c r="Y56" s="59" t="s">
        <v>220</v>
      </c>
      <c r="Z56" s="59" t="s">
        <v>226</v>
      </c>
      <c r="AA56" s="59" t="s">
        <v>226</v>
      </c>
      <c r="AB56" s="59" t="s">
        <v>226</v>
      </c>
      <c r="AC56" s="59" t="s">
        <v>226</v>
      </c>
      <c r="AD56" s="59" t="s">
        <v>226</v>
      </c>
      <c r="AE56" s="60" t="s">
        <v>391</v>
      </c>
      <c r="AF56" s="59">
        <v>1</v>
      </c>
      <c r="AG56" s="59">
        <v>0</v>
      </c>
      <c r="AH56" s="59">
        <v>0</v>
      </c>
      <c r="AI56" s="59">
        <v>0</v>
      </c>
      <c r="AJ56" s="59">
        <v>0</v>
      </c>
      <c r="AK56" s="59">
        <v>0</v>
      </c>
      <c r="AL56" s="59">
        <v>1</v>
      </c>
      <c r="AM56" s="59">
        <v>0</v>
      </c>
      <c r="AN56" s="59"/>
      <c r="AO56" s="59"/>
      <c r="AP56" s="60" t="s">
        <v>402</v>
      </c>
      <c r="AQ56" s="59"/>
      <c r="AR56" s="59"/>
      <c r="AS56" s="59"/>
      <c r="AT56" s="59"/>
      <c r="AU56" s="59"/>
      <c r="AV56" s="60" t="s">
        <v>408</v>
      </c>
      <c r="AW56" s="59">
        <v>60</v>
      </c>
      <c r="AX56" s="59">
        <v>15</v>
      </c>
      <c r="AY56" s="59">
        <v>5</v>
      </c>
      <c r="AZ56" s="59">
        <v>1</v>
      </c>
      <c r="BA56" s="59">
        <v>300</v>
      </c>
      <c r="BB56" s="60" t="s">
        <v>428</v>
      </c>
      <c r="BC56" s="59" t="s">
        <v>424</v>
      </c>
      <c r="BE56" s="123" t="s">
        <v>599</v>
      </c>
      <c r="BF56" s="113">
        <v>7</v>
      </c>
      <c r="BG56" s="113">
        <v>52</v>
      </c>
      <c r="BH56" s="114">
        <v>40796</v>
      </c>
      <c r="BI56" s="113">
        <v>3</v>
      </c>
      <c r="BJ56" s="113" t="s">
        <v>301</v>
      </c>
      <c r="BK56" s="113" t="s">
        <v>334</v>
      </c>
      <c r="BL56" s="113" t="s">
        <v>343</v>
      </c>
      <c r="BM56" s="122" t="s">
        <v>217</v>
      </c>
      <c r="BN56" s="115" t="s">
        <v>344</v>
      </c>
      <c r="BO56" s="116" t="s">
        <v>247</v>
      </c>
      <c r="BP56" s="113">
        <v>13</v>
      </c>
      <c r="BQ56" s="113">
        <v>30</v>
      </c>
      <c r="BR56" s="113">
        <v>45</v>
      </c>
      <c r="BS56" s="117">
        <v>0</v>
      </c>
      <c r="BT56" s="113">
        <v>1</v>
      </c>
      <c r="BU56" s="113"/>
      <c r="BV56" s="113">
        <v>3</v>
      </c>
      <c r="BW56" s="113"/>
      <c r="BX56" s="113"/>
      <c r="BY56" s="113">
        <v>2</v>
      </c>
      <c r="BZ56" s="113"/>
      <c r="CA56" s="113"/>
      <c r="CB56" s="113"/>
      <c r="CC56" s="113"/>
      <c r="CD56" s="113"/>
      <c r="CE56" s="113"/>
      <c r="CF56" s="113" t="s">
        <v>220</v>
      </c>
      <c r="CG56" s="113" t="s">
        <v>235</v>
      </c>
      <c r="CH56" s="112" t="s">
        <v>235</v>
      </c>
      <c r="CI56" s="112" t="s">
        <v>224</v>
      </c>
      <c r="CJ56" s="112" t="s">
        <v>310</v>
      </c>
      <c r="CK56" s="117">
        <v>0</v>
      </c>
      <c r="CL56" s="118">
        <v>0</v>
      </c>
      <c r="CM56" s="118">
        <v>0</v>
      </c>
      <c r="CN56" s="118">
        <v>1</v>
      </c>
      <c r="CO56" s="118">
        <v>0</v>
      </c>
      <c r="CP56" s="118">
        <v>0</v>
      </c>
      <c r="CQ56" s="118">
        <v>0</v>
      </c>
      <c r="CR56" s="118">
        <v>1</v>
      </c>
      <c r="CS56" s="118">
        <v>0</v>
      </c>
      <c r="CT56" s="118">
        <v>0</v>
      </c>
      <c r="CU56" s="118">
        <v>0</v>
      </c>
      <c r="CV56" s="117">
        <v>0</v>
      </c>
      <c r="CW56" s="113"/>
      <c r="CX56" s="113"/>
      <c r="CY56" s="113">
        <v>3</v>
      </c>
      <c r="CZ56" s="113">
        <v>2</v>
      </c>
      <c r="DA56" s="113"/>
      <c r="DB56" s="113">
        <v>1</v>
      </c>
      <c r="DC56" s="113"/>
      <c r="DD56" s="113"/>
      <c r="DE56" s="113"/>
      <c r="DF56" s="112" t="s">
        <v>547</v>
      </c>
      <c r="DG56" s="113" t="s">
        <v>226</v>
      </c>
      <c r="DH56" s="117">
        <v>0</v>
      </c>
      <c r="DI56" s="118">
        <v>0</v>
      </c>
      <c r="DJ56" s="118">
        <v>0</v>
      </c>
      <c r="DK56" s="118">
        <v>0</v>
      </c>
      <c r="DL56" s="118">
        <v>0</v>
      </c>
      <c r="DM56" s="118">
        <v>0</v>
      </c>
      <c r="DN56" s="118">
        <v>0</v>
      </c>
      <c r="DO56" s="119" t="s">
        <v>227</v>
      </c>
      <c r="DP56" s="118" t="s">
        <v>600</v>
      </c>
      <c r="DQ56" s="113" t="s">
        <v>537</v>
      </c>
      <c r="DR56" s="117">
        <v>0</v>
      </c>
      <c r="DS56" s="113">
        <v>5</v>
      </c>
      <c r="DT56" s="113"/>
      <c r="DU56" s="113"/>
      <c r="DV56" s="113"/>
      <c r="DW56" s="113"/>
      <c r="DX56" s="113"/>
      <c r="DY56" s="113"/>
      <c r="DZ56" s="113"/>
      <c r="EA56" s="113"/>
      <c r="EB56" s="113"/>
      <c r="EC56" s="113">
        <v>4</v>
      </c>
      <c r="ED56" s="113"/>
      <c r="EE56" s="113"/>
      <c r="EF56" s="113"/>
      <c r="EG56" s="113">
        <v>2</v>
      </c>
      <c r="EH56" s="113">
        <v>3</v>
      </c>
      <c r="EI56" s="113"/>
      <c r="EJ56" s="117">
        <v>0</v>
      </c>
      <c r="EK56" s="113">
        <v>5</v>
      </c>
      <c r="EL56" s="113">
        <v>4</v>
      </c>
      <c r="EM56" s="113"/>
      <c r="EN56" s="113"/>
      <c r="EO56" s="113"/>
      <c r="EP56" s="113"/>
      <c r="EQ56" s="113"/>
      <c r="ER56" s="113"/>
      <c r="ES56" s="113"/>
      <c r="ET56" s="113">
        <v>3</v>
      </c>
      <c r="EU56" s="113"/>
      <c r="EV56" s="113"/>
      <c r="EW56" s="113"/>
      <c r="EX56" s="113"/>
      <c r="EY56" s="113"/>
      <c r="EZ56" s="113" t="s">
        <v>248</v>
      </c>
      <c r="FA56" s="117">
        <v>0</v>
      </c>
      <c r="FB56" s="113">
        <v>0</v>
      </c>
      <c r="FC56" s="113">
        <v>0</v>
      </c>
      <c r="FD56" s="113">
        <v>0</v>
      </c>
      <c r="FE56" s="113">
        <v>1</v>
      </c>
      <c r="FF56" s="117">
        <v>0</v>
      </c>
      <c r="FG56" s="113">
        <v>1</v>
      </c>
      <c r="FH56" s="113">
        <v>3</v>
      </c>
      <c r="FI56" s="113">
        <v>2</v>
      </c>
      <c r="FJ56" s="113"/>
      <c r="FK56" s="113"/>
      <c r="FL56" s="113"/>
      <c r="FM56" s="113" t="s">
        <v>231</v>
      </c>
      <c r="FN56" s="113" t="s">
        <v>230</v>
      </c>
      <c r="FO56" s="115" t="s">
        <v>220</v>
      </c>
      <c r="FQ56" s="1" t="s">
        <v>722</v>
      </c>
      <c r="FR56" s="1">
        <v>36</v>
      </c>
      <c r="FS56" s="1">
        <v>52</v>
      </c>
      <c r="FT56" s="54">
        <v>40796</v>
      </c>
      <c r="FU56" s="1">
        <v>3</v>
      </c>
      <c r="FV56" s="1" t="s">
        <v>301</v>
      </c>
      <c r="FW56" s="1" t="s">
        <v>334</v>
      </c>
      <c r="FX56" s="1" t="s">
        <v>343</v>
      </c>
      <c r="FY56" s="56" t="s">
        <v>217</v>
      </c>
      <c r="FZ56" s="51" t="s">
        <v>344</v>
      </c>
      <c r="GA56" s="1" t="s">
        <v>247</v>
      </c>
      <c r="GB56" s="1">
        <v>35</v>
      </c>
      <c r="GC56" s="1">
        <v>15</v>
      </c>
      <c r="GD56" s="1">
        <v>60</v>
      </c>
      <c r="GE56" s="1">
        <v>0</v>
      </c>
      <c r="GF56" s="1">
        <v>1</v>
      </c>
      <c r="GG56" s="1"/>
      <c r="GH56" s="1">
        <v>2</v>
      </c>
      <c r="GI56" s="1"/>
      <c r="GJ56" s="1"/>
      <c r="GK56" s="1">
        <v>3</v>
      </c>
      <c r="GL56" s="1"/>
      <c r="GM56" s="1"/>
      <c r="GN56" s="1"/>
      <c r="GO56" s="1"/>
      <c r="GP56" s="1"/>
      <c r="GQ56" s="1"/>
      <c r="GR56" s="1" t="s">
        <v>226</v>
      </c>
      <c r="GS56" s="1" t="s">
        <v>226</v>
      </c>
      <c r="GT56" s="1">
        <v>0</v>
      </c>
      <c r="GU56" s="1">
        <v>0</v>
      </c>
      <c r="GV56" s="1">
        <v>0</v>
      </c>
      <c r="GW56" s="1">
        <v>1</v>
      </c>
      <c r="GX56" s="1">
        <v>0</v>
      </c>
      <c r="GY56" s="1">
        <v>1</v>
      </c>
      <c r="GZ56" s="1">
        <v>1</v>
      </c>
      <c r="HA56" s="1">
        <v>0</v>
      </c>
      <c r="HB56" s="1">
        <v>0</v>
      </c>
      <c r="HC56" s="52">
        <v>0</v>
      </c>
      <c r="HD56" s="1">
        <v>0</v>
      </c>
      <c r="HE56" s="1">
        <v>0</v>
      </c>
      <c r="HF56" s="1">
        <v>1</v>
      </c>
      <c r="HG56" s="1">
        <v>0</v>
      </c>
      <c r="HH56" s="1">
        <v>1</v>
      </c>
      <c r="HI56" s="1">
        <v>1</v>
      </c>
      <c r="HJ56" s="1">
        <v>0</v>
      </c>
      <c r="HK56" s="1">
        <v>0</v>
      </c>
      <c r="HL56" s="1" t="s">
        <v>226</v>
      </c>
      <c r="HM56" s="1" t="s">
        <v>235</v>
      </c>
      <c r="HN56" s="1" t="s">
        <v>235</v>
      </c>
      <c r="HO56" s="1" t="s">
        <v>222</v>
      </c>
      <c r="HP56" s="1" t="s">
        <v>223</v>
      </c>
      <c r="HQ56" s="1" t="s">
        <v>220</v>
      </c>
      <c r="HR56" s="1" t="s">
        <v>224</v>
      </c>
      <c r="HS56" s="1" t="s">
        <v>225</v>
      </c>
      <c r="HT56" s="1" t="s">
        <v>220</v>
      </c>
      <c r="HU56" s="1">
        <v>0</v>
      </c>
      <c r="HV56" s="1"/>
      <c r="HW56" s="1">
        <v>3</v>
      </c>
      <c r="HX56" s="1">
        <v>2</v>
      </c>
      <c r="HY56" s="1"/>
      <c r="HZ56" s="1">
        <v>1</v>
      </c>
      <c r="IA56" s="1"/>
      <c r="IB56" s="1"/>
      <c r="IC56" s="1"/>
      <c r="ID56" s="1">
        <v>0</v>
      </c>
      <c r="IE56" s="1"/>
      <c r="IF56" s="1"/>
      <c r="IG56" s="1">
        <v>3</v>
      </c>
      <c r="IH56" s="1">
        <v>2</v>
      </c>
      <c r="II56" s="1"/>
      <c r="IJ56" s="1">
        <v>1</v>
      </c>
      <c r="IK56" s="1"/>
      <c r="IL56" s="1"/>
      <c r="IM56" s="1"/>
      <c r="IN56" s="1" t="s">
        <v>226</v>
      </c>
      <c r="IO56" s="1">
        <v>0</v>
      </c>
      <c r="IP56" s="1">
        <v>1</v>
      </c>
      <c r="IQ56" s="1">
        <v>0</v>
      </c>
      <c r="IR56" s="1">
        <v>0</v>
      </c>
      <c r="IS56" s="1">
        <v>0</v>
      </c>
      <c r="IT56" s="1">
        <v>0</v>
      </c>
      <c r="IU56" s="1">
        <v>0</v>
      </c>
      <c r="IV56" s="1">
        <v>0</v>
      </c>
      <c r="IW56" s="1">
        <v>0</v>
      </c>
      <c r="IX56" s="1">
        <v>0</v>
      </c>
      <c r="IY56" s="1" t="s">
        <v>227</v>
      </c>
      <c r="IZ56" s="1" t="s">
        <v>220</v>
      </c>
      <c r="JA56" s="1" t="s">
        <v>226</v>
      </c>
      <c r="JB56" s="1">
        <v>0</v>
      </c>
      <c r="JC56" s="1">
        <v>0</v>
      </c>
      <c r="JD56" s="1">
        <v>1</v>
      </c>
      <c r="JE56" s="1">
        <v>1</v>
      </c>
      <c r="JF56" s="1">
        <v>1</v>
      </c>
      <c r="JG56" s="1">
        <v>0</v>
      </c>
      <c r="JH56" s="1">
        <v>0</v>
      </c>
      <c r="JI56" s="1">
        <v>0</v>
      </c>
      <c r="JJ56" s="1">
        <v>0</v>
      </c>
      <c r="JK56" s="1">
        <v>0</v>
      </c>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t="s">
        <v>248</v>
      </c>
      <c r="KS56" s="1">
        <v>0</v>
      </c>
      <c r="KT56" s="1">
        <v>1</v>
      </c>
      <c r="KU56" s="1">
        <v>1</v>
      </c>
      <c r="KV56" s="1">
        <v>0</v>
      </c>
      <c r="KW56" s="1">
        <v>0</v>
      </c>
      <c r="KX56" s="1">
        <v>0</v>
      </c>
      <c r="KY56" s="1">
        <v>1</v>
      </c>
      <c r="KZ56" s="1">
        <v>1</v>
      </c>
      <c r="LA56" s="1">
        <v>1</v>
      </c>
      <c r="LB56" s="1">
        <v>0</v>
      </c>
      <c r="LC56" s="1">
        <v>1</v>
      </c>
      <c r="LD56" s="1">
        <v>0</v>
      </c>
      <c r="LE56" s="1" t="s">
        <v>243</v>
      </c>
      <c r="LF56" s="1" t="s">
        <v>243</v>
      </c>
      <c r="LG56" s="1">
        <v>0</v>
      </c>
      <c r="LH56" s="1"/>
      <c r="LI56" s="1">
        <v>1</v>
      </c>
      <c r="LJ56" s="1">
        <v>3</v>
      </c>
      <c r="LK56" s="1"/>
      <c r="LL56" s="1"/>
      <c r="LM56" s="1">
        <v>2</v>
      </c>
      <c r="LN56" s="1" t="s">
        <v>226</v>
      </c>
      <c r="LO56" s="1" t="s">
        <v>226</v>
      </c>
      <c r="LP56" s="1">
        <v>0</v>
      </c>
      <c r="LQ56" s="1">
        <v>1</v>
      </c>
      <c r="LR56" s="1">
        <v>0</v>
      </c>
      <c r="LS56" s="1">
        <v>0</v>
      </c>
      <c r="LT56" s="1" t="s">
        <v>220</v>
      </c>
      <c r="LU56" s="1" t="s">
        <v>226</v>
      </c>
      <c r="LV56" s="1" t="s">
        <v>226</v>
      </c>
      <c r="LW56" s="1" t="s">
        <v>226</v>
      </c>
      <c r="LX56" s="1">
        <v>0</v>
      </c>
      <c r="LY56" s="1">
        <v>1</v>
      </c>
      <c r="LZ56" s="1">
        <v>1</v>
      </c>
      <c r="MA56" s="1">
        <v>1</v>
      </c>
      <c r="MB56" s="1">
        <v>1</v>
      </c>
      <c r="MC56" s="1">
        <v>0</v>
      </c>
      <c r="MD56" s="1">
        <v>0</v>
      </c>
      <c r="ME56" s="1" t="s">
        <v>229</v>
      </c>
      <c r="MF56" s="1" t="s">
        <v>231</v>
      </c>
      <c r="MG56" s="1" t="s">
        <v>229</v>
      </c>
      <c r="MH56" s="1" t="s">
        <v>230</v>
      </c>
      <c r="MI56" s="1" t="s">
        <v>226</v>
      </c>
      <c r="MJ56" s="1">
        <v>0</v>
      </c>
      <c r="MK56" s="1">
        <v>0</v>
      </c>
      <c r="ML56" s="1">
        <v>0</v>
      </c>
      <c r="MM56" s="1">
        <v>0</v>
      </c>
      <c r="MN56" s="1">
        <v>0</v>
      </c>
      <c r="MO56" s="1">
        <v>0</v>
      </c>
      <c r="MP56" s="1">
        <v>1</v>
      </c>
      <c r="MQ56" s="1">
        <v>0</v>
      </c>
      <c r="MR56" s="53">
        <v>0</v>
      </c>
      <c r="MS56" s="1">
        <v>0</v>
      </c>
      <c r="MT56" s="1">
        <v>0</v>
      </c>
      <c r="MU56" s="1">
        <v>1</v>
      </c>
      <c r="MV56" s="1">
        <v>1</v>
      </c>
      <c r="MW56" s="1">
        <v>1</v>
      </c>
      <c r="MX56" s="1">
        <v>0</v>
      </c>
      <c r="MY56" s="1">
        <v>0</v>
      </c>
      <c r="MZ56" s="1">
        <v>0</v>
      </c>
      <c r="NA56" s="1">
        <v>0</v>
      </c>
      <c r="NB56" s="1">
        <v>0</v>
      </c>
      <c r="NC56" s="1">
        <v>1</v>
      </c>
      <c r="ND56" s="1">
        <v>1</v>
      </c>
      <c r="NE56" s="1">
        <v>0</v>
      </c>
      <c r="NF56" s="1">
        <v>0</v>
      </c>
      <c r="NG56" s="1">
        <v>1</v>
      </c>
      <c r="NH56" s="1">
        <v>1</v>
      </c>
      <c r="NI56" s="1">
        <v>1</v>
      </c>
      <c r="NJ56" s="1">
        <v>1</v>
      </c>
      <c r="NK56" s="1">
        <v>0</v>
      </c>
    </row>
    <row r="57" spans="1:375" ht="180">
      <c r="A57" s="59" t="s">
        <v>723</v>
      </c>
      <c r="B57" s="59">
        <v>2</v>
      </c>
      <c r="C57" s="59">
        <v>53</v>
      </c>
      <c r="D57" s="86">
        <v>40795</v>
      </c>
      <c r="E57" s="60">
        <v>1</v>
      </c>
      <c r="F57" s="60" t="s">
        <v>301</v>
      </c>
      <c r="G57" s="60" t="s">
        <v>429</v>
      </c>
      <c r="H57" s="60" t="s">
        <v>346</v>
      </c>
      <c r="I57" s="60" t="s">
        <v>217</v>
      </c>
      <c r="J57" s="81" t="s">
        <v>347</v>
      </c>
      <c r="K57" s="82" t="s">
        <v>247</v>
      </c>
      <c r="L57" s="60" t="s">
        <v>372</v>
      </c>
      <c r="M57" s="60">
        <v>0</v>
      </c>
      <c r="N57" s="60">
        <v>1</v>
      </c>
      <c r="O57" s="60">
        <v>0</v>
      </c>
      <c r="P57" s="60">
        <v>0</v>
      </c>
      <c r="Q57" s="60">
        <v>1</v>
      </c>
      <c r="R57" s="60">
        <v>1</v>
      </c>
      <c r="S57" s="60" t="s">
        <v>379</v>
      </c>
      <c r="T57" s="85">
        <v>1</v>
      </c>
      <c r="U57" s="85">
        <v>1</v>
      </c>
      <c r="V57" s="85">
        <v>1</v>
      </c>
      <c r="W57" s="85">
        <v>0</v>
      </c>
      <c r="X57" s="60" t="s">
        <v>220</v>
      </c>
      <c r="Y57" s="60" t="s">
        <v>220</v>
      </c>
      <c r="Z57" s="60" t="s">
        <v>220</v>
      </c>
      <c r="AA57" s="60" t="s">
        <v>226</v>
      </c>
      <c r="AB57" s="60" t="s">
        <v>226</v>
      </c>
      <c r="AC57" s="60" t="s">
        <v>226</v>
      </c>
      <c r="AD57" s="60" t="s">
        <v>220</v>
      </c>
      <c r="AE57" s="60" t="s">
        <v>391</v>
      </c>
      <c r="AF57" s="60">
        <v>1</v>
      </c>
      <c r="AG57" s="60">
        <v>0</v>
      </c>
      <c r="AH57" s="60">
        <v>0</v>
      </c>
      <c r="AI57" s="60">
        <v>0</v>
      </c>
      <c r="AJ57" s="60">
        <v>0</v>
      </c>
      <c r="AK57" s="60">
        <v>0</v>
      </c>
      <c r="AL57" s="60">
        <v>0</v>
      </c>
      <c r="AM57" s="60">
        <v>0</v>
      </c>
      <c r="AN57" s="60"/>
      <c r="AO57" s="60"/>
      <c r="AP57" s="60" t="s">
        <v>402</v>
      </c>
      <c r="AQ57" s="60">
        <v>3</v>
      </c>
      <c r="AR57" s="60">
        <v>225</v>
      </c>
      <c r="AS57" s="60">
        <v>37</v>
      </c>
      <c r="AT57" s="60">
        <v>13</v>
      </c>
      <c r="AU57" s="60">
        <v>325</v>
      </c>
      <c r="AV57" s="60" t="s">
        <v>408</v>
      </c>
      <c r="AW57" s="60"/>
      <c r="AX57" s="60"/>
      <c r="AY57" s="60"/>
      <c r="AZ57" s="60"/>
      <c r="BA57" s="60"/>
      <c r="BB57" s="60" t="s">
        <v>430</v>
      </c>
      <c r="BC57" s="85" t="s">
        <v>424</v>
      </c>
      <c r="BE57" s="123" t="s">
        <v>601</v>
      </c>
      <c r="BF57" s="113">
        <v>2</v>
      </c>
      <c r="BG57" s="113">
        <v>53</v>
      </c>
      <c r="BH57" s="114">
        <v>40795</v>
      </c>
      <c r="BI57" s="113">
        <v>1</v>
      </c>
      <c r="BJ57" s="113" t="s">
        <v>301</v>
      </c>
      <c r="BK57" s="113" t="s">
        <v>345</v>
      </c>
      <c r="BL57" s="113" t="s">
        <v>346</v>
      </c>
      <c r="BM57" s="113" t="s">
        <v>217</v>
      </c>
      <c r="BN57" s="115" t="s">
        <v>347</v>
      </c>
      <c r="BO57" s="116" t="s">
        <v>247</v>
      </c>
      <c r="BP57" s="113">
        <v>30</v>
      </c>
      <c r="BQ57" s="113">
        <v>25</v>
      </c>
      <c r="BR57" s="113">
        <v>65</v>
      </c>
      <c r="BS57" s="117">
        <v>0</v>
      </c>
      <c r="BT57" s="113"/>
      <c r="BU57" s="113"/>
      <c r="BV57" s="113">
        <v>2</v>
      </c>
      <c r="BW57" s="113"/>
      <c r="BX57" s="113"/>
      <c r="BY57" s="113">
        <v>3</v>
      </c>
      <c r="BZ57" s="113"/>
      <c r="CA57" s="113"/>
      <c r="CB57" s="113"/>
      <c r="CC57" s="113">
        <v>1</v>
      </c>
      <c r="CD57" s="113"/>
      <c r="CE57" s="113"/>
      <c r="CF57" s="113" t="s">
        <v>226</v>
      </c>
      <c r="CG57" s="113" t="s">
        <v>235</v>
      </c>
      <c r="CH57" s="112" t="s">
        <v>235</v>
      </c>
      <c r="CI57" s="112" t="s">
        <v>224</v>
      </c>
      <c r="CJ57" s="112" t="s">
        <v>310</v>
      </c>
      <c r="CK57" s="117">
        <v>0</v>
      </c>
      <c r="CL57" s="118">
        <v>0</v>
      </c>
      <c r="CM57" s="118">
        <v>0</v>
      </c>
      <c r="CN57" s="118">
        <v>1</v>
      </c>
      <c r="CO57" s="118">
        <v>0</v>
      </c>
      <c r="CP57" s="118">
        <v>0</v>
      </c>
      <c r="CQ57" s="118">
        <v>0</v>
      </c>
      <c r="CR57" s="118">
        <v>0</v>
      </c>
      <c r="CS57" s="118">
        <v>0</v>
      </c>
      <c r="CT57" s="118">
        <v>1</v>
      </c>
      <c r="CU57" s="118">
        <v>0</v>
      </c>
      <c r="CV57" s="117">
        <v>0</v>
      </c>
      <c r="CW57" s="113">
        <v>1</v>
      </c>
      <c r="CX57" s="113"/>
      <c r="CY57" s="113">
        <v>3</v>
      </c>
      <c r="CZ57" s="113">
        <v>2</v>
      </c>
      <c r="DA57" s="113"/>
      <c r="DB57" s="113"/>
      <c r="DC57" s="113"/>
      <c r="DD57" s="113"/>
      <c r="DE57" s="113"/>
      <c r="DF57" s="112" t="s">
        <v>576</v>
      </c>
      <c r="DG57" s="113" t="s">
        <v>226</v>
      </c>
      <c r="DH57" s="117">
        <v>0</v>
      </c>
      <c r="DI57" s="118">
        <v>0</v>
      </c>
      <c r="DJ57" s="118">
        <v>0</v>
      </c>
      <c r="DK57" s="118">
        <v>0</v>
      </c>
      <c r="DL57" s="118">
        <v>0</v>
      </c>
      <c r="DM57" s="118">
        <v>0</v>
      </c>
      <c r="DN57" s="118">
        <v>0</v>
      </c>
      <c r="DO57" s="119" t="s">
        <v>227</v>
      </c>
      <c r="DP57" s="118" t="s">
        <v>536</v>
      </c>
      <c r="DQ57" s="113" t="s">
        <v>537</v>
      </c>
      <c r="DR57" s="117">
        <v>0</v>
      </c>
      <c r="DS57" s="113"/>
      <c r="DT57" s="113"/>
      <c r="DU57" s="113"/>
      <c r="DV57" s="113">
        <v>2</v>
      </c>
      <c r="DW57" s="113"/>
      <c r="DX57" s="113"/>
      <c r="DY57" s="113"/>
      <c r="DZ57" s="113"/>
      <c r="EA57" s="113"/>
      <c r="EB57" s="113"/>
      <c r="EC57" s="113">
        <v>4</v>
      </c>
      <c r="ED57" s="113"/>
      <c r="EE57" s="113"/>
      <c r="EF57" s="113">
        <v>5</v>
      </c>
      <c r="EG57" s="113"/>
      <c r="EH57" s="113">
        <v>3</v>
      </c>
      <c r="EI57" s="113"/>
      <c r="EJ57" s="117">
        <v>0</v>
      </c>
      <c r="EK57" s="113">
        <v>5</v>
      </c>
      <c r="EL57" s="113"/>
      <c r="EM57" s="113"/>
      <c r="EN57" s="113"/>
      <c r="EO57" s="113">
        <v>1</v>
      </c>
      <c r="EP57" s="113">
        <v>2</v>
      </c>
      <c r="EQ57" s="113">
        <v>4</v>
      </c>
      <c r="ER57" s="113"/>
      <c r="ES57" s="113">
        <v>3</v>
      </c>
      <c r="ET57" s="113"/>
      <c r="EU57" s="113"/>
      <c r="EV57" s="113"/>
      <c r="EW57" s="113"/>
      <c r="EX57" s="113"/>
      <c r="EY57" s="113"/>
      <c r="EZ57" s="113" t="s">
        <v>266</v>
      </c>
      <c r="FA57" s="117">
        <v>0</v>
      </c>
      <c r="FB57" s="113">
        <v>1</v>
      </c>
      <c r="FC57" s="113">
        <v>0</v>
      </c>
      <c r="FD57" s="113">
        <v>1</v>
      </c>
      <c r="FE57" s="113">
        <v>0</v>
      </c>
      <c r="FF57" s="117">
        <v>0</v>
      </c>
      <c r="FG57" s="113">
        <v>2</v>
      </c>
      <c r="FH57" s="113">
        <v>3</v>
      </c>
      <c r="FI57" s="113"/>
      <c r="FJ57" s="113"/>
      <c r="FK57" s="113">
        <v>1</v>
      </c>
      <c r="FL57" s="113"/>
      <c r="FM57" s="113" t="s">
        <v>229</v>
      </c>
      <c r="FN57" s="113" t="s">
        <v>230</v>
      </c>
      <c r="FO57" s="113" t="s">
        <v>220</v>
      </c>
      <c r="FQ57" s="1" t="s">
        <v>724</v>
      </c>
      <c r="FR57" s="1">
        <v>30</v>
      </c>
      <c r="FS57" s="1">
        <v>53</v>
      </c>
      <c r="FT57" s="54">
        <v>40795</v>
      </c>
      <c r="FU57" s="1">
        <v>1</v>
      </c>
      <c r="FV57" s="1" t="s">
        <v>301</v>
      </c>
      <c r="FW57" s="1" t="s">
        <v>345</v>
      </c>
      <c r="FX57" s="1" t="s">
        <v>346</v>
      </c>
      <c r="FY57" s="1" t="s">
        <v>217</v>
      </c>
      <c r="FZ57" s="51" t="s">
        <v>347</v>
      </c>
      <c r="GA57" s="57" t="s">
        <v>247</v>
      </c>
      <c r="GB57" s="1">
        <v>20</v>
      </c>
      <c r="GC57" s="1">
        <v>20</v>
      </c>
      <c r="GD57" s="1">
        <v>50</v>
      </c>
      <c r="GE57" s="1">
        <v>0</v>
      </c>
      <c r="GF57" s="1"/>
      <c r="GG57" s="1"/>
      <c r="GH57" s="1"/>
      <c r="GI57" s="1"/>
      <c r="GJ57" s="1">
        <v>1</v>
      </c>
      <c r="GK57" s="1">
        <v>3</v>
      </c>
      <c r="GL57" s="1">
        <v>2</v>
      </c>
      <c r="GM57" s="1"/>
      <c r="GN57" s="1"/>
      <c r="GO57" s="1"/>
      <c r="GP57" s="1"/>
      <c r="GQ57" s="1"/>
      <c r="GR57" s="1" t="s">
        <v>220</v>
      </c>
      <c r="GS57" s="1" t="s">
        <v>226</v>
      </c>
      <c r="GT57" s="1">
        <v>0</v>
      </c>
      <c r="GU57" s="1">
        <v>0</v>
      </c>
      <c r="GV57" s="1">
        <v>0</v>
      </c>
      <c r="GW57" s="1">
        <v>1</v>
      </c>
      <c r="GX57" s="1">
        <v>0</v>
      </c>
      <c r="GY57" s="1">
        <v>1</v>
      </c>
      <c r="GZ57" s="1">
        <v>1</v>
      </c>
      <c r="HA57" s="1">
        <v>0</v>
      </c>
      <c r="HB57" s="1">
        <v>0</v>
      </c>
      <c r="HC57" s="52">
        <v>0</v>
      </c>
      <c r="HD57" s="1">
        <v>0</v>
      </c>
      <c r="HE57" s="1">
        <v>0</v>
      </c>
      <c r="HF57" s="1">
        <v>1</v>
      </c>
      <c r="HG57" s="1">
        <v>0</v>
      </c>
      <c r="HH57" s="1">
        <v>1</v>
      </c>
      <c r="HI57" s="1">
        <v>1</v>
      </c>
      <c r="HJ57" s="1">
        <v>0</v>
      </c>
      <c r="HK57" s="1">
        <v>0</v>
      </c>
      <c r="HL57" s="1" t="s">
        <v>220</v>
      </c>
      <c r="HM57" s="1" t="s">
        <v>235</v>
      </c>
      <c r="HN57" s="1" t="s">
        <v>221</v>
      </c>
      <c r="HO57" s="1" t="s">
        <v>222</v>
      </c>
      <c r="HP57" s="1" t="s">
        <v>223</v>
      </c>
      <c r="HQ57" s="1" t="s">
        <v>220</v>
      </c>
      <c r="HR57" s="1" t="s">
        <v>224</v>
      </c>
      <c r="HS57" s="1" t="s">
        <v>310</v>
      </c>
      <c r="HT57" s="1" t="s">
        <v>220</v>
      </c>
      <c r="HU57" s="1">
        <v>0</v>
      </c>
      <c r="HV57" s="1">
        <v>1</v>
      </c>
      <c r="HW57" s="1"/>
      <c r="HX57" s="1"/>
      <c r="HY57" s="1">
        <v>2</v>
      </c>
      <c r="HZ57" s="1">
        <v>3</v>
      </c>
      <c r="IA57" s="1"/>
      <c r="IB57" s="1"/>
      <c r="IC57" s="1"/>
      <c r="ID57" s="1">
        <v>0</v>
      </c>
      <c r="IE57" s="1"/>
      <c r="IF57" s="1">
        <v>2</v>
      </c>
      <c r="IG57" s="1"/>
      <c r="IH57" s="1">
        <v>3</v>
      </c>
      <c r="II57" s="1"/>
      <c r="IJ57" s="1"/>
      <c r="IK57" s="1">
        <v>1</v>
      </c>
      <c r="IL57" s="1"/>
      <c r="IM57" s="1"/>
      <c r="IN57" s="1" t="s">
        <v>220</v>
      </c>
      <c r="IO57" s="1">
        <v>0</v>
      </c>
      <c r="IP57" s="1">
        <v>0</v>
      </c>
      <c r="IQ57" s="1">
        <v>0</v>
      </c>
      <c r="IR57" s="1">
        <v>0</v>
      </c>
      <c r="IS57" s="1">
        <v>0</v>
      </c>
      <c r="IT57" s="1">
        <v>0</v>
      </c>
      <c r="IU57" s="1">
        <v>1</v>
      </c>
      <c r="IV57" s="1">
        <v>0</v>
      </c>
      <c r="IW57" s="1">
        <v>0</v>
      </c>
      <c r="IX57" s="1">
        <v>0</v>
      </c>
      <c r="IY57" s="1" t="s">
        <v>227</v>
      </c>
      <c r="IZ57" s="1" t="s">
        <v>220</v>
      </c>
      <c r="JA57" s="1" t="s">
        <v>226</v>
      </c>
      <c r="JB57" s="1">
        <v>0</v>
      </c>
      <c r="JC57" s="1">
        <v>0</v>
      </c>
      <c r="JD57" s="1">
        <v>1</v>
      </c>
      <c r="JE57" s="1">
        <v>1</v>
      </c>
      <c r="JF57" s="1">
        <v>1</v>
      </c>
      <c r="JG57" s="1">
        <v>0</v>
      </c>
      <c r="JH57" s="1">
        <v>0</v>
      </c>
      <c r="JI57" s="1">
        <v>0</v>
      </c>
      <c r="JJ57" s="1">
        <v>0</v>
      </c>
      <c r="JK57" s="1">
        <v>0</v>
      </c>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t="s">
        <v>266</v>
      </c>
      <c r="KS57" s="1">
        <v>0</v>
      </c>
      <c r="KT57" s="1">
        <v>1</v>
      </c>
      <c r="KU57" s="1">
        <v>0</v>
      </c>
      <c r="KV57" s="1">
        <v>0</v>
      </c>
      <c r="KW57" s="1">
        <v>0</v>
      </c>
      <c r="KX57" s="1">
        <v>0</v>
      </c>
      <c r="KY57" s="1">
        <v>1</v>
      </c>
      <c r="KZ57" s="1">
        <v>1</v>
      </c>
      <c r="LA57" s="1">
        <v>0</v>
      </c>
      <c r="LB57" s="1">
        <v>0</v>
      </c>
      <c r="LC57" s="1">
        <v>1</v>
      </c>
      <c r="LD57" s="1">
        <v>0</v>
      </c>
      <c r="LE57" s="1" t="s">
        <v>243</v>
      </c>
      <c r="LF57" s="1" t="s">
        <v>228</v>
      </c>
      <c r="LG57" s="1">
        <v>0</v>
      </c>
      <c r="LH57" s="1"/>
      <c r="LI57" s="1">
        <v>2</v>
      </c>
      <c r="LJ57" s="1">
        <v>3</v>
      </c>
      <c r="LK57" s="1"/>
      <c r="LL57" s="1">
        <v>1</v>
      </c>
      <c r="LM57" s="1"/>
      <c r="LN57" s="1" t="s">
        <v>220</v>
      </c>
      <c r="LO57" s="1" t="s">
        <v>226</v>
      </c>
      <c r="LP57" s="1">
        <v>0</v>
      </c>
      <c r="LQ57" s="1">
        <v>1</v>
      </c>
      <c r="LR57" s="1">
        <v>0</v>
      </c>
      <c r="LS57" s="1">
        <v>0</v>
      </c>
      <c r="LT57" s="1" t="s">
        <v>220</v>
      </c>
      <c r="LU57" s="1" t="s">
        <v>226</v>
      </c>
      <c r="LV57" s="1" t="s">
        <v>226</v>
      </c>
      <c r="LW57" s="1" t="s">
        <v>226</v>
      </c>
      <c r="LX57" s="1">
        <v>0</v>
      </c>
      <c r="LY57" s="1">
        <v>1</v>
      </c>
      <c r="LZ57" s="1">
        <v>1</v>
      </c>
      <c r="MA57" s="1">
        <v>1</v>
      </c>
      <c r="MB57" s="1">
        <v>1</v>
      </c>
      <c r="MC57" s="1">
        <v>1</v>
      </c>
      <c r="MD57" s="1">
        <v>0</v>
      </c>
      <c r="ME57" s="1" t="s">
        <v>229</v>
      </c>
      <c r="MF57" s="1" t="s">
        <v>230</v>
      </c>
      <c r="MG57" s="1" t="s">
        <v>229</v>
      </c>
      <c r="MH57" s="1" t="s">
        <v>230</v>
      </c>
      <c r="MI57" s="1" t="s">
        <v>226</v>
      </c>
      <c r="MJ57" s="1">
        <v>0</v>
      </c>
      <c r="MK57" s="1">
        <v>0</v>
      </c>
      <c r="ML57" s="1">
        <v>1</v>
      </c>
      <c r="MM57" s="1">
        <v>1</v>
      </c>
      <c r="MN57" s="1">
        <v>1</v>
      </c>
      <c r="MO57" s="1">
        <v>1</v>
      </c>
      <c r="MP57" s="1">
        <v>1</v>
      </c>
      <c r="MQ57" s="1">
        <v>0</v>
      </c>
      <c r="MR57" s="53">
        <v>0</v>
      </c>
      <c r="MS57" s="1">
        <v>0</v>
      </c>
      <c r="MT57" s="1">
        <v>0</v>
      </c>
      <c r="MU57" s="1">
        <v>1</v>
      </c>
      <c r="MV57" s="1">
        <v>1</v>
      </c>
      <c r="MW57" s="1">
        <v>0</v>
      </c>
      <c r="MX57" s="1">
        <v>1</v>
      </c>
      <c r="MY57" s="1">
        <v>0</v>
      </c>
      <c r="MZ57" s="1">
        <v>0</v>
      </c>
      <c r="NA57" s="1">
        <v>0</v>
      </c>
      <c r="NB57" s="1">
        <v>0</v>
      </c>
      <c r="NC57" s="1">
        <v>0</v>
      </c>
      <c r="ND57" s="1">
        <v>1</v>
      </c>
      <c r="NE57" s="1">
        <v>0</v>
      </c>
      <c r="NF57" s="1">
        <v>0</v>
      </c>
      <c r="NG57" s="1">
        <v>1</v>
      </c>
      <c r="NH57" s="1">
        <v>1</v>
      </c>
      <c r="NI57" s="1">
        <v>1</v>
      </c>
      <c r="NJ57" s="1">
        <v>1</v>
      </c>
      <c r="NK57" s="1">
        <v>0</v>
      </c>
    </row>
    <row r="58" spans="1:375" ht="180">
      <c r="A58" s="59" t="s">
        <v>725</v>
      </c>
      <c r="B58" s="59">
        <v>17</v>
      </c>
      <c r="C58" s="59">
        <v>54</v>
      </c>
      <c r="D58" s="80">
        <v>40797</v>
      </c>
      <c r="E58" s="59">
        <v>2</v>
      </c>
      <c r="F58" s="59" t="s">
        <v>301</v>
      </c>
      <c r="G58" s="59" t="s">
        <v>345</v>
      </c>
      <c r="H58" s="83" t="s">
        <v>348</v>
      </c>
      <c r="I58" s="59" t="s">
        <v>217</v>
      </c>
      <c r="J58" s="81" t="s">
        <v>349</v>
      </c>
      <c r="K58" s="60" t="s">
        <v>247</v>
      </c>
      <c r="L58" s="60" t="s">
        <v>372</v>
      </c>
      <c r="M58" s="59"/>
      <c r="N58" s="59"/>
      <c r="O58" s="59"/>
      <c r="P58" s="59">
        <v>1</v>
      </c>
      <c r="Q58" s="59"/>
      <c r="R58" s="59"/>
      <c r="S58" s="60" t="s">
        <v>379</v>
      </c>
      <c r="T58" s="59">
        <v>1</v>
      </c>
      <c r="U58" s="59">
        <v>1</v>
      </c>
      <c r="V58" s="59">
        <v>1</v>
      </c>
      <c r="W58" s="59"/>
      <c r="X58" s="59" t="s">
        <v>220</v>
      </c>
      <c r="Y58" s="59" t="s">
        <v>220</v>
      </c>
      <c r="Z58" s="59" t="s">
        <v>220</v>
      </c>
      <c r="AA58" s="59" t="s">
        <v>226</v>
      </c>
      <c r="AB58" s="59" t="s">
        <v>226</v>
      </c>
      <c r="AC58" s="59" t="s">
        <v>220</v>
      </c>
      <c r="AD58" s="59" t="s">
        <v>226</v>
      </c>
      <c r="AE58" s="60" t="s">
        <v>391</v>
      </c>
      <c r="AF58" s="59">
        <v>1</v>
      </c>
      <c r="AG58" s="59"/>
      <c r="AH58" s="59"/>
      <c r="AI58" s="59"/>
      <c r="AJ58" s="59"/>
      <c r="AK58" s="59"/>
      <c r="AL58" s="59"/>
      <c r="AM58" s="59"/>
      <c r="AN58" s="59"/>
      <c r="AO58" s="59"/>
      <c r="AP58" s="60" t="s">
        <v>402</v>
      </c>
      <c r="AQ58" s="59"/>
      <c r="AR58" s="59"/>
      <c r="AS58" s="59"/>
      <c r="AT58" s="59"/>
      <c r="AU58" s="59"/>
      <c r="AV58" s="60" t="s">
        <v>408</v>
      </c>
      <c r="AW58" s="59"/>
      <c r="AX58" s="59"/>
      <c r="AY58" s="59"/>
      <c r="AZ58" s="59"/>
      <c r="BA58" s="59"/>
      <c r="BB58" s="60" t="s">
        <v>431</v>
      </c>
      <c r="BC58" s="59" t="s">
        <v>424</v>
      </c>
      <c r="BE58" s="112" t="s">
        <v>602</v>
      </c>
      <c r="BF58" s="113">
        <v>36</v>
      </c>
      <c r="BG58" s="113">
        <v>54</v>
      </c>
      <c r="BH58" s="114">
        <v>40797</v>
      </c>
      <c r="BI58" s="113">
        <v>2</v>
      </c>
      <c r="BJ58" s="113" t="s">
        <v>301</v>
      </c>
      <c r="BK58" s="113" t="s">
        <v>345</v>
      </c>
      <c r="BL58" s="113" t="s">
        <v>348</v>
      </c>
      <c r="BM58" s="113" t="s">
        <v>217</v>
      </c>
      <c r="BN58" s="115" t="s">
        <v>349</v>
      </c>
      <c r="BO58" s="116" t="s">
        <v>247</v>
      </c>
      <c r="BP58" s="113">
        <v>11</v>
      </c>
      <c r="BQ58" s="113">
        <v>27</v>
      </c>
      <c r="BR58" s="113">
        <v>55</v>
      </c>
      <c r="BS58" s="117">
        <v>0</v>
      </c>
      <c r="BT58" s="113"/>
      <c r="BU58" s="113"/>
      <c r="BV58" s="113">
        <v>2</v>
      </c>
      <c r="BW58" s="113"/>
      <c r="BX58" s="113"/>
      <c r="BY58" s="113">
        <v>3</v>
      </c>
      <c r="BZ58" s="113"/>
      <c r="CA58" s="113"/>
      <c r="CB58" s="113"/>
      <c r="CC58" s="113">
        <v>1</v>
      </c>
      <c r="CD58" s="113"/>
      <c r="CE58" s="113"/>
      <c r="CF58" s="113" t="s">
        <v>220</v>
      </c>
      <c r="CG58" s="113" t="s">
        <v>235</v>
      </c>
      <c r="CH58" s="112" t="s">
        <v>235</v>
      </c>
      <c r="CI58" s="112" t="s">
        <v>310</v>
      </c>
      <c r="CJ58" s="112" t="s">
        <v>238</v>
      </c>
      <c r="CK58" s="117">
        <v>0</v>
      </c>
      <c r="CL58" s="118">
        <v>1</v>
      </c>
      <c r="CM58" s="118">
        <v>0</v>
      </c>
      <c r="CN58" s="118">
        <v>1</v>
      </c>
      <c r="CO58" s="118">
        <v>1</v>
      </c>
      <c r="CP58" s="118">
        <v>0</v>
      </c>
      <c r="CQ58" s="118">
        <v>0</v>
      </c>
      <c r="CR58" s="118">
        <v>1</v>
      </c>
      <c r="CS58" s="118">
        <v>1</v>
      </c>
      <c r="CT58" s="118">
        <v>1</v>
      </c>
      <c r="CU58" s="118">
        <v>0</v>
      </c>
      <c r="CV58" s="117">
        <v>0</v>
      </c>
      <c r="CW58" s="113">
        <v>3</v>
      </c>
      <c r="CX58" s="113"/>
      <c r="CY58" s="113">
        <v>2</v>
      </c>
      <c r="CZ58" s="113">
        <v>1</v>
      </c>
      <c r="DA58" s="113"/>
      <c r="DB58" s="113"/>
      <c r="DC58" s="113"/>
      <c r="DD58" s="113"/>
      <c r="DE58" s="113"/>
      <c r="DF58" s="112" t="s">
        <v>547</v>
      </c>
      <c r="DG58" s="113" t="s">
        <v>220</v>
      </c>
      <c r="DH58" s="117">
        <v>0</v>
      </c>
      <c r="DI58" s="118">
        <v>0</v>
      </c>
      <c r="DJ58" s="118">
        <v>0</v>
      </c>
      <c r="DK58" s="118">
        <v>0</v>
      </c>
      <c r="DL58" s="118">
        <v>0</v>
      </c>
      <c r="DM58" s="118">
        <v>1</v>
      </c>
      <c r="DN58" s="118">
        <v>0</v>
      </c>
      <c r="DO58" s="119" t="s">
        <v>265</v>
      </c>
      <c r="DP58" s="118" t="s">
        <v>544</v>
      </c>
      <c r="DQ58" s="113" t="s">
        <v>537</v>
      </c>
      <c r="DR58" s="117">
        <v>0</v>
      </c>
      <c r="DS58" s="113">
        <v>2</v>
      </c>
      <c r="DT58" s="113"/>
      <c r="DU58" s="113"/>
      <c r="DV58" s="113">
        <v>1</v>
      </c>
      <c r="DW58" s="113"/>
      <c r="DX58" s="113">
        <v>3</v>
      </c>
      <c r="DY58" s="113"/>
      <c r="DZ58" s="113"/>
      <c r="EA58" s="113"/>
      <c r="EB58" s="113"/>
      <c r="EC58" s="113">
        <v>4</v>
      </c>
      <c r="ED58" s="113"/>
      <c r="EE58" s="113"/>
      <c r="EF58" s="113">
        <v>3</v>
      </c>
      <c r="EG58" s="113"/>
      <c r="EH58" s="113"/>
      <c r="EI58" s="113"/>
      <c r="EJ58" s="117">
        <v>0</v>
      </c>
      <c r="EK58" s="113">
        <v>5</v>
      </c>
      <c r="EL58" s="113"/>
      <c r="EM58" s="113"/>
      <c r="EN58" s="113"/>
      <c r="EO58" s="113"/>
      <c r="EP58" s="113"/>
      <c r="EQ58" s="113">
        <v>4</v>
      </c>
      <c r="ER58" s="113">
        <v>3</v>
      </c>
      <c r="ES58" s="113">
        <v>1</v>
      </c>
      <c r="ET58" s="113"/>
      <c r="EU58" s="113"/>
      <c r="EV58" s="113">
        <v>2</v>
      </c>
      <c r="EW58" s="113">
        <v>1</v>
      </c>
      <c r="EX58" s="113"/>
      <c r="EY58" s="113"/>
      <c r="EZ58" s="113" t="s">
        <v>266</v>
      </c>
      <c r="FA58" s="117">
        <v>0</v>
      </c>
      <c r="FB58" s="113">
        <v>1</v>
      </c>
      <c r="FC58" s="113">
        <v>1</v>
      </c>
      <c r="FD58" s="113">
        <v>1</v>
      </c>
      <c r="FE58" s="113">
        <v>1</v>
      </c>
      <c r="FF58" s="117">
        <v>0</v>
      </c>
      <c r="FG58" s="113">
        <v>1</v>
      </c>
      <c r="FH58" s="113">
        <v>3</v>
      </c>
      <c r="FI58" s="113">
        <v>2</v>
      </c>
      <c r="FJ58" s="113"/>
      <c r="FK58" s="113"/>
      <c r="FL58" s="113"/>
      <c r="FM58" s="113" t="s">
        <v>229</v>
      </c>
      <c r="FN58" s="113" t="s">
        <v>230</v>
      </c>
      <c r="FO58" s="115" t="s">
        <v>220</v>
      </c>
      <c r="FQ58" s="1" t="s">
        <v>726</v>
      </c>
      <c r="FR58" s="1">
        <v>60</v>
      </c>
      <c r="FS58" s="1">
        <v>54</v>
      </c>
      <c r="FT58" s="54">
        <v>40797</v>
      </c>
      <c r="FU58" s="1">
        <v>2</v>
      </c>
      <c r="FV58" s="1" t="s">
        <v>301</v>
      </c>
      <c r="FW58" s="1" t="s">
        <v>345</v>
      </c>
      <c r="FX58" s="1" t="s">
        <v>348</v>
      </c>
      <c r="FY58" s="1" t="s">
        <v>217</v>
      </c>
      <c r="FZ58" s="51" t="s">
        <v>349</v>
      </c>
      <c r="GA58" s="1" t="s">
        <v>247</v>
      </c>
      <c r="GB58" s="1">
        <v>18</v>
      </c>
      <c r="GC58" s="1">
        <v>20</v>
      </c>
      <c r="GD58" s="1">
        <v>50</v>
      </c>
      <c r="GE58" s="1">
        <v>0</v>
      </c>
      <c r="GF58" s="1"/>
      <c r="GG58" s="1"/>
      <c r="GH58" s="1">
        <v>3</v>
      </c>
      <c r="GI58" s="1"/>
      <c r="GJ58" s="1"/>
      <c r="GK58" s="1">
        <v>2</v>
      </c>
      <c r="GL58" s="1">
        <v>1</v>
      </c>
      <c r="GM58" s="1"/>
      <c r="GN58" s="1"/>
      <c r="GO58" s="1"/>
      <c r="GP58" s="1"/>
      <c r="GQ58" s="1"/>
      <c r="GR58" s="1" t="s">
        <v>226</v>
      </c>
      <c r="GS58" s="1" t="s">
        <v>226</v>
      </c>
      <c r="GT58" s="1">
        <v>0</v>
      </c>
      <c r="GU58" s="1">
        <v>0</v>
      </c>
      <c r="GV58" s="1">
        <v>0</v>
      </c>
      <c r="GW58" s="1">
        <v>1</v>
      </c>
      <c r="GX58" s="1">
        <v>0</v>
      </c>
      <c r="GY58" s="1">
        <v>1</v>
      </c>
      <c r="GZ58" s="1">
        <v>1</v>
      </c>
      <c r="HA58" s="1">
        <v>0</v>
      </c>
      <c r="HB58" s="1">
        <v>0</v>
      </c>
      <c r="HC58" s="52">
        <v>0</v>
      </c>
      <c r="HD58" s="1">
        <v>0</v>
      </c>
      <c r="HE58" s="1">
        <v>0</v>
      </c>
      <c r="HF58" s="1">
        <v>1</v>
      </c>
      <c r="HG58" s="1">
        <v>0</v>
      </c>
      <c r="HH58" s="1">
        <v>1</v>
      </c>
      <c r="HI58" s="1">
        <v>1</v>
      </c>
      <c r="HJ58" s="1">
        <v>0</v>
      </c>
      <c r="HK58" s="1">
        <v>0</v>
      </c>
      <c r="HL58" s="1" t="s">
        <v>220</v>
      </c>
      <c r="HM58" s="1" t="s">
        <v>235</v>
      </c>
      <c r="HN58" s="1" t="s">
        <v>235</v>
      </c>
      <c r="HO58" s="1" t="s">
        <v>222</v>
      </c>
      <c r="HP58" s="1" t="s">
        <v>223</v>
      </c>
      <c r="HQ58" s="1" t="s">
        <v>220</v>
      </c>
      <c r="HR58" s="1" t="s">
        <v>224</v>
      </c>
      <c r="HS58" s="1" t="s">
        <v>310</v>
      </c>
      <c r="HT58" s="1" t="s">
        <v>220</v>
      </c>
      <c r="HU58" s="1">
        <v>0</v>
      </c>
      <c r="HV58" s="1"/>
      <c r="HW58" s="1"/>
      <c r="HX58" s="1">
        <v>3</v>
      </c>
      <c r="HY58" s="1">
        <v>1</v>
      </c>
      <c r="HZ58" s="1">
        <v>2</v>
      </c>
      <c r="IA58" s="1"/>
      <c r="IB58" s="1"/>
      <c r="IC58" s="1"/>
      <c r="ID58" s="1">
        <v>0</v>
      </c>
      <c r="IE58" s="1"/>
      <c r="IF58" s="1"/>
      <c r="IG58" s="1">
        <v>3</v>
      </c>
      <c r="IH58" s="1">
        <v>2</v>
      </c>
      <c r="II58" s="1"/>
      <c r="IJ58" s="1"/>
      <c r="IK58" s="1">
        <v>1</v>
      </c>
      <c r="IL58" s="1"/>
      <c r="IM58" s="1"/>
      <c r="IN58" s="1" t="s">
        <v>220</v>
      </c>
      <c r="IO58" s="1">
        <v>0</v>
      </c>
      <c r="IP58" s="1">
        <v>0</v>
      </c>
      <c r="IQ58" s="1">
        <v>0</v>
      </c>
      <c r="IR58" s="1">
        <v>1</v>
      </c>
      <c r="IS58" s="1">
        <v>0</v>
      </c>
      <c r="IT58" s="1">
        <v>1</v>
      </c>
      <c r="IU58" s="1">
        <v>0</v>
      </c>
      <c r="IV58" s="1">
        <v>0</v>
      </c>
      <c r="IW58" s="1">
        <v>0</v>
      </c>
      <c r="IX58" s="1">
        <v>0</v>
      </c>
      <c r="IY58" s="1" t="s">
        <v>227</v>
      </c>
      <c r="IZ58" s="1" t="s">
        <v>220</v>
      </c>
      <c r="JA58" s="1" t="s">
        <v>226</v>
      </c>
      <c r="JB58" s="1">
        <v>0</v>
      </c>
      <c r="JC58" s="1">
        <v>0</v>
      </c>
      <c r="JD58" s="1">
        <v>1</v>
      </c>
      <c r="JE58" s="1">
        <v>0</v>
      </c>
      <c r="JF58" s="1">
        <v>1</v>
      </c>
      <c r="JG58" s="1">
        <v>0</v>
      </c>
      <c r="JH58" s="1">
        <v>0</v>
      </c>
      <c r="JI58" s="1">
        <v>1</v>
      </c>
      <c r="JJ58" s="1">
        <v>0</v>
      </c>
      <c r="JK58" s="1">
        <v>0</v>
      </c>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t="s">
        <v>266</v>
      </c>
      <c r="KS58" s="1">
        <v>0</v>
      </c>
      <c r="KT58" s="1">
        <v>1</v>
      </c>
      <c r="KU58" s="1">
        <v>1</v>
      </c>
      <c r="KV58" s="1">
        <v>0</v>
      </c>
      <c r="KW58" s="1">
        <v>0</v>
      </c>
      <c r="KX58" s="1">
        <v>0</v>
      </c>
      <c r="KY58" s="1">
        <v>1</v>
      </c>
      <c r="KZ58" s="1">
        <v>1</v>
      </c>
      <c r="LA58" s="1">
        <v>1</v>
      </c>
      <c r="LB58" s="1">
        <v>0</v>
      </c>
      <c r="LC58" s="1">
        <v>0</v>
      </c>
      <c r="LD58" s="1">
        <v>0</v>
      </c>
      <c r="LE58" s="1" t="s">
        <v>228</v>
      </c>
      <c r="LF58" s="1" t="s">
        <v>239</v>
      </c>
      <c r="LG58" s="1">
        <v>0</v>
      </c>
      <c r="LH58" s="1"/>
      <c r="LI58" s="1">
        <v>3</v>
      </c>
      <c r="LJ58" s="1"/>
      <c r="LK58" s="1">
        <v>1</v>
      </c>
      <c r="LL58" s="1"/>
      <c r="LM58" s="1">
        <v>2</v>
      </c>
      <c r="LN58" s="1" t="s">
        <v>226</v>
      </c>
      <c r="LO58" s="1" t="s">
        <v>226</v>
      </c>
      <c r="LP58" s="1">
        <v>0</v>
      </c>
      <c r="LQ58" s="1">
        <v>1</v>
      </c>
      <c r="LR58" s="1">
        <v>0</v>
      </c>
      <c r="LS58" s="1">
        <v>0</v>
      </c>
      <c r="LT58" s="1" t="s">
        <v>220</v>
      </c>
      <c r="LU58" s="1" t="s">
        <v>226</v>
      </c>
      <c r="LV58" s="1" t="s">
        <v>226</v>
      </c>
      <c r="LW58" s="1" t="s">
        <v>226</v>
      </c>
      <c r="LX58" s="1">
        <v>0</v>
      </c>
      <c r="LY58" s="1">
        <v>1</v>
      </c>
      <c r="LZ58" s="1">
        <v>1</v>
      </c>
      <c r="MA58" s="1">
        <v>1</v>
      </c>
      <c r="MB58" s="1">
        <v>0</v>
      </c>
      <c r="MC58" s="1">
        <v>0</v>
      </c>
      <c r="MD58" s="1">
        <v>0</v>
      </c>
      <c r="ME58" s="1" t="s">
        <v>229</v>
      </c>
      <c r="MF58" s="1" t="s">
        <v>230</v>
      </c>
      <c r="MG58" s="1" t="s">
        <v>229</v>
      </c>
      <c r="MH58" s="1" t="s">
        <v>230</v>
      </c>
      <c r="MI58" s="1" t="s">
        <v>226</v>
      </c>
      <c r="MJ58" s="1">
        <v>0</v>
      </c>
      <c r="MK58" s="1">
        <v>0</v>
      </c>
      <c r="ML58" s="1">
        <v>1</v>
      </c>
      <c r="MM58" s="1">
        <v>1</v>
      </c>
      <c r="MN58" s="1">
        <v>0</v>
      </c>
      <c r="MO58" s="1">
        <v>0</v>
      </c>
      <c r="MP58" s="1">
        <v>1</v>
      </c>
      <c r="MQ58" s="1">
        <v>0</v>
      </c>
      <c r="MR58" s="53">
        <v>0</v>
      </c>
      <c r="MS58" s="1">
        <v>0</v>
      </c>
      <c r="MT58" s="1">
        <v>0</v>
      </c>
      <c r="MU58" s="1">
        <v>1</v>
      </c>
      <c r="MV58" s="1">
        <v>1</v>
      </c>
      <c r="MW58" s="1">
        <v>0</v>
      </c>
      <c r="MX58" s="1">
        <v>0</v>
      </c>
      <c r="MY58" s="1">
        <v>0</v>
      </c>
      <c r="MZ58" s="1">
        <v>0</v>
      </c>
      <c r="NA58" s="1">
        <v>0</v>
      </c>
      <c r="NB58" s="1">
        <v>0</v>
      </c>
      <c r="NC58" s="1">
        <v>0</v>
      </c>
      <c r="ND58" s="1">
        <v>1</v>
      </c>
      <c r="NE58" s="1">
        <v>0</v>
      </c>
      <c r="NF58" s="1">
        <v>0</v>
      </c>
      <c r="NG58" s="1">
        <v>0</v>
      </c>
      <c r="NH58" s="1">
        <v>0</v>
      </c>
      <c r="NI58" s="1">
        <v>0</v>
      </c>
      <c r="NJ58" s="1">
        <v>1</v>
      </c>
      <c r="NK58" s="1">
        <v>0</v>
      </c>
    </row>
    <row r="59" spans="1:375" ht="165">
      <c r="A59" s="59" t="s">
        <v>727</v>
      </c>
      <c r="B59" s="59">
        <v>16</v>
      </c>
      <c r="C59" s="59">
        <v>55</v>
      </c>
      <c r="D59" s="80">
        <v>40796</v>
      </c>
      <c r="E59" s="59">
        <v>2</v>
      </c>
      <c r="F59" s="59" t="s">
        <v>301</v>
      </c>
      <c r="G59" s="59" t="s">
        <v>345</v>
      </c>
      <c r="H59" s="59" t="s">
        <v>350</v>
      </c>
      <c r="I59" s="59" t="s">
        <v>217</v>
      </c>
      <c r="J59" s="81" t="s">
        <v>351</v>
      </c>
      <c r="K59" s="60" t="s">
        <v>257</v>
      </c>
      <c r="L59" s="60" t="s">
        <v>372</v>
      </c>
      <c r="M59" s="59"/>
      <c r="N59" s="59">
        <v>1</v>
      </c>
      <c r="O59" s="59"/>
      <c r="P59" s="59"/>
      <c r="Q59" s="59">
        <v>1</v>
      </c>
      <c r="R59" s="59"/>
      <c r="S59" s="60" t="s">
        <v>379</v>
      </c>
      <c r="T59" s="59">
        <v>1</v>
      </c>
      <c r="U59" s="59">
        <v>1</v>
      </c>
      <c r="V59" s="59"/>
      <c r="W59" s="59"/>
      <c r="X59" s="59" t="s">
        <v>220</v>
      </c>
      <c r="Y59" s="59" t="s">
        <v>220</v>
      </c>
      <c r="Z59" s="59" t="s">
        <v>220</v>
      </c>
      <c r="AA59" s="59" t="s">
        <v>220</v>
      </c>
      <c r="AB59" s="59" t="s">
        <v>226</v>
      </c>
      <c r="AC59" s="59" t="s">
        <v>226</v>
      </c>
      <c r="AD59" s="59" t="s">
        <v>220</v>
      </c>
      <c r="AE59" s="60" t="s">
        <v>391</v>
      </c>
      <c r="AF59" s="59">
        <v>1</v>
      </c>
      <c r="AG59" s="59"/>
      <c r="AH59" s="59"/>
      <c r="AI59" s="59"/>
      <c r="AJ59" s="59"/>
      <c r="AK59" s="59"/>
      <c r="AL59" s="59"/>
      <c r="AM59" s="59"/>
      <c r="AN59" s="59"/>
      <c r="AO59" s="59"/>
      <c r="AP59" s="60" t="s">
        <v>402</v>
      </c>
      <c r="AQ59" s="59">
        <v>7</v>
      </c>
      <c r="AR59" s="59">
        <v>324</v>
      </c>
      <c r="AS59" s="59">
        <v>108</v>
      </c>
      <c r="AT59" s="59">
        <v>27</v>
      </c>
      <c r="AU59" s="59">
        <v>756</v>
      </c>
      <c r="AV59" s="60" t="s">
        <v>408</v>
      </c>
      <c r="AW59" s="59"/>
      <c r="AX59" s="59"/>
      <c r="AY59" s="59"/>
      <c r="AZ59" s="59"/>
      <c r="BA59" s="59"/>
      <c r="BB59" s="60"/>
      <c r="BC59" s="59" t="s">
        <v>424</v>
      </c>
      <c r="BE59" s="112" t="s">
        <v>603</v>
      </c>
      <c r="BF59" s="113">
        <v>24</v>
      </c>
      <c r="BG59" s="113">
        <v>55</v>
      </c>
      <c r="BH59" s="114">
        <v>40796</v>
      </c>
      <c r="BI59" s="113">
        <v>2</v>
      </c>
      <c r="BJ59" s="113" t="s">
        <v>301</v>
      </c>
      <c r="BK59" s="113" t="s">
        <v>345</v>
      </c>
      <c r="BL59" s="113" t="s">
        <v>350</v>
      </c>
      <c r="BM59" s="113" t="s">
        <v>217</v>
      </c>
      <c r="BN59" s="115" t="s">
        <v>351</v>
      </c>
      <c r="BO59" s="116" t="s">
        <v>257</v>
      </c>
      <c r="BP59" s="113">
        <v>12</v>
      </c>
      <c r="BQ59" s="113">
        <v>30</v>
      </c>
      <c r="BR59" s="113">
        <v>70</v>
      </c>
      <c r="BS59" s="117">
        <v>0</v>
      </c>
      <c r="BT59" s="113">
        <v>1</v>
      </c>
      <c r="BU59" s="113"/>
      <c r="BV59" s="113">
        <v>3</v>
      </c>
      <c r="BW59" s="113"/>
      <c r="BX59" s="113"/>
      <c r="BY59" s="113">
        <v>2</v>
      </c>
      <c r="BZ59" s="113"/>
      <c r="CA59" s="113"/>
      <c r="CB59" s="113"/>
      <c r="CC59" s="113"/>
      <c r="CD59" s="113"/>
      <c r="CE59" s="113"/>
      <c r="CF59" s="113" t="s">
        <v>220</v>
      </c>
      <c r="CG59" s="113" t="s">
        <v>221</v>
      </c>
      <c r="CH59" s="112" t="s">
        <v>235</v>
      </c>
      <c r="CI59" s="112" t="s">
        <v>310</v>
      </c>
      <c r="CJ59" s="112" t="s">
        <v>310</v>
      </c>
      <c r="CK59" s="117">
        <v>0</v>
      </c>
      <c r="CL59" s="118">
        <v>0</v>
      </c>
      <c r="CM59" s="118">
        <v>1</v>
      </c>
      <c r="CN59" s="118">
        <v>1</v>
      </c>
      <c r="CO59" s="118">
        <v>1</v>
      </c>
      <c r="CP59" s="118">
        <v>1</v>
      </c>
      <c r="CQ59" s="118">
        <v>0</v>
      </c>
      <c r="CR59" s="118">
        <v>1</v>
      </c>
      <c r="CS59" s="118">
        <v>1</v>
      </c>
      <c r="CT59" s="118">
        <v>0</v>
      </c>
      <c r="CU59" s="118">
        <v>0</v>
      </c>
      <c r="CV59" s="117">
        <v>0</v>
      </c>
      <c r="CW59" s="113">
        <v>2</v>
      </c>
      <c r="CX59" s="113"/>
      <c r="CY59" s="113">
        <v>3</v>
      </c>
      <c r="CZ59" s="113">
        <v>1</v>
      </c>
      <c r="DA59" s="113"/>
      <c r="DB59" s="113"/>
      <c r="DC59" s="113"/>
      <c r="DD59" s="113"/>
      <c r="DE59" s="113"/>
      <c r="DF59" s="112" t="s">
        <v>547</v>
      </c>
      <c r="DG59" s="113" t="s">
        <v>226</v>
      </c>
      <c r="DH59" s="117">
        <v>0</v>
      </c>
      <c r="DI59" s="118">
        <v>0</v>
      </c>
      <c r="DJ59" s="118">
        <v>0</v>
      </c>
      <c r="DK59" s="118">
        <v>0</v>
      </c>
      <c r="DL59" s="118">
        <v>0</v>
      </c>
      <c r="DM59" s="118">
        <v>0</v>
      </c>
      <c r="DN59" s="118">
        <v>0</v>
      </c>
      <c r="DO59" s="119" t="s">
        <v>227</v>
      </c>
      <c r="DP59" s="118" t="s">
        <v>300</v>
      </c>
      <c r="DQ59" s="113" t="s">
        <v>537</v>
      </c>
      <c r="DR59" s="117">
        <v>0</v>
      </c>
      <c r="DS59" s="113"/>
      <c r="DT59" s="113"/>
      <c r="DU59" s="113"/>
      <c r="DV59" s="113"/>
      <c r="DW59" s="113"/>
      <c r="DX59" s="113"/>
      <c r="DY59" s="113"/>
      <c r="DZ59" s="113"/>
      <c r="EA59" s="113"/>
      <c r="EB59" s="113"/>
      <c r="EC59" s="113"/>
      <c r="ED59" s="113"/>
      <c r="EE59" s="113"/>
      <c r="EF59" s="113"/>
      <c r="EG59" s="113"/>
      <c r="EH59" s="113"/>
      <c r="EI59" s="113"/>
      <c r="EJ59" s="117">
        <v>0</v>
      </c>
      <c r="EK59" s="113">
        <v>3</v>
      </c>
      <c r="EL59" s="113"/>
      <c r="EM59" s="113"/>
      <c r="EN59" s="113"/>
      <c r="EO59" s="113"/>
      <c r="EP59" s="113"/>
      <c r="EQ59" s="113">
        <v>5</v>
      </c>
      <c r="ER59" s="113"/>
      <c r="ES59" s="113"/>
      <c r="ET59" s="113">
        <v>2</v>
      </c>
      <c r="EU59" s="113"/>
      <c r="EV59" s="113">
        <v>4</v>
      </c>
      <c r="EW59" s="113"/>
      <c r="EX59" s="113">
        <v>1</v>
      </c>
      <c r="EY59" s="113"/>
      <c r="EZ59" s="113" t="s">
        <v>258</v>
      </c>
      <c r="FA59" s="117">
        <v>0</v>
      </c>
      <c r="FB59" s="113">
        <v>1</v>
      </c>
      <c r="FC59" s="113">
        <v>1</v>
      </c>
      <c r="FD59" s="113">
        <v>1</v>
      </c>
      <c r="FE59" s="113">
        <v>0</v>
      </c>
      <c r="FF59" s="117">
        <v>0</v>
      </c>
      <c r="FG59" s="113">
        <v>1</v>
      </c>
      <c r="FH59" s="113">
        <v>2</v>
      </c>
      <c r="FI59" s="113">
        <v>3</v>
      </c>
      <c r="FJ59" s="113"/>
      <c r="FK59" s="113"/>
      <c r="FL59" s="113"/>
      <c r="FM59" s="113" t="s">
        <v>229</v>
      </c>
      <c r="FN59" s="113" t="s">
        <v>230</v>
      </c>
      <c r="FO59" s="115" t="s">
        <v>220</v>
      </c>
      <c r="FQ59" s="1" t="s">
        <v>728</v>
      </c>
      <c r="FR59" s="1">
        <v>58</v>
      </c>
      <c r="FS59" s="1">
        <v>55</v>
      </c>
      <c r="FT59" s="54">
        <v>40796</v>
      </c>
      <c r="FU59" s="1">
        <v>2</v>
      </c>
      <c r="FV59" s="1" t="s">
        <v>301</v>
      </c>
      <c r="FW59" s="1" t="s">
        <v>345</v>
      </c>
      <c r="FX59" s="1" t="s">
        <v>350</v>
      </c>
      <c r="FY59" s="1" t="s">
        <v>217</v>
      </c>
      <c r="FZ59" s="51" t="s">
        <v>351</v>
      </c>
      <c r="GA59" s="1" t="s">
        <v>257</v>
      </c>
      <c r="GB59" s="1">
        <v>18</v>
      </c>
      <c r="GC59" s="1">
        <v>22</v>
      </c>
      <c r="GD59" s="1">
        <v>45</v>
      </c>
      <c r="GE59" s="1">
        <v>0</v>
      </c>
      <c r="GF59" s="1"/>
      <c r="GG59" s="1"/>
      <c r="GH59" s="1">
        <v>3</v>
      </c>
      <c r="GI59" s="1"/>
      <c r="GJ59" s="1"/>
      <c r="GK59" s="1">
        <v>1</v>
      </c>
      <c r="GL59" s="1"/>
      <c r="GM59" s="1">
        <v>2</v>
      </c>
      <c r="GN59" s="1"/>
      <c r="GO59" s="1"/>
      <c r="GP59" s="1"/>
      <c r="GQ59" s="1"/>
      <c r="GR59" s="1" t="s">
        <v>220</v>
      </c>
      <c r="GS59" s="1" t="s">
        <v>220</v>
      </c>
      <c r="GT59" s="1">
        <v>0</v>
      </c>
      <c r="GU59" s="1">
        <v>0</v>
      </c>
      <c r="GV59" s="1">
        <v>0</v>
      </c>
      <c r="GW59" s="1">
        <v>1</v>
      </c>
      <c r="GX59" s="1">
        <v>0</v>
      </c>
      <c r="GY59" s="1">
        <v>1</v>
      </c>
      <c r="GZ59" s="1">
        <v>0</v>
      </c>
      <c r="HA59" s="1">
        <v>0</v>
      </c>
      <c r="HB59" s="1">
        <v>0</v>
      </c>
      <c r="HC59" s="52">
        <v>0</v>
      </c>
      <c r="HD59" s="1">
        <v>0</v>
      </c>
      <c r="HE59" s="1">
        <v>0</v>
      </c>
      <c r="HF59" s="1">
        <v>1</v>
      </c>
      <c r="HG59" s="1">
        <v>0</v>
      </c>
      <c r="HH59" s="1">
        <v>1</v>
      </c>
      <c r="HI59" s="1">
        <v>0</v>
      </c>
      <c r="HJ59" s="1">
        <v>0</v>
      </c>
      <c r="HK59" s="1">
        <v>0</v>
      </c>
      <c r="HL59" s="1" t="s">
        <v>220</v>
      </c>
      <c r="HM59" s="1" t="s">
        <v>235</v>
      </c>
      <c r="HN59" s="1" t="s">
        <v>235</v>
      </c>
      <c r="HO59" s="1" t="s">
        <v>222</v>
      </c>
      <c r="HP59" s="1" t="s">
        <v>223</v>
      </c>
      <c r="HQ59" s="1" t="s">
        <v>220</v>
      </c>
      <c r="HR59" s="1" t="s">
        <v>224</v>
      </c>
      <c r="HS59" s="1" t="s">
        <v>310</v>
      </c>
      <c r="HT59" s="1" t="s">
        <v>220</v>
      </c>
      <c r="HU59" s="1">
        <v>0</v>
      </c>
      <c r="HV59" s="1">
        <v>1</v>
      </c>
      <c r="HW59" s="1">
        <v>3</v>
      </c>
      <c r="HX59" s="1">
        <v>2</v>
      </c>
      <c r="HY59" s="1"/>
      <c r="HZ59" s="1"/>
      <c r="IA59" s="1"/>
      <c r="IB59" s="1"/>
      <c r="IC59" s="1"/>
      <c r="ID59" s="1">
        <v>0</v>
      </c>
      <c r="IE59" s="1">
        <v>3</v>
      </c>
      <c r="IF59" s="1"/>
      <c r="IG59" s="1"/>
      <c r="IH59" s="1">
        <v>1</v>
      </c>
      <c r="II59" s="1">
        <v>2</v>
      </c>
      <c r="IJ59" s="1"/>
      <c r="IK59" s="1"/>
      <c r="IL59" s="1"/>
      <c r="IM59" s="1"/>
      <c r="IN59" s="1" t="s">
        <v>220</v>
      </c>
      <c r="IO59" s="1">
        <v>0</v>
      </c>
      <c r="IP59" s="1">
        <v>0</v>
      </c>
      <c r="IQ59" s="1">
        <v>0</v>
      </c>
      <c r="IR59" s="1">
        <v>1</v>
      </c>
      <c r="IS59" s="1">
        <v>0</v>
      </c>
      <c r="IT59" s="1">
        <v>1</v>
      </c>
      <c r="IU59" s="1">
        <v>0</v>
      </c>
      <c r="IV59" s="1">
        <v>0</v>
      </c>
      <c r="IW59" s="1">
        <v>0</v>
      </c>
      <c r="IX59" s="1">
        <v>0</v>
      </c>
      <c r="IY59" s="1" t="s">
        <v>227</v>
      </c>
      <c r="IZ59" s="1" t="s">
        <v>220</v>
      </c>
      <c r="JA59" s="1" t="s">
        <v>226</v>
      </c>
      <c r="JB59" s="1">
        <v>0</v>
      </c>
      <c r="JC59" s="1">
        <v>0</v>
      </c>
      <c r="JD59" s="1">
        <v>1</v>
      </c>
      <c r="JE59" s="1">
        <v>0</v>
      </c>
      <c r="JF59" s="1">
        <v>0</v>
      </c>
      <c r="JG59" s="1">
        <v>1</v>
      </c>
      <c r="JH59" s="1">
        <v>0</v>
      </c>
      <c r="JI59" s="1">
        <v>1</v>
      </c>
      <c r="JJ59" s="1">
        <v>0</v>
      </c>
      <c r="JK59" s="1">
        <v>0</v>
      </c>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t="s">
        <v>266</v>
      </c>
      <c r="KS59" s="1">
        <v>0</v>
      </c>
      <c r="KT59" s="1">
        <v>1</v>
      </c>
      <c r="KU59" s="1">
        <v>1</v>
      </c>
      <c r="KV59" s="1">
        <v>1</v>
      </c>
      <c r="KW59" s="1">
        <v>0</v>
      </c>
      <c r="KX59" s="1">
        <v>0</v>
      </c>
      <c r="KY59" s="1">
        <v>0</v>
      </c>
      <c r="KZ59" s="1">
        <v>0</v>
      </c>
      <c r="LA59" s="1">
        <v>1</v>
      </c>
      <c r="LB59" s="1">
        <v>1</v>
      </c>
      <c r="LC59" s="1">
        <v>1</v>
      </c>
      <c r="LD59" s="1">
        <v>0</v>
      </c>
      <c r="LE59" s="1" t="s">
        <v>236</v>
      </c>
      <c r="LF59" s="1" t="s">
        <v>243</v>
      </c>
      <c r="LG59" s="1">
        <v>0</v>
      </c>
      <c r="LH59" s="1"/>
      <c r="LI59" s="1">
        <v>3</v>
      </c>
      <c r="LJ59" s="1">
        <v>2</v>
      </c>
      <c r="LK59" s="1">
        <v>1</v>
      </c>
      <c r="LL59" s="1"/>
      <c r="LM59" s="1"/>
      <c r="LN59" s="1" t="s">
        <v>220</v>
      </c>
      <c r="LO59" s="1" t="s">
        <v>220</v>
      </c>
      <c r="LP59" s="1">
        <v>0</v>
      </c>
      <c r="LQ59" s="1">
        <v>1</v>
      </c>
      <c r="LR59" s="1">
        <v>0</v>
      </c>
      <c r="LS59" s="1">
        <v>0</v>
      </c>
      <c r="LT59" s="1" t="s">
        <v>226</v>
      </c>
      <c r="LU59" s="1" t="s">
        <v>226</v>
      </c>
      <c r="LV59" s="1" t="s">
        <v>226</v>
      </c>
      <c r="LW59" s="1" t="s">
        <v>226</v>
      </c>
      <c r="LX59" s="1">
        <v>0</v>
      </c>
      <c r="LY59" s="1">
        <v>1</v>
      </c>
      <c r="LZ59" s="1">
        <v>1</v>
      </c>
      <c r="MA59" s="1">
        <v>1</v>
      </c>
      <c r="MB59" s="1">
        <v>0</v>
      </c>
      <c r="MC59" s="1">
        <v>0</v>
      </c>
      <c r="MD59" s="1">
        <v>0</v>
      </c>
      <c r="ME59" s="1" t="s">
        <v>229</v>
      </c>
      <c r="MF59" s="1" t="s">
        <v>230</v>
      </c>
      <c r="MG59" s="1" t="s">
        <v>229</v>
      </c>
      <c r="MH59" s="1" t="s">
        <v>230</v>
      </c>
      <c r="MI59" s="1" t="s">
        <v>220</v>
      </c>
      <c r="MJ59" s="1">
        <v>0</v>
      </c>
      <c r="MK59" s="1">
        <v>0</v>
      </c>
      <c r="ML59" s="1">
        <v>1</v>
      </c>
      <c r="MM59" s="1">
        <v>0</v>
      </c>
      <c r="MN59" s="1">
        <v>0</v>
      </c>
      <c r="MO59" s="1">
        <v>0</v>
      </c>
      <c r="MP59" s="1">
        <v>0</v>
      </c>
      <c r="MQ59" s="1">
        <v>0</v>
      </c>
      <c r="MR59" s="53">
        <v>0</v>
      </c>
      <c r="MS59" s="1">
        <v>0</v>
      </c>
      <c r="MT59" s="1">
        <v>0</v>
      </c>
      <c r="MU59" s="1">
        <v>1</v>
      </c>
      <c r="MV59" s="1">
        <v>0</v>
      </c>
      <c r="MW59" s="1">
        <v>0</v>
      </c>
      <c r="MX59" s="1">
        <v>0</v>
      </c>
      <c r="MY59" s="1">
        <v>0</v>
      </c>
      <c r="MZ59" s="1">
        <v>0</v>
      </c>
      <c r="NA59" s="1">
        <v>0</v>
      </c>
      <c r="NB59" s="1">
        <v>0</v>
      </c>
      <c r="NC59" s="1">
        <v>0</v>
      </c>
      <c r="ND59" s="1">
        <v>1</v>
      </c>
      <c r="NE59" s="1">
        <v>0</v>
      </c>
      <c r="NF59" s="1">
        <v>0</v>
      </c>
      <c r="NG59" s="1">
        <v>0</v>
      </c>
      <c r="NH59" s="1">
        <v>0</v>
      </c>
      <c r="NI59" s="1">
        <v>0</v>
      </c>
      <c r="NJ59" s="1">
        <v>1</v>
      </c>
      <c r="NK59" s="1">
        <v>0</v>
      </c>
    </row>
    <row r="60" spans="1:375" ht="165">
      <c r="A60" s="59" t="s">
        <v>729</v>
      </c>
      <c r="B60" s="59">
        <v>14</v>
      </c>
      <c r="C60" s="59">
        <v>56</v>
      </c>
      <c r="D60" s="80">
        <v>40797</v>
      </c>
      <c r="E60" s="59">
        <v>2</v>
      </c>
      <c r="F60" s="59" t="s">
        <v>301</v>
      </c>
      <c r="G60" s="59" t="s">
        <v>345</v>
      </c>
      <c r="H60" s="59" t="s">
        <v>352</v>
      </c>
      <c r="I60" s="59" t="s">
        <v>217</v>
      </c>
      <c r="J60" s="81" t="s">
        <v>353</v>
      </c>
      <c r="K60" s="60" t="s">
        <v>234</v>
      </c>
      <c r="L60" s="60" t="s">
        <v>372</v>
      </c>
      <c r="M60" s="59"/>
      <c r="N60" s="59"/>
      <c r="O60" s="59"/>
      <c r="P60" s="59">
        <v>1</v>
      </c>
      <c r="Q60" s="59">
        <v>1</v>
      </c>
      <c r="R60" s="59">
        <v>1</v>
      </c>
      <c r="S60" s="60" t="s">
        <v>379</v>
      </c>
      <c r="T60" s="59">
        <v>1</v>
      </c>
      <c r="U60" s="59"/>
      <c r="V60" s="59">
        <v>1</v>
      </c>
      <c r="W60" s="59"/>
      <c r="X60" s="59" t="s">
        <v>220</v>
      </c>
      <c r="Y60" s="59" t="s">
        <v>220</v>
      </c>
      <c r="Z60" s="59" t="s">
        <v>220</v>
      </c>
      <c r="AA60" s="59" t="s">
        <v>226</v>
      </c>
      <c r="AB60" s="59" t="s">
        <v>226</v>
      </c>
      <c r="AC60" s="59" t="s">
        <v>220</v>
      </c>
      <c r="AD60" s="59" t="s">
        <v>226</v>
      </c>
      <c r="AE60" s="60" t="s">
        <v>391</v>
      </c>
      <c r="AF60" s="59">
        <v>1</v>
      </c>
      <c r="AG60" s="59">
        <v>0</v>
      </c>
      <c r="AH60" s="59">
        <v>0</v>
      </c>
      <c r="AI60" s="59">
        <v>0</v>
      </c>
      <c r="AJ60" s="59">
        <v>0</v>
      </c>
      <c r="AK60" s="59">
        <v>0</v>
      </c>
      <c r="AL60" s="59">
        <v>0</v>
      </c>
      <c r="AM60" s="59">
        <v>0</v>
      </c>
      <c r="AN60" s="59"/>
      <c r="AO60" s="59"/>
      <c r="AP60" s="60" t="s">
        <v>402</v>
      </c>
      <c r="AQ60" s="59"/>
      <c r="AR60" s="59"/>
      <c r="AS60" s="59"/>
      <c r="AT60" s="59"/>
      <c r="AU60" s="59"/>
      <c r="AV60" s="60" t="s">
        <v>408</v>
      </c>
      <c r="AW60" s="59"/>
      <c r="AX60" s="59"/>
      <c r="AY60" s="59"/>
      <c r="AZ60" s="59"/>
      <c r="BA60" s="59"/>
      <c r="BB60" s="60"/>
      <c r="BC60" s="59" t="s">
        <v>415</v>
      </c>
      <c r="BE60" s="112" t="s">
        <v>604</v>
      </c>
      <c r="BF60" s="113">
        <v>37</v>
      </c>
      <c r="BG60" s="113">
        <v>56</v>
      </c>
      <c r="BH60" s="114">
        <v>40797</v>
      </c>
      <c r="BI60" s="113">
        <v>2</v>
      </c>
      <c r="BJ60" s="113" t="s">
        <v>301</v>
      </c>
      <c r="BK60" s="113" t="s">
        <v>345</v>
      </c>
      <c r="BL60" s="113" t="s">
        <v>352</v>
      </c>
      <c r="BM60" s="113" t="s">
        <v>217</v>
      </c>
      <c r="BN60" s="115" t="s">
        <v>353</v>
      </c>
      <c r="BO60" s="116" t="s">
        <v>234</v>
      </c>
      <c r="BP60" s="113">
        <v>7</v>
      </c>
      <c r="BQ60" s="113">
        <v>35</v>
      </c>
      <c r="BR60" s="113">
        <v>80</v>
      </c>
      <c r="BS60" s="117">
        <v>0</v>
      </c>
      <c r="BT60" s="113"/>
      <c r="BU60" s="113"/>
      <c r="BV60" s="113"/>
      <c r="BW60" s="113"/>
      <c r="BX60" s="113"/>
      <c r="BY60" s="113">
        <v>2</v>
      </c>
      <c r="BZ60" s="113"/>
      <c r="CA60" s="113"/>
      <c r="CB60" s="113"/>
      <c r="CC60" s="113">
        <v>1</v>
      </c>
      <c r="CD60" s="113"/>
      <c r="CE60" s="113">
        <v>3</v>
      </c>
      <c r="CF60" s="113" t="s">
        <v>220</v>
      </c>
      <c r="CG60" s="113" t="s">
        <v>235</v>
      </c>
      <c r="CH60" s="112" t="s">
        <v>235</v>
      </c>
      <c r="CI60" s="112" t="s">
        <v>310</v>
      </c>
      <c r="CJ60" s="112" t="s">
        <v>238</v>
      </c>
      <c r="CK60" s="117">
        <v>0</v>
      </c>
      <c r="CL60" s="118">
        <v>0</v>
      </c>
      <c r="CM60" s="118">
        <v>0</v>
      </c>
      <c r="CN60" s="118">
        <v>0</v>
      </c>
      <c r="CO60" s="118">
        <v>1</v>
      </c>
      <c r="CP60" s="118">
        <v>0</v>
      </c>
      <c r="CQ60" s="118">
        <v>0</v>
      </c>
      <c r="CR60" s="118">
        <v>0</v>
      </c>
      <c r="CS60" s="118">
        <v>0</v>
      </c>
      <c r="CT60" s="118">
        <v>0</v>
      </c>
      <c r="CU60" s="118">
        <v>0</v>
      </c>
      <c r="CV60" s="117">
        <v>0</v>
      </c>
      <c r="CW60" s="113"/>
      <c r="CX60" s="113">
        <v>1</v>
      </c>
      <c r="CY60" s="113"/>
      <c r="CZ60" s="113">
        <v>3</v>
      </c>
      <c r="DA60" s="113"/>
      <c r="DB60" s="113"/>
      <c r="DC60" s="113"/>
      <c r="DD60" s="113"/>
      <c r="DE60" s="113">
        <v>2</v>
      </c>
      <c r="DF60" s="112" t="s">
        <v>535</v>
      </c>
      <c r="DG60" s="113" t="s">
        <v>220</v>
      </c>
      <c r="DH60" s="117">
        <v>0</v>
      </c>
      <c r="DI60" s="118">
        <v>0</v>
      </c>
      <c r="DJ60" s="118">
        <v>0</v>
      </c>
      <c r="DK60" s="118">
        <v>1</v>
      </c>
      <c r="DL60" s="118">
        <v>0</v>
      </c>
      <c r="DM60" s="118">
        <v>1</v>
      </c>
      <c r="DN60" s="118">
        <v>0</v>
      </c>
      <c r="DO60" s="119" t="s">
        <v>265</v>
      </c>
      <c r="DP60" s="118" t="s">
        <v>600</v>
      </c>
      <c r="DQ60" s="113" t="s">
        <v>537</v>
      </c>
      <c r="DR60" s="117">
        <v>0</v>
      </c>
      <c r="DS60" s="113">
        <v>3</v>
      </c>
      <c r="DT60" s="113"/>
      <c r="DU60" s="113"/>
      <c r="DV60" s="113">
        <v>2</v>
      </c>
      <c r="DW60" s="113"/>
      <c r="DX60" s="113"/>
      <c r="DY60" s="113">
        <v>1</v>
      </c>
      <c r="DZ60" s="113"/>
      <c r="EA60" s="113"/>
      <c r="EB60" s="113"/>
      <c r="EC60" s="113">
        <v>4</v>
      </c>
      <c r="ED60" s="113"/>
      <c r="EE60" s="113"/>
      <c r="EF60" s="113"/>
      <c r="EG60" s="113"/>
      <c r="EH60" s="113"/>
      <c r="EI60" s="113">
        <v>5</v>
      </c>
      <c r="EJ60" s="117">
        <v>0</v>
      </c>
      <c r="EK60" s="113">
        <v>2</v>
      </c>
      <c r="EL60" s="113"/>
      <c r="EM60" s="113"/>
      <c r="EN60" s="113"/>
      <c r="EO60" s="113"/>
      <c r="EP60" s="113"/>
      <c r="EQ60" s="113">
        <v>5</v>
      </c>
      <c r="ER60" s="113">
        <v>4</v>
      </c>
      <c r="ES60" s="113"/>
      <c r="ET60" s="113"/>
      <c r="EU60" s="113"/>
      <c r="EV60" s="113"/>
      <c r="EW60" s="113">
        <v>1</v>
      </c>
      <c r="EX60" s="113"/>
      <c r="EY60" s="113"/>
      <c r="EZ60" s="113" t="s">
        <v>266</v>
      </c>
      <c r="FA60" s="117">
        <v>0</v>
      </c>
      <c r="FB60" s="113">
        <v>1</v>
      </c>
      <c r="FC60" s="113">
        <v>1</v>
      </c>
      <c r="FD60" s="113">
        <v>1</v>
      </c>
      <c r="FE60" s="113">
        <v>0</v>
      </c>
      <c r="FF60" s="117">
        <v>0</v>
      </c>
      <c r="FG60" s="113"/>
      <c r="FH60" s="113"/>
      <c r="FI60" s="113"/>
      <c r="FJ60" s="113"/>
      <c r="FK60" s="113"/>
      <c r="FL60" s="113"/>
      <c r="FM60" s="113" t="s">
        <v>229</v>
      </c>
      <c r="FN60" s="113" t="s">
        <v>231</v>
      </c>
      <c r="FO60" s="115" t="s">
        <v>539</v>
      </c>
      <c r="FQ60" s="1" t="s">
        <v>730</v>
      </c>
      <c r="FR60" s="1">
        <v>61</v>
      </c>
      <c r="FS60" s="1">
        <v>56</v>
      </c>
      <c r="FT60" s="54">
        <v>40797</v>
      </c>
      <c r="FU60" s="1">
        <v>2</v>
      </c>
      <c r="FV60" s="1" t="s">
        <v>301</v>
      </c>
      <c r="FW60" s="1" t="s">
        <v>345</v>
      </c>
      <c r="FX60" s="1" t="s">
        <v>352</v>
      </c>
      <c r="FY60" s="1" t="s">
        <v>217</v>
      </c>
      <c r="FZ60" s="51" t="s">
        <v>353</v>
      </c>
      <c r="GA60" s="1" t="s">
        <v>234</v>
      </c>
      <c r="GB60" s="1">
        <v>12</v>
      </c>
      <c r="GC60" s="1">
        <v>20</v>
      </c>
      <c r="GD60" s="1">
        <v>45</v>
      </c>
      <c r="GE60" s="1">
        <v>0</v>
      </c>
      <c r="GF60" s="1">
        <v>3</v>
      </c>
      <c r="GG60" s="1"/>
      <c r="GH60" s="1"/>
      <c r="GI60" s="1"/>
      <c r="GJ60" s="1">
        <v>2</v>
      </c>
      <c r="GK60" s="1">
        <v>1</v>
      </c>
      <c r="GL60" s="1"/>
      <c r="GM60" s="1"/>
      <c r="GN60" s="1"/>
      <c r="GO60" s="1"/>
      <c r="GP60" s="1"/>
      <c r="GQ60" s="1"/>
      <c r="GR60" s="1" t="s">
        <v>220</v>
      </c>
      <c r="GS60" s="1" t="s">
        <v>220</v>
      </c>
      <c r="GT60" s="1">
        <v>0</v>
      </c>
      <c r="GU60" s="1">
        <v>0</v>
      </c>
      <c r="GV60" s="1">
        <v>0</v>
      </c>
      <c r="GW60" s="1">
        <v>1</v>
      </c>
      <c r="GX60" s="1">
        <v>0</v>
      </c>
      <c r="GY60" s="1">
        <v>1</v>
      </c>
      <c r="GZ60" s="1">
        <v>1</v>
      </c>
      <c r="HA60" s="1">
        <v>0</v>
      </c>
      <c r="HB60" s="1">
        <v>0</v>
      </c>
      <c r="HC60" s="52">
        <v>0</v>
      </c>
      <c r="HD60" s="1">
        <v>0</v>
      </c>
      <c r="HE60" s="1">
        <v>1</v>
      </c>
      <c r="HF60" s="1">
        <v>1</v>
      </c>
      <c r="HG60" s="1">
        <v>0</v>
      </c>
      <c r="HH60" s="1">
        <v>1</v>
      </c>
      <c r="HI60" s="1">
        <v>0</v>
      </c>
      <c r="HJ60" s="1">
        <v>0</v>
      </c>
      <c r="HK60" s="1">
        <v>0</v>
      </c>
      <c r="HL60" s="1" t="s">
        <v>220</v>
      </c>
      <c r="HM60" s="1" t="s">
        <v>235</v>
      </c>
      <c r="HN60" s="1" t="s">
        <v>235</v>
      </c>
      <c r="HO60" s="1" t="s">
        <v>222</v>
      </c>
      <c r="HP60" s="1" t="s">
        <v>223</v>
      </c>
      <c r="HQ60" s="1" t="s">
        <v>220</v>
      </c>
      <c r="HR60" s="1" t="s">
        <v>224</v>
      </c>
      <c r="HS60" s="1" t="s">
        <v>310</v>
      </c>
      <c r="HT60" s="1" t="s">
        <v>220</v>
      </c>
      <c r="HU60" s="1">
        <v>0</v>
      </c>
      <c r="HV60" s="1"/>
      <c r="HW60" s="1"/>
      <c r="HX60" s="1">
        <v>3</v>
      </c>
      <c r="HY60" s="1">
        <v>2</v>
      </c>
      <c r="HZ60" s="1"/>
      <c r="IA60" s="1">
        <v>1</v>
      </c>
      <c r="IB60" s="1"/>
      <c r="IC60" s="1"/>
      <c r="ID60" s="1">
        <v>0</v>
      </c>
      <c r="IE60" s="1"/>
      <c r="IF60" s="1"/>
      <c r="IG60" s="1"/>
      <c r="IH60" s="1">
        <v>3</v>
      </c>
      <c r="II60" s="1"/>
      <c r="IJ60" s="1">
        <v>1</v>
      </c>
      <c r="IK60" s="1">
        <v>2</v>
      </c>
      <c r="IL60" s="1"/>
      <c r="IM60" s="1"/>
      <c r="IN60" s="1" t="s">
        <v>220</v>
      </c>
      <c r="IO60" s="1">
        <v>0</v>
      </c>
      <c r="IP60" s="1">
        <v>0</v>
      </c>
      <c r="IQ60" s="1">
        <v>0</v>
      </c>
      <c r="IR60" s="1">
        <v>1</v>
      </c>
      <c r="IS60" s="1">
        <v>0</v>
      </c>
      <c r="IT60" s="1">
        <v>1</v>
      </c>
      <c r="IU60" s="1">
        <v>0</v>
      </c>
      <c r="IV60" s="1">
        <v>0</v>
      </c>
      <c r="IW60" s="1">
        <v>0</v>
      </c>
      <c r="IX60" s="1">
        <v>0</v>
      </c>
      <c r="IY60" s="1" t="s">
        <v>227</v>
      </c>
      <c r="IZ60" s="1" t="s">
        <v>220</v>
      </c>
      <c r="JA60" s="1" t="s">
        <v>226</v>
      </c>
      <c r="JB60" s="1">
        <v>0</v>
      </c>
      <c r="JC60" s="1">
        <v>0</v>
      </c>
      <c r="JD60" s="1">
        <v>1</v>
      </c>
      <c r="JE60" s="1">
        <v>0</v>
      </c>
      <c r="JF60" s="1">
        <v>1</v>
      </c>
      <c r="JG60" s="1">
        <v>0</v>
      </c>
      <c r="JH60" s="1">
        <v>0</v>
      </c>
      <c r="JI60" s="1">
        <v>0</v>
      </c>
      <c r="JJ60" s="1">
        <v>0</v>
      </c>
      <c r="JK60" s="1">
        <v>0</v>
      </c>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t="s">
        <v>248</v>
      </c>
      <c r="KS60" s="1">
        <v>0</v>
      </c>
      <c r="KT60" s="1">
        <v>1</v>
      </c>
      <c r="KU60" s="1">
        <v>0</v>
      </c>
      <c r="KV60" s="1">
        <v>0</v>
      </c>
      <c r="KW60" s="1">
        <v>0</v>
      </c>
      <c r="KX60" s="1">
        <v>0</v>
      </c>
      <c r="KY60" s="1">
        <v>1</v>
      </c>
      <c r="KZ60" s="1">
        <v>0</v>
      </c>
      <c r="LA60" s="1">
        <v>0</v>
      </c>
      <c r="LB60" s="1">
        <v>0</v>
      </c>
      <c r="LC60" s="1">
        <v>0</v>
      </c>
      <c r="LD60" s="1">
        <v>0</v>
      </c>
      <c r="LE60" s="1" t="s">
        <v>243</v>
      </c>
      <c r="LF60" s="1" t="s">
        <v>236</v>
      </c>
      <c r="LG60" s="1">
        <v>0</v>
      </c>
      <c r="LH60" s="1"/>
      <c r="LI60" s="1">
        <v>3</v>
      </c>
      <c r="LJ60" s="1"/>
      <c r="LK60" s="1">
        <v>2</v>
      </c>
      <c r="LL60" s="1"/>
      <c r="LM60" s="1">
        <v>1</v>
      </c>
      <c r="LN60" s="1" t="s">
        <v>226</v>
      </c>
      <c r="LO60" s="1" t="s">
        <v>220</v>
      </c>
      <c r="LP60" s="1">
        <v>0</v>
      </c>
      <c r="LQ60" s="1">
        <v>1</v>
      </c>
      <c r="LR60" s="1">
        <v>0</v>
      </c>
      <c r="LS60" s="1">
        <v>0</v>
      </c>
      <c r="LT60" s="1" t="s">
        <v>226</v>
      </c>
      <c r="LU60" s="1" t="s">
        <v>226</v>
      </c>
      <c r="LV60" s="1" t="s">
        <v>226</v>
      </c>
      <c r="LW60" s="1" t="s">
        <v>226</v>
      </c>
      <c r="LX60" s="1">
        <v>0</v>
      </c>
      <c r="LY60" s="1">
        <v>1</v>
      </c>
      <c r="LZ60" s="1">
        <v>1</v>
      </c>
      <c r="MA60" s="1">
        <v>1</v>
      </c>
      <c r="MB60" s="1">
        <v>0</v>
      </c>
      <c r="MC60" s="1">
        <v>0</v>
      </c>
      <c r="MD60" s="1">
        <v>0</v>
      </c>
      <c r="ME60" s="1" t="s">
        <v>229</v>
      </c>
      <c r="MF60" s="1" t="s">
        <v>230</v>
      </c>
      <c r="MG60" s="1" t="s">
        <v>229</v>
      </c>
      <c r="MH60" s="1" t="s">
        <v>230</v>
      </c>
      <c r="MI60" s="1" t="s">
        <v>220</v>
      </c>
      <c r="MJ60" s="1">
        <v>0</v>
      </c>
      <c r="MK60" s="1">
        <v>0</v>
      </c>
      <c r="ML60" s="1">
        <v>1</v>
      </c>
      <c r="MM60" s="1">
        <v>1</v>
      </c>
      <c r="MN60" s="1">
        <v>0</v>
      </c>
      <c r="MO60" s="1">
        <v>0</v>
      </c>
      <c r="MP60" s="1">
        <v>0</v>
      </c>
      <c r="MQ60" s="1"/>
      <c r="MR60" s="53">
        <v>0</v>
      </c>
      <c r="MS60" s="1">
        <v>0</v>
      </c>
      <c r="MT60" s="1">
        <v>0</v>
      </c>
      <c r="MU60" s="1">
        <v>1</v>
      </c>
      <c r="MV60" s="1">
        <v>1</v>
      </c>
      <c r="MW60" s="1">
        <v>0</v>
      </c>
      <c r="MX60" s="1">
        <v>0</v>
      </c>
      <c r="MY60" s="1">
        <v>0</v>
      </c>
      <c r="MZ60" s="1">
        <v>0</v>
      </c>
      <c r="NA60" s="1">
        <v>0</v>
      </c>
      <c r="NB60" s="1">
        <v>0</v>
      </c>
      <c r="NC60" s="1">
        <v>0</v>
      </c>
      <c r="ND60" s="1">
        <v>1</v>
      </c>
      <c r="NE60" s="1">
        <v>0</v>
      </c>
      <c r="NF60" s="1">
        <v>0</v>
      </c>
      <c r="NG60" s="1">
        <v>1</v>
      </c>
      <c r="NH60" s="1">
        <v>1</v>
      </c>
      <c r="NI60" s="1">
        <v>1</v>
      </c>
      <c r="NJ60" s="1">
        <v>0</v>
      </c>
      <c r="NK60" s="1">
        <v>0</v>
      </c>
    </row>
    <row r="61" spans="1:375" ht="165">
      <c r="A61" s="59" t="s">
        <v>731</v>
      </c>
      <c r="B61" s="59">
        <v>15</v>
      </c>
      <c r="C61" s="59">
        <v>57</v>
      </c>
      <c r="D61" s="80">
        <v>40796</v>
      </c>
      <c r="E61" s="59">
        <v>2</v>
      </c>
      <c r="F61" s="59" t="s">
        <v>301</v>
      </c>
      <c r="G61" s="59" t="s">
        <v>345</v>
      </c>
      <c r="H61" s="59" t="s">
        <v>354</v>
      </c>
      <c r="I61" s="59" t="s">
        <v>217</v>
      </c>
      <c r="J61" s="81" t="s">
        <v>355</v>
      </c>
      <c r="K61" s="82" t="s">
        <v>219</v>
      </c>
      <c r="L61" s="60" t="s">
        <v>372</v>
      </c>
      <c r="M61" s="59"/>
      <c r="N61" s="59"/>
      <c r="O61" s="59"/>
      <c r="P61" s="59">
        <v>1</v>
      </c>
      <c r="Q61" s="59"/>
      <c r="R61" s="59"/>
      <c r="S61" s="60" t="s">
        <v>379</v>
      </c>
      <c r="T61" s="59">
        <v>1</v>
      </c>
      <c r="U61" s="59"/>
      <c r="V61" s="59">
        <v>1</v>
      </c>
      <c r="W61" s="59"/>
      <c r="X61" s="59" t="s">
        <v>220</v>
      </c>
      <c r="Y61" s="59" t="s">
        <v>220</v>
      </c>
      <c r="Z61" s="59" t="s">
        <v>220</v>
      </c>
      <c r="AA61" s="59" t="s">
        <v>226</v>
      </c>
      <c r="AB61" s="59" t="s">
        <v>226</v>
      </c>
      <c r="AC61" s="59" t="s">
        <v>220</v>
      </c>
      <c r="AD61" s="59" t="s">
        <v>226</v>
      </c>
      <c r="AE61" s="60" t="s">
        <v>391</v>
      </c>
      <c r="AF61" s="59"/>
      <c r="AG61" s="59"/>
      <c r="AH61" s="59"/>
      <c r="AI61" s="59"/>
      <c r="AJ61" s="59">
        <v>1</v>
      </c>
      <c r="AK61" s="59"/>
      <c r="AL61" s="59"/>
      <c r="AM61" s="59"/>
      <c r="AN61" s="59"/>
      <c r="AO61" s="59"/>
      <c r="AP61" s="60" t="s">
        <v>402</v>
      </c>
      <c r="AQ61" s="59"/>
      <c r="AR61" s="59"/>
      <c r="AS61" s="59"/>
      <c r="AT61" s="59"/>
      <c r="AU61" s="59"/>
      <c r="AV61" s="60" t="s">
        <v>408</v>
      </c>
      <c r="AW61" s="59"/>
      <c r="AX61" s="59"/>
      <c r="AY61" s="59"/>
      <c r="AZ61" s="59"/>
      <c r="BA61" s="59"/>
      <c r="BB61" s="60"/>
      <c r="BC61" s="59" t="s">
        <v>424</v>
      </c>
      <c r="BE61" s="112" t="s">
        <v>605</v>
      </c>
      <c r="BF61" s="113">
        <v>23</v>
      </c>
      <c r="BG61" s="113">
        <v>57</v>
      </c>
      <c r="BH61" s="114">
        <v>40795</v>
      </c>
      <c r="BI61" s="113">
        <v>2</v>
      </c>
      <c r="BJ61" s="113" t="s">
        <v>301</v>
      </c>
      <c r="BK61" s="113" t="s">
        <v>345</v>
      </c>
      <c r="BL61" s="113" t="s">
        <v>354</v>
      </c>
      <c r="BM61" s="113" t="s">
        <v>217</v>
      </c>
      <c r="BN61" s="115" t="s">
        <v>355</v>
      </c>
      <c r="BO61" s="116" t="s">
        <v>219</v>
      </c>
      <c r="BP61" s="113">
        <v>11</v>
      </c>
      <c r="BQ61" s="113">
        <v>13</v>
      </c>
      <c r="BR61" s="113">
        <v>77</v>
      </c>
      <c r="BS61" s="117">
        <v>0</v>
      </c>
      <c r="BT61" s="113">
        <v>2</v>
      </c>
      <c r="BU61" s="113"/>
      <c r="BV61" s="113">
        <v>3</v>
      </c>
      <c r="BW61" s="113"/>
      <c r="BX61" s="113"/>
      <c r="BY61" s="113">
        <v>1</v>
      </c>
      <c r="BZ61" s="113"/>
      <c r="CA61" s="113"/>
      <c r="CB61" s="113"/>
      <c r="CC61" s="113"/>
      <c r="CD61" s="113"/>
      <c r="CE61" s="113"/>
      <c r="CF61" s="113" t="s">
        <v>220</v>
      </c>
      <c r="CG61" s="113" t="s">
        <v>235</v>
      </c>
      <c r="CH61" s="112" t="s">
        <v>221</v>
      </c>
      <c r="CI61" s="112" t="s">
        <v>310</v>
      </c>
      <c r="CJ61" s="112" t="s">
        <v>238</v>
      </c>
      <c r="CK61" s="117">
        <v>0</v>
      </c>
      <c r="CL61" s="118">
        <v>0</v>
      </c>
      <c r="CM61" s="118">
        <v>0</v>
      </c>
      <c r="CN61" s="118">
        <v>1</v>
      </c>
      <c r="CO61" s="118">
        <v>1</v>
      </c>
      <c r="CP61" s="118">
        <v>0</v>
      </c>
      <c r="CQ61" s="118">
        <v>0</v>
      </c>
      <c r="CR61" s="118">
        <v>0</v>
      </c>
      <c r="CS61" s="118">
        <v>0</v>
      </c>
      <c r="CT61" s="118">
        <v>0</v>
      </c>
      <c r="CU61" s="118">
        <v>0</v>
      </c>
      <c r="CV61" s="117">
        <v>0</v>
      </c>
      <c r="CW61" s="113"/>
      <c r="CX61" s="113"/>
      <c r="CY61" s="113"/>
      <c r="CZ61" s="113">
        <v>3</v>
      </c>
      <c r="DA61" s="113">
        <v>1</v>
      </c>
      <c r="DB61" s="113"/>
      <c r="DC61" s="113"/>
      <c r="DD61" s="113"/>
      <c r="DE61" s="113">
        <v>2</v>
      </c>
      <c r="DF61" s="112" t="s">
        <v>535</v>
      </c>
      <c r="DG61" s="113" t="s">
        <v>220</v>
      </c>
      <c r="DH61" s="117">
        <v>0</v>
      </c>
      <c r="DI61" s="118">
        <v>0</v>
      </c>
      <c r="DJ61" s="118">
        <v>0</v>
      </c>
      <c r="DK61" s="118">
        <v>1</v>
      </c>
      <c r="DL61" s="118">
        <v>0</v>
      </c>
      <c r="DM61" s="118">
        <v>1</v>
      </c>
      <c r="DN61" s="118">
        <v>0</v>
      </c>
      <c r="DO61" s="119" t="s">
        <v>265</v>
      </c>
      <c r="DP61" s="118" t="s">
        <v>300</v>
      </c>
      <c r="DQ61" s="113" t="s">
        <v>548</v>
      </c>
      <c r="DR61" s="117">
        <v>0</v>
      </c>
      <c r="DS61" s="113">
        <v>5</v>
      </c>
      <c r="DT61" s="113"/>
      <c r="DU61" s="113">
        <v>1</v>
      </c>
      <c r="DV61" s="113"/>
      <c r="DW61" s="113"/>
      <c r="DX61" s="113"/>
      <c r="DY61" s="113"/>
      <c r="DZ61" s="113"/>
      <c r="EA61" s="113"/>
      <c r="EB61" s="113"/>
      <c r="EC61" s="113">
        <v>2</v>
      </c>
      <c r="ED61" s="113"/>
      <c r="EE61" s="113"/>
      <c r="EF61" s="113">
        <v>3</v>
      </c>
      <c r="EG61" s="113"/>
      <c r="EH61" s="113"/>
      <c r="EI61" s="113">
        <v>4</v>
      </c>
      <c r="EJ61" s="117">
        <v>0</v>
      </c>
      <c r="EK61" s="113">
        <v>4</v>
      </c>
      <c r="EL61" s="113"/>
      <c r="EM61" s="113"/>
      <c r="EN61" s="113"/>
      <c r="EO61" s="113"/>
      <c r="EP61" s="113"/>
      <c r="EQ61" s="113">
        <v>2</v>
      </c>
      <c r="ER61" s="113"/>
      <c r="ES61" s="113"/>
      <c r="ET61" s="113">
        <v>5</v>
      </c>
      <c r="EU61" s="113"/>
      <c r="EV61" s="113">
        <v>1</v>
      </c>
      <c r="EW61" s="113">
        <v>3</v>
      </c>
      <c r="EX61" s="113"/>
      <c r="EY61" s="113"/>
      <c r="EZ61" s="113" t="s">
        <v>266</v>
      </c>
      <c r="FA61" s="117">
        <v>0</v>
      </c>
      <c r="FB61" s="113">
        <v>1</v>
      </c>
      <c r="FC61" s="113">
        <v>1</v>
      </c>
      <c r="FD61" s="113">
        <v>1</v>
      </c>
      <c r="FE61" s="113">
        <v>0</v>
      </c>
      <c r="FF61" s="117">
        <v>0</v>
      </c>
      <c r="FG61" s="113"/>
      <c r="FH61" s="113"/>
      <c r="FI61" s="113"/>
      <c r="FJ61" s="113"/>
      <c r="FK61" s="113"/>
      <c r="FL61" s="113"/>
      <c r="FM61" s="113" t="s">
        <v>229</v>
      </c>
      <c r="FN61" s="113" t="s">
        <v>229</v>
      </c>
      <c r="FO61" s="115" t="s">
        <v>226</v>
      </c>
      <c r="FQ61" s="1" t="s">
        <v>732</v>
      </c>
      <c r="FR61" s="1">
        <v>59</v>
      </c>
      <c r="FS61" s="1">
        <v>57</v>
      </c>
      <c r="FT61" s="58">
        <v>40796</v>
      </c>
      <c r="FU61" s="1">
        <v>2</v>
      </c>
      <c r="FV61" s="1" t="s">
        <v>301</v>
      </c>
      <c r="FW61" s="1" t="s">
        <v>345</v>
      </c>
      <c r="FX61" s="1" t="s">
        <v>354</v>
      </c>
      <c r="FY61" s="1" t="s">
        <v>217</v>
      </c>
      <c r="FZ61" s="51" t="s">
        <v>355</v>
      </c>
      <c r="GA61" s="1" t="s">
        <v>219</v>
      </c>
      <c r="GB61" s="1">
        <v>18</v>
      </c>
      <c r="GC61" s="1">
        <v>20</v>
      </c>
      <c r="GD61" s="1">
        <v>55</v>
      </c>
      <c r="GE61" s="1">
        <v>0</v>
      </c>
      <c r="GF61" s="1"/>
      <c r="GG61" s="1"/>
      <c r="GH61" s="1"/>
      <c r="GI61" s="1"/>
      <c r="GJ61" s="1">
        <v>2</v>
      </c>
      <c r="GK61" s="1">
        <v>3</v>
      </c>
      <c r="GL61" s="1">
        <v>1</v>
      </c>
      <c r="GM61" s="1"/>
      <c r="GN61" s="1"/>
      <c r="GO61" s="1"/>
      <c r="GP61" s="1"/>
      <c r="GQ61" s="1"/>
      <c r="GR61" s="1" t="s">
        <v>220</v>
      </c>
      <c r="GS61" s="1" t="s">
        <v>226</v>
      </c>
      <c r="GT61" s="1">
        <v>0</v>
      </c>
      <c r="GU61" s="52">
        <v>0</v>
      </c>
      <c r="GV61" s="52">
        <v>0</v>
      </c>
      <c r="GW61" s="52">
        <v>1</v>
      </c>
      <c r="GX61" s="52">
        <v>0</v>
      </c>
      <c r="GY61" s="52">
        <v>1</v>
      </c>
      <c r="GZ61" s="52">
        <v>1</v>
      </c>
      <c r="HA61" s="52">
        <v>0</v>
      </c>
      <c r="HB61" s="52">
        <v>0</v>
      </c>
      <c r="HC61" s="52">
        <v>0</v>
      </c>
      <c r="HD61" s="52">
        <v>0</v>
      </c>
      <c r="HE61" s="52">
        <v>1</v>
      </c>
      <c r="HF61" s="52">
        <v>1</v>
      </c>
      <c r="HG61" s="52">
        <v>0</v>
      </c>
      <c r="HH61" s="52">
        <v>1</v>
      </c>
      <c r="HI61" s="52">
        <v>0</v>
      </c>
      <c r="HJ61" s="52">
        <v>0</v>
      </c>
      <c r="HK61" s="52">
        <v>0</v>
      </c>
      <c r="HL61" s="1" t="s">
        <v>220</v>
      </c>
      <c r="HM61" s="1" t="s">
        <v>235</v>
      </c>
      <c r="HN61" s="1" t="s">
        <v>235</v>
      </c>
      <c r="HO61" s="1" t="s">
        <v>222</v>
      </c>
      <c r="HP61" s="1" t="s">
        <v>285</v>
      </c>
      <c r="HQ61" s="1" t="s">
        <v>220</v>
      </c>
      <c r="HR61" s="1" t="s">
        <v>224</v>
      </c>
      <c r="HS61" s="1" t="s">
        <v>310</v>
      </c>
      <c r="HT61" s="1" t="s">
        <v>220</v>
      </c>
      <c r="HU61" s="1">
        <v>0</v>
      </c>
      <c r="HV61" s="1">
        <v>3</v>
      </c>
      <c r="HW61" s="1"/>
      <c r="HX61" s="1">
        <v>2</v>
      </c>
      <c r="HY61" s="1"/>
      <c r="HZ61" s="1">
        <v>1</v>
      </c>
      <c r="IA61" s="1"/>
      <c r="IB61" s="1"/>
      <c r="IC61" s="1"/>
      <c r="ID61" s="1">
        <v>0</v>
      </c>
      <c r="IE61" s="1"/>
      <c r="IF61" s="1"/>
      <c r="IG61" s="1"/>
      <c r="IH61" s="1"/>
      <c r="II61" s="1"/>
      <c r="IJ61" s="1"/>
      <c r="IK61" s="1"/>
      <c r="IL61" s="1"/>
      <c r="IM61" s="1"/>
      <c r="IN61" s="1" t="s">
        <v>226</v>
      </c>
      <c r="IO61" s="1">
        <v>0</v>
      </c>
      <c r="IP61" s="52">
        <v>0</v>
      </c>
      <c r="IQ61" s="52">
        <v>0</v>
      </c>
      <c r="IR61" s="52">
        <v>0</v>
      </c>
      <c r="IS61" s="52">
        <v>0</v>
      </c>
      <c r="IT61" s="52">
        <v>0</v>
      </c>
      <c r="IU61" s="52">
        <v>0</v>
      </c>
      <c r="IV61" s="52">
        <v>0</v>
      </c>
      <c r="IW61" s="52">
        <v>0</v>
      </c>
      <c r="IX61" s="1">
        <v>0</v>
      </c>
      <c r="IY61" s="1" t="s">
        <v>265</v>
      </c>
      <c r="IZ61" s="1" t="s">
        <v>220</v>
      </c>
      <c r="JA61" s="1" t="s">
        <v>226</v>
      </c>
      <c r="JB61" s="1">
        <v>0</v>
      </c>
      <c r="JC61" s="1">
        <v>0</v>
      </c>
      <c r="JD61" s="1">
        <v>1</v>
      </c>
      <c r="JE61" s="1">
        <v>1</v>
      </c>
      <c r="JF61" s="1">
        <v>1</v>
      </c>
      <c r="JG61" s="1">
        <v>0</v>
      </c>
      <c r="JH61" s="1">
        <v>0</v>
      </c>
      <c r="JI61" s="1">
        <v>0</v>
      </c>
      <c r="JJ61" s="1">
        <v>0</v>
      </c>
      <c r="JK61" s="1">
        <v>0</v>
      </c>
      <c r="JL61" s="1">
        <v>5</v>
      </c>
      <c r="JM61" s="1"/>
      <c r="JN61" s="1"/>
      <c r="JO61" s="1"/>
      <c r="JP61" s="1"/>
      <c r="JQ61" s="1"/>
      <c r="JR61" s="1">
        <v>1</v>
      </c>
      <c r="JS61" s="1"/>
      <c r="JT61" s="1"/>
      <c r="JU61" s="1"/>
      <c r="JV61" s="1">
        <v>4</v>
      </c>
      <c r="JW61" s="1"/>
      <c r="JX61" s="1">
        <v>3</v>
      </c>
      <c r="JY61" s="1">
        <v>2</v>
      </c>
      <c r="JZ61" s="1"/>
      <c r="KA61" s="1"/>
      <c r="KB61" s="1"/>
      <c r="KC61" s="1"/>
      <c r="KD61" s="1"/>
      <c r="KE61" s="1"/>
      <c r="KF61" s="1"/>
      <c r="KG61" s="1"/>
      <c r="KH61" s="1"/>
      <c r="KI61" s="1"/>
      <c r="KJ61" s="1"/>
      <c r="KK61" s="1"/>
      <c r="KL61" s="1"/>
      <c r="KM61" s="1"/>
      <c r="KN61" s="1"/>
      <c r="KO61" s="1"/>
      <c r="KP61" s="1"/>
      <c r="KQ61" s="1"/>
      <c r="KR61" s="1" t="s">
        <v>266</v>
      </c>
      <c r="KS61" s="1">
        <v>0</v>
      </c>
      <c r="KT61" s="1">
        <v>0</v>
      </c>
      <c r="KU61" s="1">
        <v>0</v>
      </c>
      <c r="KV61" s="1">
        <v>0</v>
      </c>
      <c r="KW61" s="1">
        <v>0</v>
      </c>
      <c r="KX61" s="1">
        <v>0</v>
      </c>
      <c r="KY61" s="1"/>
      <c r="KZ61" s="1"/>
      <c r="LA61" s="1"/>
      <c r="LB61" s="1"/>
      <c r="LC61" s="1"/>
      <c r="LD61" s="1"/>
      <c r="LE61" s="1" t="s">
        <v>239</v>
      </c>
      <c r="LF61" s="1" t="s">
        <v>236</v>
      </c>
      <c r="LG61" s="1">
        <v>0</v>
      </c>
      <c r="LH61" s="1"/>
      <c r="LI61" s="1">
        <v>1</v>
      </c>
      <c r="LJ61" s="1">
        <v>2</v>
      </c>
      <c r="LK61" s="1">
        <v>3</v>
      </c>
      <c r="LL61" s="1"/>
      <c r="LM61" s="1"/>
      <c r="LN61" s="1" t="s">
        <v>220</v>
      </c>
      <c r="LO61" s="1" t="s">
        <v>220</v>
      </c>
      <c r="LP61" s="1">
        <v>0</v>
      </c>
      <c r="LQ61" s="1">
        <v>1</v>
      </c>
      <c r="LR61" s="1">
        <v>0</v>
      </c>
      <c r="LS61" s="1">
        <v>0</v>
      </c>
      <c r="LT61" s="1" t="s">
        <v>226</v>
      </c>
      <c r="LU61" s="1" t="s">
        <v>226</v>
      </c>
      <c r="LV61" s="1" t="s">
        <v>226</v>
      </c>
      <c r="LW61" s="1" t="s">
        <v>226</v>
      </c>
      <c r="LX61" s="1">
        <v>0</v>
      </c>
      <c r="LY61" s="1">
        <v>1</v>
      </c>
      <c r="LZ61" s="1">
        <v>1</v>
      </c>
      <c r="MA61" s="1">
        <v>1</v>
      </c>
      <c r="MB61" s="1">
        <v>0</v>
      </c>
      <c r="MC61" s="1">
        <v>0</v>
      </c>
      <c r="MD61" s="1">
        <v>0</v>
      </c>
      <c r="ME61" s="1" t="s">
        <v>229</v>
      </c>
      <c r="MF61" s="1" t="s">
        <v>231</v>
      </c>
      <c r="MG61" s="1" t="s">
        <v>231</v>
      </c>
      <c r="MH61" s="1" t="s">
        <v>231</v>
      </c>
      <c r="MI61" s="1" t="s">
        <v>226</v>
      </c>
      <c r="MJ61" s="1">
        <v>0</v>
      </c>
      <c r="MK61" s="55">
        <v>0</v>
      </c>
      <c r="ML61" s="55">
        <v>1</v>
      </c>
      <c r="MM61" s="55">
        <v>0</v>
      </c>
      <c r="MN61" s="55">
        <v>0</v>
      </c>
      <c r="MO61" s="55">
        <v>0</v>
      </c>
      <c r="MP61" s="55">
        <v>0</v>
      </c>
      <c r="MQ61" s="55">
        <v>0</v>
      </c>
      <c r="MR61" s="53">
        <v>0</v>
      </c>
      <c r="MS61" s="1">
        <v>0</v>
      </c>
      <c r="MT61" s="1">
        <v>0</v>
      </c>
      <c r="MU61" s="1">
        <v>1</v>
      </c>
      <c r="MV61" s="1">
        <v>0</v>
      </c>
      <c r="MW61" s="1">
        <v>0</v>
      </c>
      <c r="MX61" s="1">
        <v>0</v>
      </c>
      <c r="MY61" s="1">
        <v>0</v>
      </c>
      <c r="MZ61" s="1">
        <v>0</v>
      </c>
      <c r="NA61" s="1">
        <v>0</v>
      </c>
      <c r="NB61" s="1">
        <v>0</v>
      </c>
      <c r="NC61" s="1">
        <v>0</v>
      </c>
      <c r="ND61" s="1">
        <v>1</v>
      </c>
      <c r="NE61" s="1">
        <v>0</v>
      </c>
      <c r="NF61" s="1">
        <v>0</v>
      </c>
      <c r="NG61" s="1">
        <v>1</v>
      </c>
      <c r="NH61" s="1">
        <v>0</v>
      </c>
      <c r="NI61" s="1">
        <v>0</v>
      </c>
      <c r="NJ61" s="1">
        <v>0</v>
      </c>
      <c r="NK61" s="1">
        <v>0</v>
      </c>
    </row>
    <row r="62" spans="1:375" ht="225">
      <c r="A62" s="59" t="s">
        <v>733</v>
      </c>
      <c r="B62" s="59">
        <v>13</v>
      </c>
      <c r="C62" s="59">
        <v>58</v>
      </c>
      <c r="D62" s="80">
        <v>40796</v>
      </c>
      <c r="E62" s="59">
        <v>2</v>
      </c>
      <c r="F62" s="59" t="s">
        <v>301</v>
      </c>
      <c r="G62" s="59" t="s">
        <v>345</v>
      </c>
      <c r="H62" s="59" t="s">
        <v>349</v>
      </c>
      <c r="I62" s="59" t="s">
        <v>217</v>
      </c>
      <c r="J62" s="81" t="s">
        <v>349</v>
      </c>
      <c r="K62" s="60" t="s">
        <v>251</v>
      </c>
      <c r="L62" s="60" t="s">
        <v>372</v>
      </c>
      <c r="M62" s="59">
        <v>1</v>
      </c>
      <c r="N62" s="59">
        <v>1</v>
      </c>
      <c r="O62" s="59">
        <v>1</v>
      </c>
      <c r="P62" s="59">
        <v>1</v>
      </c>
      <c r="Q62" s="59"/>
      <c r="R62" s="59"/>
      <c r="S62" s="60" t="s">
        <v>379</v>
      </c>
      <c r="T62" s="59"/>
      <c r="U62" s="59"/>
      <c r="V62" s="59"/>
      <c r="W62" s="59"/>
      <c r="X62" s="59"/>
      <c r="Y62" s="59" t="s">
        <v>226</v>
      </c>
      <c r="Z62" s="59" t="s">
        <v>220</v>
      </c>
      <c r="AA62" s="59" t="s">
        <v>220</v>
      </c>
      <c r="AB62" s="59" t="s">
        <v>220</v>
      </c>
      <c r="AC62" s="59" t="s">
        <v>220</v>
      </c>
      <c r="AD62" s="59" t="s">
        <v>220</v>
      </c>
      <c r="AE62" s="60" t="s">
        <v>391</v>
      </c>
      <c r="AF62" s="59">
        <v>1</v>
      </c>
      <c r="AG62" s="59"/>
      <c r="AH62" s="59"/>
      <c r="AI62" s="59"/>
      <c r="AJ62" s="59"/>
      <c r="AK62" s="59"/>
      <c r="AL62" s="59"/>
      <c r="AM62" s="59"/>
      <c r="AN62" s="59"/>
      <c r="AO62" s="59"/>
      <c r="AP62" s="60" t="s">
        <v>402</v>
      </c>
      <c r="AQ62" s="59"/>
      <c r="AR62" s="59"/>
      <c r="AS62" s="59"/>
      <c r="AT62" s="59"/>
      <c r="AU62" s="59"/>
      <c r="AV62" s="60" t="s">
        <v>408</v>
      </c>
      <c r="AW62" s="59"/>
      <c r="AX62" s="59"/>
      <c r="AY62" s="59"/>
      <c r="AZ62" s="59"/>
      <c r="BA62" s="59"/>
      <c r="BB62" s="60"/>
      <c r="BC62" s="59" t="s">
        <v>415</v>
      </c>
      <c r="BE62" s="112" t="s">
        <v>606</v>
      </c>
      <c r="BF62" s="113">
        <v>35</v>
      </c>
      <c r="BG62" s="113">
        <v>58</v>
      </c>
      <c r="BH62" s="114">
        <v>40796</v>
      </c>
      <c r="BI62" s="113">
        <v>2</v>
      </c>
      <c r="BJ62" s="113" t="s">
        <v>301</v>
      </c>
      <c r="BK62" s="113" t="s">
        <v>345</v>
      </c>
      <c r="BL62" s="113" t="s">
        <v>349</v>
      </c>
      <c r="BM62" s="113" t="s">
        <v>217</v>
      </c>
      <c r="BN62" s="115" t="s">
        <v>349</v>
      </c>
      <c r="BO62" s="116" t="s">
        <v>251</v>
      </c>
      <c r="BP62" s="113">
        <v>11</v>
      </c>
      <c r="BQ62" s="113">
        <v>18</v>
      </c>
      <c r="BR62" s="113">
        <v>85</v>
      </c>
      <c r="BS62" s="117">
        <v>0</v>
      </c>
      <c r="BT62" s="113">
        <v>2</v>
      </c>
      <c r="BU62" s="113">
        <v>1</v>
      </c>
      <c r="BV62" s="113"/>
      <c r="BW62" s="113"/>
      <c r="BX62" s="113"/>
      <c r="BY62" s="113">
        <v>3</v>
      </c>
      <c r="BZ62" s="113"/>
      <c r="CA62" s="113"/>
      <c r="CB62" s="113"/>
      <c r="CC62" s="113"/>
      <c r="CD62" s="113"/>
      <c r="CE62" s="113"/>
      <c r="CF62" s="113" t="s">
        <v>226</v>
      </c>
      <c r="CG62" s="113" t="s">
        <v>235</v>
      </c>
      <c r="CH62" s="112" t="s">
        <v>235</v>
      </c>
      <c r="CI62" s="112" t="s">
        <v>224</v>
      </c>
      <c r="CJ62" s="112" t="s">
        <v>310</v>
      </c>
      <c r="CK62" s="117">
        <v>0</v>
      </c>
      <c r="CL62" s="118">
        <v>0</v>
      </c>
      <c r="CM62" s="118">
        <v>0</v>
      </c>
      <c r="CN62" s="118">
        <v>0</v>
      </c>
      <c r="CO62" s="118">
        <v>0</v>
      </c>
      <c r="CP62" s="118">
        <v>0</v>
      </c>
      <c r="CQ62" s="118">
        <v>0</v>
      </c>
      <c r="CR62" s="118">
        <v>0</v>
      </c>
      <c r="CS62" s="118">
        <v>0</v>
      </c>
      <c r="CT62" s="118">
        <v>0</v>
      </c>
      <c r="CU62" s="118">
        <v>0</v>
      </c>
      <c r="CV62" s="117">
        <v>0</v>
      </c>
      <c r="CW62" s="113"/>
      <c r="CX62" s="113"/>
      <c r="CY62" s="113"/>
      <c r="CZ62" s="113"/>
      <c r="DA62" s="113"/>
      <c r="DB62" s="113"/>
      <c r="DC62" s="113"/>
      <c r="DD62" s="113"/>
      <c r="DE62" s="113"/>
      <c r="DF62" s="112" t="s">
        <v>535</v>
      </c>
      <c r="DG62" s="113" t="s">
        <v>226</v>
      </c>
      <c r="DH62" s="117">
        <v>0</v>
      </c>
      <c r="DI62" s="118">
        <v>0</v>
      </c>
      <c r="DJ62" s="118">
        <v>0</v>
      </c>
      <c r="DK62" s="118">
        <v>0</v>
      </c>
      <c r="DL62" s="118">
        <v>0</v>
      </c>
      <c r="DM62" s="118">
        <v>0</v>
      </c>
      <c r="DN62" s="118">
        <v>0</v>
      </c>
      <c r="DO62" s="119" t="s">
        <v>227</v>
      </c>
      <c r="DP62" s="118" t="s">
        <v>300</v>
      </c>
      <c r="DQ62" s="113" t="s">
        <v>300</v>
      </c>
      <c r="DR62" s="117">
        <v>0</v>
      </c>
      <c r="DS62" s="113">
        <v>1</v>
      </c>
      <c r="DT62" s="113">
        <v>2</v>
      </c>
      <c r="DU62" s="113"/>
      <c r="DV62" s="113">
        <v>3</v>
      </c>
      <c r="DW62" s="113"/>
      <c r="DX62" s="113"/>
      <c r="DY62" s="113"/>
      <c r="DZ62" s="113"/>
      <c r="EA62" s="113"/>
      <c r="EB62" s="113"/>
      <c r="EC62" s="113"/>
      <c r="ED62" s="113"/>
      <c r="EE62" s="113"/>
      <c r="EF62" s="113">
        <v>5</v>
      </c>
      <c r="EG62" s="113"/>
      <c r="EH62" s="113">
        <v>4</v>
      </c>
      <c r="EI62" s="113"/>
      <c r="EJ62" s="117">
        <v>0</v>
      </c>
      <c r="EK62" s="113"/>
      <c r="EL62" s="113"/>
      <c r="EM62" s="113"/>
      <c r="EN62" s="113"/>
      <c r="EO62" s="113"/>
      <c r="EP62" s="113"/>
      <c r="EQ62" s="113"/>
      <c r="ER62" s="113"/>
      <c r="ES62" s="113"/>
      <c r="ET62" s="113"/>
      <c r="EU62" s="113"/>
      <c r="EV62" s="113"/>
      <c r="EW62" s="113"/>
      <c r="EX62" s="113"/>
      <c r="EY62" s="113"/>
      <c r="EZ62" s="113" t="s">
        <v>538</v>
      </c>
      <c r="FA62" s="117">
        <v>0</v>
      </c>
      <c r="FB62" s="113">
        <v>0</v>
      </c>
      <c r="FC62" s="113">
        <v>0</v>
      </c>
      <c r="FD62" s="113">
        <v>0</v>
      </c>
      <c r="FE62" s="113">
        <v>0</v>
      </c>
      <c r="FF62" s="117">
        <v>0</v>
      </c>
      <c r="FG62" s="113"/>
      <c r="FH62" s="113"/>
      <c r="FI62" s="113"/>
      <c r="FJ62" s="113"/>
      <c r="FK62" s="113"/>
      <c r="FL62" s="113"/>
      <c r="FM62" s="113" t="s">
        <v>607</v>
      </c>
      <c r="FN62" s="113" t="s">
        <v>607</v>
      </c>
      <c r="FO62" s="115" t="s">
        <v>539</v>
      </c>
      <c r="FQ62" s="1" t="s">
        <v>734</v>
      </c>
      <c r="FR62" s="1">
        <v>62</v>
      </c>
      <c r="FS62" s="1">
        <v>58</v>
      </c>
      <c r="FT62" s="58">
        <v>40796</v>
      </c>
      <c r="FU62" s="1">
        <v>2</v>
      </c>
      <c r="FV62" s="1" t="s">
        <v>301</v>
      </c>
      <c r="FW62" s="1" t="s">
        <v>345</v>
      </c>
      <c r="FX62" s="1" t="s">
        <v>349</v>
      </c>
      <c r="FY62" s="1" t="s">
        <v>217</v>
      </c>
      <c r="FZ62" s="51" t="s">
        <v>349</v>
      </c>
      <c r="GA62" s="1" t="s">
        <v>251</v>
      </c>
      <c r="GB62" s="1">
        <v>8</v>
      </c>
      <c r="GC62" s="1">
        <v>25</v>
      </c>
      <c r="GD62" s="1">
        <v>40</v>
      </c>
      <c r="GE62" s="1">
        <v>0</v>
      </c>
      <c r="GF62" s="1">
        <v>2</v>
      </c>
      <c r="GG62" s="1"/>
      <c r="GH62" s="1"/>
      <c r="GI62" s="1">
        <v>1</v>
      </c>
      <c r="GJ62" s="1"/>
      <c r="GK62" s="1">
        <v>3</v>
      </c>
      <c r="GL62" s="1"/>
      <c r="GM62" s="1"/>
      <c r="GN62" s="1"/>
      <c r="GO62" s="1"/>
      <c r="GP62" s="1"/>
      <c r="GQ62" s="1"/>
      <c r="GR62" s="1" t="s">
        <v>220</v>
      </c>
      <c r="GS62" s="1" t="s">
        <v>220</v>
      </c>
      <c r="GT62" s="1">
        <v>0</v>
      </c>
      <c r="GU62" s="52">
        <v>0</v>
      </c>
      <c r="GV62" s="52">
        <v>0</v>
      </c>
      <c r="GW62" s="52">
        <v>1</v>
      </c>
      <c r="GX62" s="52">
        <v>0</v>
      </c>
      <c r="GY62" s="52">
        <v>1</v>
      </c>
      <c r="GZ62" s="52">
        <v>1</v>
      </c>
      <c r="HA62" s="52">
        <v>0</v>
      </c>
      <c r="HB62" s="52">
        <v>0</v>
      </c>
      <c r="HC62" s="52">
        <v>0</v>
      </c>
      <c r="HD62" s="52">
        <v>0</v>
      </c>
      <c r="HE62" s="52">
        <v>1</v>
      </c>
      <c r="HF62" s="52">
        <v>1</v>
      </c>
      <c r="HG62" s="52">
        <v>0</v>
      </c>
      <c r="HH62" s="52">
        <v>0</v>
      </c>
      <c r="HI62" s="52">
        <v>0</v>
      </c>
      <c r="HJ62" s="52">
        <v>0</v>
      </c>
      <c r="HK62" s="52">
        <v>0</v>
      </c>
      <c r="HL62" s="1" t="s">
        <v>220</v>
      </c>
      <c r="HM62" s="1" t="s">
        <v>235</v>
      </c>
      <c r="HN62" s="1" t="s">
        <v>235</v>
      </c>
      <c r="HO62" s="1" t="s">
        <v>222</v>
      </c>
      <c r="HP62" s="1" t="s">
        <v>285</v>
      </c>
      <c r="HQ62" s="1" t="s">
        <v>226</v>
      </c>
      <c r="HR62" s="1" t="s">
        <v>224</v>
      </c>
      <c r="HS62" s="1" t="s">
        <v>300</v>
      </c>
      <c r="HT62" s="1" t="s">
        <v>220</v>
      </c>
      <c r="HU62" s="1">
        <v>0</v>
      </c>
      <c r="HV62" s="1">
        <v>1</v>
      </c>
      <c r="HW62" s="1"/>
      <c r="HX62" s="1">
        <v>3</v>
      </c>
      <c r="HY62" s="1"/>
      <c r="HZ62" s="1"/>
      <c r="IA62" s="1"/>
      <c r="IB62" s="1">
        <v>2</v>
      </c>
      <c r="IC62" s="1"/>
      <c r="ID62" s="1">
        <v>0</v>
      </c>
      <c r="IE62" s="1"/>
      <c r="IF62" s="1"/>
      <c r="IG62" s="1"/>
      <c r="IH62" s="1"/>
      <c r="II62" s="1"/>
      <c r="IJ62" s="1"/>
      <c r="IK62" s="1"/>
      <c r="IL62" s="1"/>
      <c r="IM62" s="1"/>
      <c r="IN62" s="1" t="s">
        <v>220</v>
      </c>
      <c r="IO62" s="1">
        <v>0</v>
      </c>
      <c r="IP62" s="52">
        <v>0</v>
      </c>
      <c r="IQ62" s="52">
        <v>0</v>
      </c>
      <c r="IR62" s="52">
        <v>1</v>
      </c>
      <c r="IS62" s="52">
        <v>0</v>
      </c>
      <c r="IT62" s="52">
        <v>1</v>
      </c>
      <c r="IU62" s="52">
        <v>0</v>
      </c>
      <c r="IV62" s="52">
        <v>0</v>
      </c>
      <c r="IW62" s="52">
        <v>0</v>
      </c>
      <c r="IX62" s="1">
        <v>0</v>
      </c>
      <c r="IY62" s="1" t="s">
        <v>227</v>
      </c>
      <c r="IZ62" s="1" t="s">
        <v>220</v>
      </c>
      <c r="JA62" s="1" t="s">
        <v>226</v>
      </c>
      <c r="JB62" s="1">
        <v>0</v>
      </c>
      <c r="JC62" s="1">
        <v>0</v>
      </c>
      <c r="JD62" s="1">
        <v>0</v>
      </c>
      <c r="JE62" s="1">
        <v>1</v>
      </c>
      <c r="JF62" s="1">
        <v>1</v>
      </c>
      <c r="JG62" s="1">
        <v>0</v>
      </c>
      <c r="JH62" s="1">
        <v>0</v>
      </c>
      <c r="JI62" s="1">
        <v>0</v>
      </c>
      <c r="JJ62" s="1">
        <v>0</v>
      </c>
      <c r="JK62" s="1">
        <v>0</v>
      </c>
      <c r="JL62" s="1">
        <v>5</v>
      </c>
      <c r="JM62" s="1"/>
      <c r="JN62" s="1"/>
      <c r="JO62" s="1"/>
      <c r="JP62" s="1"/>
      <c r="JQ62" s="1"/>
      <c r="JR62" s="1">
        <v>1</v>
      </c>
      <c r="JS62" s="1"/>
      <c r="JT62" s="1"/>
      <c r="JU62" s="1"/>
      <c r="JV62" s="1">
        <v>2</v>
      </c>
      <c r="JW62" s="1"/>
      <c r="JX62" s="1">
        <v>4</v>
      </c>
      <c r="JY62" s="1">
        <v>3</v>
      </c>
      <c r="JZ62" s="1"/>
      <c r="KA62" s="1"/>
      <c r="KB62" s="1"/>
      <c r="KC62" s="1"/>
      <c r="KD62" s="1"/>
      <c r="KE62" s="1"/>
      <c r="KF62" s="1"/>
      <c r="KG62" s="1"/>
      <c r="KH62" s="1"/>
      <c r="KI62" s="1"/>
      <c r="KJ62" s="1"/>
      <c r="KK62" s="1"/>
      <c r="KL62" s="1"/>
      <c r="KM62" s="1"/>
      <c r="KN62" s="1"/>
      <c r="KO62" s="1"/>
      <c r="KP62" s="1"/>
      <c r="KQ62" s="1"/>
      <c r="KR62" s="1" t="s">
        <v>266</v>
      </c>
      <c r="KS62" s="1">
        <v>0</v>
      </c>
      <c r="KT62" s="1">
        <v>0</v>
      </c>
      <c r="KU62" s="1">
        <v>0</v>
      </c>
      <c r="KV62" s="1">
        <v>0</v>
      </c>
      <c r="KW62" s="1">
        <v>0</v>
      </c>
      <c r="KX62" s="1">
        <v>0</v>
      </c>
      <c r="KY62" s="1"/>
      <c r="KZ62" s="1"/>
      <c r="LA62" s="1"/>
      <c r="LB62" s="1"/>
      <c r="LC62" s="1"/>
      <c r="LD62" s="1"/>
      <c r="LE62" s="1" t="s">
        <v>236</v>
      </c>
      <c r="LF62" s="1" t="s">
        <v>236</v>
      </c>
      <c r="LG62" s="1">
        <v>0</v>
      </c>
      <c r="LH62" s="1"/>
      <c r="LI62" s="1">
        <v>3</v>
      </c>
      <c r="LJ62" s="1"/>
      <c r="LK62" s="1">
        <v>2</v>
      </c>
      <c r="LL62" s="1"/>
      <c r="LM62" s="1">
        <v>1</v>
      </c>
      <c r="LN62" s="1" t="s">
        <v>220</v>
      </c>
      <c r="LO62" s="1" t="s">
        <v>220</v>
      </c>
      <c r="LP62" s="1">
        <v>0</v>
      </c>
      <c r="LQ62" s="1">
        <v>1</v>
      </c>
      <c r="LR62" s="1">
        <v>0</v>
      </c>
      <c r="LS62" s="1">
        <v>0</v>
      </c>
      <c r="LT62" s="1" t="s">
        <v>226</v>
      </c>
      <c r="LU62" s="1" t="s">
        <v>226</v>
      </c>
      <c r="LV62" s="1" t="s">
        <v>226</v>
      </c>
      <c r="LW62" s="1" t="s">
        <v>226</v>
      </c>
      <c r="LX62" s="1">
        <v>0</v>
      </c>
      <c r="LY62" s="1">
        <v>1</v>
      </c>
      <c r="LZ62" s="1">
        <v>1</v>
      </c>
      <c r="MA62" s="1">
        <v>1</v>
      </c>
      <c r="MB62" s="1">
        <v>0</v>
      </c>
      <c r="MC62" s="1">
        <v>0</v>
      </c>
      <c r="MD62" s="1">
        <v>0</v>
      </c>
      <c r="ME62" s="1" t="s">
        <v>229</v>
      </c>
      <c r="MF62" s="1" t="s">
        <v>231</v>
      </c>
      <c r="MG62" s="1" t="s">
        <v>229</v>
      </c>
      <c r="MH62" s="1" t="s">
        <v>231</v>
      </c>
      <c r="MI62" s="1" t="s">
        <v>220</v>
      </c>
      <c r="MJ62" s="1">
        <v>0</v>
      </c>
      <c r="MK62" s="55">
        <v>0</v>
      </c>
      <c r="ML62" s="55">
        <v>1</v>
      </c>
      <c r="MM62" s="55">
        <v>0</v>
      </c>
      <c r="MN62" s="55">
        <v>0</v>
      </c>
      <c r="MO62" s="55">
        <v>0</v>
      </c>
      <c r="MP62" s="55">
        <v>0</v>
      </c>
      <c r="MQ62" s="55">
        <v>0</v>
      </c>
      <c r="MR62" s="53">
        <v>0</v>
      </c>
      <c r="MS62" s="1">
        <v>0</v>
      </c>
      <c r="MT62" s="1">
        <v>0</v>
      </c>
      <c r="MU62" s="1">
        <v>1</v>
      </c>
      <c r="MV62" s="1">
        <v>1</v>
      </c>
      <c r="MW62" s="1">
        <v>0</v>
      </c>
      <c r="MX62" s="1">
        <v>0</v>
      </c>
      <c r="MY62" s="1">
        <v>0</v>
      </c>
      <c r="MZ62" s="1">
        <v>0</v>
      </c>
      <c r="NA62" s="1">
        <v>0</v>
      </c>
      <c r="NB62" s="1">
        <v>0</v>
      </c>
      <c r="NC62" s="1">
        <v>0</v>
      </c>
      <c r="ND62" s="1">
        <v>1</v>
      </c>
      <c r="NE62" s="1">
        <v>0</v>
      </c>
      <c r="NF62" s="1">
        <v>0</v>
      </c>
      <c r="NG62" s="1">
        <v>1</v>
      </c>
      <c r="NH62" s="1">
        <v>0</v>
      </c>
      <c r="NI62" s="1">
        <v>0</v>
      </c>
      <c r="NJ62" s="1">
        <v>0</v>
      </c>
      <c r="NK62" s="1">
        <v>0</v>
      </c>
    </row>
    <row r="63" spans="1:375" ht="165">
      <c r="A63" s="59" t="s">
        <v>735</v>
      </c>
      <c r="B63" s="59">
        <v>4</v>
      </c>
      <c r="C63" s="59">
        <v>59</v>
      </c>
      <c r="D63" s="84">
        <v>40796</v>
      </c>
      <c r="E63" s="59">
        <v>1</v>
      </c>
      <c r="F63" s="59" t="s">
        <v>301</v>
      </c>
      <c r="G63" s="59" t="s">
        <v>345</v>
      </c>
      <c r="H63" s="59" t="s">
        <v>356</v>
      </c>
      <c r="I63" s="59" t="s">
        <v>217</v>
      </c>
      <c r="J63" s="81" t="s">
        <v>357</v>
      </c>
      <c r="K63" s="60" t="s">
        <v>257</v>
      </c>
      <c r="L63" s="60" t="s">
        <v>372</v>
      </c>
      <c r="M63" s="59">
        <v>0</v>
      </c>
      <c r="N63" s="59">
        <v>1</v>
      </c>
      <c r="O63" s="59">
        <v>1</v>
      </c>
      <c r="P63" s="59">
        <v>1</v>
      </c>
      <c r="Q63" s="59">
        <v>1</v>
      </c>
      <c r="R63" s="59">
        <v>0</v>
      </c>
      <c r="S63" s="60" t="s">
        <v>379</v>
      </c>
      <c r="T63" s="85">
        <v>1</v>
      </c>
      <c r="U63" s="85">
        <v>1</v>
      </c>
      <c r="V63" s="85">
        <v>1</v>
      </c>
      <c r="W63" s="85">
        <v>0</v>
      </c>
      <c r="X63" s="59" t="s">
        <v>220</v>
      </c>
      <c r="Y63" s="59" t="s">
        <v>220</v>
      </c>
      <c r="Z63" s="59" t="s">
        <v>220</v>
      </c>
      <c r="AA63" s="59" t="s">
        <v>220</v>
      </c>
      <c r="AB63" s="59" t="s">
        <v>226</v>
      </c>
      <c r="AC63" s="59" t="s">
        <v>226</v>
      </c>
      <c r="AD63" s="59" t="s">
        <v>220</v>
      </c>
      <c r="AE63" s="60" t="s">
        <v>391</v>
      </c>
      <c r="AF63" s="59">
        <v>1</v>
      </c>
      <c r="AG63" s="59">
        <v>0</v>
      </c>
      <c r="AH63" s="59">
        <v>0</v>
      </c>
      <c r="AI63" s="59">
        <v>0</v>
      </c>
      <c r="AJ63" s="59">
        <v>0</v>
      </c>
      <c r="AK63" s="59">
        <v>0</v>
      </c>
      <c r="AL63" s="59">
        <v>0</v>
      </c>
      <c r="AM63" s="59">
        <v>0</v>
      </c>
      <c r="AN63" s="59"/>
      <c r="AO63" s="59"/>
      <c r="AP63" s="60" t="s">
        <v>402</v>
      </c>
      <c r="AQ63" s="59">
        <v>3</v>
      </c>
      <c r="AR63" s="59">
        <v>168</v>
      </c>
      <c r="AS63" s="59">
        <v>27</v>
      </c>
      <c r="AT63" s="59">
        <v>10</v>
      </c>
      <c r="AU63" s="59">
        <v>160</v>
      </c>
      <c r="AV63" s="60" t="s">
        <v>408</v>
      </c>
      <c r="AW63" s="59"/>
      <c r="AX63" s="59"/>
      <c r="AY63" s="59"/>
      <c r="AZ63" s="59"/>
      <c r="BA63" s="59"/>
      <c r="BB63" s="60" t="s">
        <v>432</v>
      </c>
      <c r="BC63" s="85" t="s">
        <v>416</v>
      </c>
      <c r="BE63" s="123" t="s">
        <v>608</v>
      </c>
      <c r="BF63" s="113">
        <v>4</v>
      </c>
      <c r="BG63" s="113">
        <v>59</v>
      </c>
      <c r="BH63" s="114">
        <v>40796</v>
      </c>
      <c r="BI63" s="113">
        <v>1</v>
      </c>
      <c r="BJ63" s="113" t="s">
        <v>301</v>
      </c>
      <c r="BK63" s="113" t="s">
        <v>345</v>
      </c>
      <c r="BL63" s="113" t="s">
        <v>356</v>
      </c>
      <c r="BM63" s="113" t="s">
        <v>217</v>
      </c>
      <c r="BN63" s="115" t="s">
        <v>357</v>
      </c>
      <c r="BO63" s="116" t="s">
        <v>257</v>
      </c>
      <c r="BP63" s="113">
        <v>20</v>
      </c>
      <c r="BQ63" s="113">
        <v>35</v>
      </c>
      <c r="BR63" s="113">
        <v>70</v>
      </c>
      <c r="BS63" s="117">
        <v>0</v>
      </c>
      <c r="BT63" s="113"/>
      <c r="BU63" s="113"/>
      <c r="BV63" s="113"/>
      <c r="BW63" s="113"/>
      <c r="BX63" s="113">
        <v>1</v>
      </c>
      <c r="BY63" s="113">
        <v>3</v>
      </c>
      <c r="BZ63" s="113">
        <v>2</v>
      </c>
      <c r="CA63" s="113"/>
      <c r="CB63" s="113"/>
      <c r="CC63" s="113"/>
      <c r="CD63" s="113"/>
      <c r="CE63" s="113"/>
      <c r="CF63" s="113" t="s">
        <v>226</v>
      </c>
      <c r="CG63" s="113" t="s">
        <v>235</v>
      </c>
      <c r="CH63" s="112" t="s">
        <v>221</v>
      </c>
      <c r="CI63" s="112" t="s">
        <v>224</v>
      </c>
      <c r="CJ63" s="112" t="s">
        <v>225</v>
      </c>
      <c r="CK63" s="117">
        <v>0</v>
      </c>
      <c r="CL63" s="118">
        <v>0</v>
      </c>
      <c r="CM63" s="118">
        <v>1</v>
      </c>
      <c r="CN63" s="118">
        <v>0</v>
      </c>
      <c r="CO63" s="118">
        <v>1</v>
      </c>
      <c r="CP63" s="118">
        <v>0</v>
      </c>
      <c r="CQ63" s="118">
        <v>0</v>
      </c>
      <c r="CR63" s="118">
        <v>0</v>
      </c>
      <c r="CS63" s="118">
        <v>1</v>
      </c>
      <c r="CT63" s="118">
        <v>0</v>
      </c>
      <c r="CU63" s="118">
        <v>0</v>
      </c>
      <c r="CV63" s="117">
        <v>0</v>
      </c>
      <c r="CW63" s="113"/>
      <c r="CX63" s="113"/>
      <c r="CY63" s="113">
        <v>3</v>
      </c>
      <c r="CZ63" s="113">
        <v>2</v>
      </c>
      <c r="DA63" s="113"/>
      <c r="DB63" s="113">
        <v>1</v>
      </c>
      <c r="DC63" s="113"/>
      <c r="DD63" s="113"/>
      <c r="DE63" s="113"/>
      <c r="DF63" s="112" t="s">
        <v>547</v>
      </c>
      <c r="DG63" s="113" t="s">
        <v>220</v>
      </c>
      <c r="DH63" s="117">
        <v>0</v>
      </c>
      <c r="DI63" s="118">
        <v>0</v>
      </c>
      <c r="DJ63" s="118">
        <v>0</v>
      </c>
      <c r="DK63" s="118">
        <v>0</v>
      </c>
      <c r="DL63" s="118">
        <v>0</v>
      </c>
      <c r="DM63" s="118">
        <v>1</v>
      </c>
      <c r="DN63" s="118">
        <v>0</v>
      </c>
      <c r="DO63" s="119" t="s">
        <v>265</v>
      </c>
      <c r="DP63" s="118" t="s">
        <v>300</v>
      </c>
      <c r="DQ63" s="113" t="s">
        <v>548</v>
      </c>
      <c r="DR63" s="117">
        <v>0</v>
      </c>
      <c r="DS63" s="113">
        <v>1</v>
      </c>
      <c r="DT63" s="113"/>
      <c r="DU63" s="113"/>
      <c r="DV63" s="113">
        <v>2</v>
      </c>
      <c r="DW63" s="113"/>
      <c r="DX63" s="113"/>
      <c r="DY63" s="113"/>
      <c r="DZ63" s="113"/>
      <c r="EA63" s="113"/>
      <c r="EB63" s="113"/>
      <c r="EC63" s="113">
        <v>4</v>
      </c>
      <c r="ED63" s="113"/>
      <c r="EE63" s="113"/>
      <c r="EF63" s="113">
        <v>5</v>
      </c>
      <c r="EG63" s="113"/>
      <c r="EH63" s="113">
        <v>3</v>
      </c>
      <c r="EI63" s="113"/>
      <c r="EJ63" s="117">
        <v>0</v>
      </c>
      <c r="EK63" s="113">
        <v>5</v>
      </c>
      <c r="EL63" s="113"/>
      <c r="EM63" s="113">
        <v>4</v>
      </c>
      <c r="EN63" s="113"/>
      <c r="EO63" s="113">
        <v>3</v>
      </c>
      <c r="EP63" s="113"/>
      <c r="EQ63" s="113"/>
      <c r="ER63" s="113"/>
      <c r="ES63" s="113">
        <v>2</v>
      </c>
      <c r="ET63" s="113">
        <v>1</v>
      </c>
      <c r="EU63" s="113"/>
      <c r="EV63" s="113"/>
      <c r="EW63" s="113"/>
      <c r="EX63" s="113"/>
      <c r="EY63" s="113"/>
      <c r="EZ63" s="113" t="s">
        <v>266</v>
      </c>
      <c r="FA63" s="117">
        <v>0</v>
      </c>
      <c r="FB63" s="113">
        <v>1</v>
      </c>
      <c r="FC63" s="113">
        <v>0</v>
      </c>
      <c r="FD63" s="113">
        <v>1</v>
      </c>
      <c r="FE63" s="113">
        <v>0</v>
      </c>
      <c r="FF63" s="117">
        <v>0</v>
      </c>
      <c r="FG63" s="113">
        <v>3</v>
      </c>
      <c r="FH63" s="113">
        <v>2</v>
      </c>
      <c r="FI63" s="113"/>
      <c r="FJ63" s="113"/>
      <c r="FK63" s="113">
        <v>1</v>
      </c>
      <c r="FL63" s="113"/>
      <c r="FM63" s="113" t="s">
        <v>229</v>
      </c>
      <c r="FN63" s="113" t="s">
        <v>230</v>
      </c>
      <c r="FO63" s="113" t="s">
        <v>220</v>
      </c>
      <c r="FQ63" s="1" t="s">
        <v>736</v>
      </c>
      <c r="FR63" s="1">
        <v>32</v>
      </c>
      <c r="FS63" s="1">
        <v>59</v>
      </c>
      <c r="FT63" s="54">
        <v>40796</v>
      </c>
      <c r="FU63" s="1">
        <v>1</v>
      </c>
      <c r="FV63" s="1" t="s">
        <v>301</v>
      </c>
      <c r="FW63" s="1" t="s">
        <v>345</v>
      </c>
      <c r="FX63" s="1" t="s">
        <v>356</v>
      </c>
      <c r="FY63" s="1" t="s">
        <v>217</v>
      </c>
      <c r="FZ63" s="51" t="s">
        <v>357</v>
      </c>
      <c r="GA63" s="1" t="s">
        <v>257</v>
      </c>
      <c r="GB63" s="1">
        <v>25</v>
      </c>
      <c r="GC63" s="1">
        <v>20</v>
      </c>
      <c r="GD63" s="1">
        <v>50</v>
      </c>
      <c r="GE63" s="1">
        <v>0</v>
      </c>
      <c r="GF63" s="1"/>
      <c r="GG63" s="1"/>
      <c r="GH63" s="1">
        <v>1</v>
      </c>
      <c r="GI63" s="1"/>
      <c r="GJ63" s="1"/>
      <c r="GK63" s="1">
        <v>3</v>
      </c>
      <c r="GL63" s="1">
        <v>2</v>
      </c>
      <c r="GM63" s="1"/>
      <c r="GN63" s="1"/>
      <c r="GO63" s="1"/>
      <c r="GP63" s="1"/>
      <c r="GQ63" s="1"/>
      <c r="GR63" s="1" t="s">
        <v>220</v>
      </c>
      <c r="GS63" s="1" t="s">
        <v>226</v>
      </c>
      <c r="GT63" s="1">
        <v>0</v>
      </c>
      <c r="GU63" s="1">
        <v>0</v>
      </c>
      <c r="GV63" s="1">
        <v>0</v>
      </c>
      <c r="GW63" s="1">
        <v>1</v>
      </c>
      <c r="GX63" s="1">
        <v>0</v>
      </c>
      <c r="GY63" s="1">
        <v>1</v>
      </c>
      <c r="GZ63" s="1">
        <v>1</v>
      </c>
      <c r="HA63" s="1">
        <v>0</v>
      </c>
      <c r="HB63" s="1">
        <v>0</v>
      </c>
      <c r="HC63" s="52">
        <v>0</v>
      </c>
      <c r="HD63" s="1">
        <v>0</v>
      </c>
      <c r="HE63" s="1">
        <v>0</v>
      </c>
      <c r="HF63" s="1">
        <v>1</v>
      </c>
      <c r="HG63" s="1">
        <v>0</v>
      </c>
      <c r="HH63" s="1">
        <v>1</v>
      </c>
      <c r="HI63" s="1">
        <v>1</v>
      </c>
      <c r="HJ63" s="1">
        <v>0</v>
      </c>
      <c r="HK63" s="1">
        <v>0</v>
      </c>
      <c r="HL63" s="1" t="s">
        <v>220</v>
      </c>
      <c r="HM63" s="1" t="s">
        <v>221</v>
      </c>
      <c r="HN63" s="1" t="s">
        <v>221</v>
      </c>
      <c r="HO63" s="1" t="s">
        <v>222</v>
      </c>
      <c r="HP63" s="1" t="s">
        <v>223</v>
      </c>
      <c r="HQ63" s="1" t="s">
        <v>220</v>
      </c>
      <c r="HR63" s="1" t="s">
        <v>224</v>
      </c>
      <c r="HS63" s="1" t="s">
        <v>310</v>
      </c>
      <c r="HT63" s="1" t="s">
        <v>220</v>
      </c>
      <c r="HU63" s="1">
        <v>0</v>
      </c>
      <c r="HV63" s="1">
        <v>1</v>
      </c>
      <c r="HW63" s="1"/>
      <c r="HX63" s="1"/>
      <c r="HY63" s="1">
        <v>2</v>
      </c>
      <c r="HZ63" s="1">
        <v>3</v>
      </c>
      <c r="IA63" s="1"/>
      <c r="IB63" s="1"/>
      <c r="IC63" s="1"/>
      <c r="ID63" s="1">
        <v>0</v>
      </c>
      <c r="IE63" s="1"/>
      <c r="IF63" s="1"/>
      <c r="IG63" s="1">
        <v>3</v>
      </c>
      <c r="IH63" s="1">
        <v>2</v>
      </c>
      <c r="II63" s="1"/>
      <c r="IJ63" s="1"/>
      <c r="IK63" s="1">
        <v>1</v>
      </c>
      <c r="IL63" s="1"/>
      <c r="IM63" s="1"/>
      <c r="IN63" s="1" t="s">
        <v>226</v>
      </c>
      <c r="IO63" s="1">
        <v>0</v>
      </c>
      <c r="IP63" s="1">
        <v>1</v>
      </c>
      <c r="IQ63" s="1">
        <v>0</v>
      </c>
      <c r="IR63" s="1">
        <v>0</v>
      </c>
      <c r="IS63" s="1">
        <v>0</v>
      </c>
      <c r="IT63" s="1">
        <v>0</v>
      </c>
      <c r="IU63" s="1">
        <v>0</v>
      </c>
      <c r="IV63" s="1">
        <v>0</v>
      </c>
      <c r="IW63" s="1">
        <v>0</v>
      </c>
      <c r="IX63" s="1">
        <v>0</v>
      </c>
      <c r="IY63" s="1" t="s">
        <v>227</v>
      </c>
      <c r="IZ63" s="1" t="s">
        <v>220</v>
      </c>
      <c r="JA63" s="1" t="s">
        <v>226</v>
      </c>
      <c r="JB63" s="1">
        <v>0</v>
      </c>
      <c r="JC63" s="1">
        <v>0</v>
      </c>
      <c r="JD63" s="1">
        <v>1</v>
      </c>
      <c r="JE63" s="1">
        <v>1</v>
      </c>
      <c r="JF63" s="1">
        <v>1</v>
      </c>
      <c r="JG63" s="1">
        <v>0</v>
      </c>
      <c r="JH63" s="1">
        <v>0</v>
      </c>
      <c r="JI63" s="1">
        <v>0</v>
      </c>
      <c r="JJ63" s="1">
        <v>0</v>
      </c>
      <c r="JK63" s="1">
        <v>0</v>
      </c>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t="s">
        <v>266</v>
      </c>
      <c r="KS63" s="1">
        <v>0</v>
      </c>
      <c r="KT63" s="1">
        <v>1</v>
      </c>
      <c r="KU63" s="1">
        <v>1</v>
      </c>
      <c r="KV63" s="1">
        <v>1</v>
      </c>
      <c r="KW63" s="1">
        <v>0</v>
      </c>
      <c r="KX63" s="1">
        <v>0</v>
      </c>
      <c r="KY63" s="1">
        <v>1</v>
      </c>
      <c r="KZ63" s="1">
        <v>1</v>
      </c>
      <c r="LA63" s="1">
        <v>0</v>
      </c>
      <c r="LB63" s="1">
        <v>0</v>
      </c>
      <c r="LC63" s="1">
        <v>1</v>
      </c>
      <c r="LD63" s="1">
        <v>0</v>
      </c>
      <c r="LE63" s="1" t="s">
        <v>228</v>
      </c>
      <c r="LF63" s="1" t="s">
        <v>290</v>
      </c>
      <c r="LG63" s="1">
        <v>0</v>
      </c>
      <c r="LH63" s="1"/>
      <c r="LI63" s="1">
        <v>2</v>
      </c>
      <c r="LJ63" s="1">
        <v>3</v>
      </c>
      <c r="LK63" s="1">
        <v>1</v>
      </c>
      <c r="LL63" s="1"/>
      <c r="LM63" s="1"/>
      <c r="LN63" s="1" t="s">
        <v>220</v>
      </c>
      <c r="LO63" s="1" t="s">
        <v>226</v>
      </c>
      <c r="LP63" s="1">
        <v>0</v>
      </c>
      <c r="LQ63" s="1">
        <v>1</v>
      </c>
      <c r="LR63" s="1">
        <v>0</v>
      </c>
      <c r="LS63" s="1">
        <v>0</v>
      </c>
      <c r="LT63" s="1" t="s">
        <v>220</v>
      </c>
      <c r="LU63" s="1" t="s">
        <v>226</v>
      </c>
      <c r="LV63" s="1" t="s">
        <v>226</v>
      </c>
      <c r="LW63" s="1" t="s">
        <v>226</v>
      </c>
      <c r="LX63" s="1">
        <v>0</v>
      </c>
      <c r="LY63" s="1">
        <v>1</v>
      </c>
      <c r="LZ63" s="1">
        <v>1</v>
      </c>
      <c r="MA63" s="1">
        <v>1</v>
      </c>
      <c r="MB63" s="1">
        <v>1</v>
      </c>
      <c r="MC63" s="1">
        <v>0</v>
      </c>
      <c r="MD63" s="1">
        <v>0</v>
      </c>
      <c r="ME63" s="1" t="s">
        <v>229</v>
      </c>
      <c r="MF63" s="1" t="s">
        <v>230</v>
      </c>
      <c r="MG63" s="1" t="s">
        <v>229</v>
      </c>
      <c r="MH63" s="1" t="s">
        <v>230</v>
      </c>
      <c r="MI63" s="1" t="s">
        <v>226</v>
      </c>
      <c r="MJ63" s="1">
        <v>0</v>
      </c>
      <c r="MK63" s="1">
        <v>0</v>
      </c>
      <c r="ML63" s="1">
        <v>1</v>
      </c>
      <c r="MM63" s="1">
        <v>1</v>
      </c>
      <c r="MN63" s="1">
        <v>1</v>
      </c>
      <c r="MO63" s="1">
        <v>0</v>
      </c>
      <c r="MP63" s="1">
        <v>1</v>
      </c>
      <c r="MQ63" s="1">
        <v>0</v>
      </c>
      <c r="MR63" s="53">
        <v>0</v>
      </c>
      <c r="MS63" s="1">
        <v>0</v>
      </c>
      <c r="MT63" s="1">
        <v>0</v>
      </c>
      <c r="MU63" s="1">
        <v>0</v>
      </c>
      <c r="MV63" s="1">
        <v>0</v>
      </c>
      <c r="MW63" s="1">
        <v>0</v>
      </c>
      <c r="MX63" s="1">
        <v>0</v>
      </c>
      <c r="MY63" s="1">
        <v>0</v>
      </c>
      <c r="MZ63" s="1">
        <v>0</v>
      </c>
      <c r="NA63" s="1">
        <v>0</v>
      </c>
      <c r="NB63" s="1">
        <v>0</v>
      </c>
      <c r="NC63" s="1">
        <v>1</v>
      </c>
      <c r="ND63" s="1">
        <v>1</v>
      </c>
      <c r="NE63" s="1">
        <v>0</v>
      </c>
      <c r="NF63" s="1">
        <v>0</v>
      </c>
      <c r="NG63" s="1">
        <v>1</v>
      </c>
      <c r="NH63" s="1">
        <v>1</v>
      </c>
      <c r="NI63" s="1">
        <v>1</v>
      </c>
      <c r="NJ63" s="1">
        <v>1</v>
      </c>
      <c r="NK63" s="1">
        <v>0</v>
      </c>
    </row>
    <row r="64" spans="1:375" ht="165">
      <c r="A64" s="59" t="s">
        <v>737</v>
      </c>
      <c r="B64" s="59">
        <v>6</v>
      </c>
      <c r="C64" s="59">
        <v>60</v>
      </c>
      <c r="D64" s="84">
        <v>40797</v>
      </c>
      <c r="E64" s="59">
        <v>1</v>
      </c>
      <c r="F64" s="59" t="s">
        <v>301</v>
      </c>
      <c r="G64" s="59" t="s">
        <v>345</v>
      </c>
      <c r="H64" s="59" t="s">
        <v>356</v>
      </c>
      <c r="I64" s="59" t="s">
        <v>217</v>
      </c>
      <c r="J64" s="81" t="s">
        <v>358</v>
      </c>
      <c r="K64" s="60" t="s">
        <v>234</v>
      </c>
      <c r="L64" s="60" t="s">
        <v>372</v>
      </c>
      <c r="M64" s="59">
        <v>0</v>
      </c>
      <c r="N64" s="59">
        <v>1</v>
      </c>
      <c r="O64" s="59">
        <v>0</v>
      </c>
      <c r="P64" s="59">
        <v>1</v>
      </c>
      <c r="Q64" s="59">
        <v>0</v>
      </c>
      <c r="R64" s="59">
        <v>1</v>
      </c>
      <c r="S64" s="60" t="s">
        <v>379</v>
      </c>
      <c r="T64" s="85">
        <v>1</v>
      </c>
      <c r="U64" s="85">
        <v>1</v>
      </c>
      <c r="V64" s="85">
        <v>1</v>
      </c>
      <c r="W64" s="85">
        <v>0</v>
      </c>
      <c r="X64" s="59" t="s">
        <v>220</v>
      </c>
      <c r="Y64" s="59" t="s">
        <v>220</v>
      </c>
      <c r="Z64" s="59" t="s">
        <v>220</v>
      </c>
      <c r="AA64" s="59" t="s">
        <v>220</v>
      </c>
      <c r="AB64" s="59" t="s">
        <v>226</v>
      </c>
      <c r="AC64" s="59" t="s">
        <v>226</v>
      </c>
      <c r="AD64" s="59" t="s">
        <v>220</v>
      </c>
      <c r="AE64" s="60" t="s">
        <v>391</v>
      </c>
      <c r="AF64" s="59">
        <v>1</v>
      </c>
      <c r="AG64" s="59">
        <v>0</v>
      </c>
      <c r="AH64" s="59">
        <v>0</v>
      </c>
      <c r="AI64" s="59">
        <v>0</v>
      </c>
      <c r="AJ64" s="59">
        <v>0</v>
      </c>
      <c r="AK64" s="59">
        <v>0</v>
      </c>
      <c r="AL64" s="59">
        <v>0</v>
      </c>
      <c r="AM64" s="59">
        <v>0</v>
      </c>
      <c r="AN64" s="59"/>
      <c r="AO64" s="59"/>
      <c r="AP64" s="60" t="s">
        <v>402</v>
      </c>
      <c r="AQ64" s="59"/>
      <c r="AR64" s="59"/>
      <c r="AS64" s="59"/>
      <c r="AT64" s="59"/>
      <c r="AU64" s="59"/>
      <c r="AV64" s="60" t="s">
        <v>408</v>
      </c>
      <c r="AW64" s="59"/>
      <c r="AX64" s="59"/>
      <c r="AY64" s="59"/>
      <c r="AZ64" s="59"/>
      <c r="BA64" s="59"/>
      <c r="BB64" s="60" t="s">
        <v>433</v>
      </c>
      <c r="BC64" s="85" t="s">
        <v>434</v>
      </c>
      <c r="BE64" s="123" t="s">
        <v>609</v>
      </c>
      <c r="BF64" s="113">
        <v>6</v>
      </c>
      <c r="BG64" s="113">
        <v>60</v>
      </c>
      <c r="BH64" s="114">
        <v>40796</v>
      </c>
      <c r="BI64" s="113">
        <v>1</v>
      </c>
      <c r="BJ64" s="113" t="s">
        <v>301</v>
      </c>
      <c r="BK64" s="113" t="s">
        <v>345</v>
      </c>
      <c r="BL64" s="113" t="s">
        <v>356</v>
      </c>
      <c r="BM64" s="113" t="s">
        <v>217</v>
      </c>
      <c r="BN64" s="115" t="s">
        <v>358</v>
      </c>
      <c r="BO64" s="116" t="s">
        <v>234</v>
      </c>
      <c r="BP64" s="113">
        <v>20</v>
      </c>
      <c r="BQ64" s="113">
        <v>25</v>
      </c>
      <c r="BR64" s="113">
        <v>60</v>
      </c>
      <c r="BS64" s="117">
        <v>0</v>
      </c>
      <c r="BT64" s="113">
        <v>2</v>
      </c>
      <c r="BU64" s="113"/>
      <c r="BV64" s="113">
        <v>1</v>
      </c>
      <c r="BW64" s="113"/>
      <c r="BX64" s="113"/>
      <c r="BY64" s="113">
        <v>3</v>
      </c>
      <c r="BZ64" s="113"/>
      <c r="CA64" s="113"/>
      <c r="CB64" s="113"/>
      <c r="CC64" s="113"/>
      <c r="CD64" s="113"/>
      <c r="CE64" s="113"/>
      <c r="CF64" s="113" t="s">
        <v>226</v>
      </c>
      <c r="CG64" s="113" t="s">
        <v>235</v>
      </c>
      <c r="CH64" s="112" t="s">
        <v>221</v>
      </c>
      <c r="CI64" s="112" t="s">
        <v>224</v>
      </c>
      <c r="CJ64" s="112" t="s">
        <v>225</v>
      </c>
      <c r="CK64" s="117">
        <v>0</v>
      </c>
      <c r="CL64" s="118">
        <v>1</v>
      </c>
      <c r="CM64" s="118">
        <v>0</v>
      </c>
      <c r="CN64" s="118">
        <v>1</v>
      </c>
      <c r="CO64" s="118">
        <v>0</v>
      </c>
      <c r="CP64" s="118">
        <v>0</v>
      </c>
      <c r="CQ64" s="118">
        <v>0</v>
      </c>
      <c r="CR64" s="118">
        <v>0</v>
      </c>
      <c r="CS64" s="118">
        <v>1</v>
      </c>
      <c r="CT64" s="118">
        <v>0</v>
      </c>
      <c r="CU64" s="118">
        <v>0</v>
      </c>
      <c r="CV64" s="117">
        <v>0</v>
      </c>
      <c r="CW64" s="113"/>
      <c r="CX64" s="113"/>
      <c r="CY64" s="113">
        <v>3</v>
      </c>
      <c r="CZ64" s="113">
        <v>2</v>
      </c>
      <c r="DA64" s="113"/>
      <c r="DB64" s="113">
        <v>1</v>
      </c>
      <c r="DC64" s="113"/>
      <c r="DD64" s="113"/>
      <c r="DE64" s="113"/>
      <c r="DF64" s="112" t="s">
        <v>547</v>
      </c>
      <c r="DG64" s="113" t="s">
        <v>220</v>
      </c>
      <c r="DH64" s="117">
        <v>0</v>
      </c>
      <c r="DI64" s="118">
        <v>0</v>
      </c>
      <c r="DJ64" s="118">
        <v>0</v>
      </c>
      <c r="DK64" s="118">
        <v>0</v>
      </c>
      <c r="DL64" s="118">
        <v>0</v>
      </c>
      <c r="DM64" s="118">
        <v>1</v>
      </c>
      <c r="DN64" s="118">
        <v>0</v>
      </c>
      <c r="DO64" s="119" t="s">
        <v>265</v>
      </c>
      <c r="DP64" s="118" t="s">
        <v>300</v>
      </c>
      <c r="DQ64" s="113" t="s">
        <v>537</v>
      </c>
      <c r="DR64" s="117">
        <v>0</v>
      </c>
      <c r="DS64" s="113">
        <v>5</v>
      </c>
      <c r="DT64" s="113"/>
      <c r="DU64" s="113"/>
      <c r="DV64" s="113">
        <v>1</v>
      </c>
      <c r="DW64" s="113"/>
      <c r="DX64" s="113"/>
      <c r="DY64" s="113"/>
      <c r="DZ64" s="113"/>
      <c r="EA64" s="113"/>
      <c r="EB64" s="113"/>
      <c r="EC64" s="113">
        <v>4</v>
      </c>
      <c r="ED64" s="113"/>
      <c r="EE64" s="113"/>
      <c r="EF64" s="113">
        <v>3</v>
      </c>
      <c r="EG64" s="113"/>
      <c r="EH64" s="113">
        <v>2</v>
      </c>
      <c r="EI64" s="113"/>
      <c r="EJ64" s="117">
        <v>0</v>
      </c>
      <c r="EK64" s="113">
        <v>2</v>
      </c>
      <c r="EL64" s="113"/>
      <c r="EM64" s="113"/>
      <c r="EN64" s="113"/>
      <c r="EO64" s="113">
        <v>5</v>
      </c>
      <c r="EP64" s="113">
        <v>4</v>
      </c>
      <c r="EQ64" s="113"/>
      <c r="ER64" s="113"/>
      <c r="ES64" s="113"/>
      <c r="ET64" s="113">
        <v>3</v>
      </c>
      <c r="EU64" s="113"/>
      <c r="EV64" s="113"/>
      <c r="EW64" s="113">
        <v>1</v>
      </c>
      <c r="EX64" s="113"/>
      <c r="EY64" s="113"/>
      <c r="EZ64" s="113" t="s">
        <v>266</v>
      </c>
      <c r="FA64" s="117">
        <v>0</v>
      </c>
      <c r="FB64" s="113">
        <v>1</v>
      </c>
      <c r="FC64" s="113">
        <v>1</v>
      </c>
      <c r="FD64" s="113">
        <v>1</v>
      </c>
      <c r="FE64" s="113">
        <v>0</v>
      </c>
      <c r="FF64" s="117">
        <v>0</v>
      </c>
      <c r="FG64" s="113">
        <v>1</v>
      </c>
      <c r="FH64" s="113">
        <v>2</v>
      </c>
      <c r="FI64" s="113"/>
      <c r="FJ64" s="113"/>
      <c r="FK64" s="113">
        <v>2</v>
      </c>
      <c r="FL64" s="113"/>
      <c r="FM64" s="113" t="s">
        <v>229</v>
      </c>
      <c r="FN64" s="113" t="s">
        <v>230</v>
      </c>
      <c r="FO64" s="115" t="s">
        <v>226</v>
      </c>
      <c r="FQ64" s="1" t="s">
        <v>738</v>
      </c>
      <c r="FR64" s="1">
        <v>35</v>
      </c>
      <c r="FS64" s="1">
        <v>60</v>
      </c>
      <c r="FT64" s="54">
        <v>40797</v>
      </c>
      <c r="FU64" s="1">
        <v>1</v>
      </c>
      <c r="FV64" s="1" t="s">
        <v>301</v>
      </c>
      <c r="FW64" s="1" t="s">
        <v>345</v>
      </c>
      <c r="FX64" s="1" t="s">
        <v>356</v>
      </c>
      <c r="FY64" s="1" t="s">
        <v>217</v>
      </c>
      <c r="FZ64" s="51" t="s">
        <v>358</v>
      </c>
      <c r="GA64" s="1" t="s">
        <v>234</v>
      </c>
      <c r="GB64" s="1">
        <v>15</v>
      </c>
      <c r="GC64" s="1">
        <v>20</v>
      </c>
      <c r="GD64" s="1">
        <v>60</v>
      </c>
      <c r="GE64" s="1">
        <v>0</v>
      </c>
      <c r="GF64" s="1">
        <v>1</v>
      </c>
      <c r="GG64" s="1"/>
      <c r="GH64" s="1"/>
      <c r="GI64" s="1"/>
      <c r="GJ64" s="1"/>
      <c r="GK64" s="1">
        <v>3</v>
      </c>
      <c r="GL64" s="1">
        <v>2</v>
      </c>
      <c r="GM64" s="1"/>
      <c r="GN64" s="1"/>
      <c r="GO64" s="1"/>
      <c r="GP64" s="1"/>
      <c r="GQ64" s="1"/>
      <c r="GR64" s="1" t="s">
        <v>220</v>
      </c>
      <c r="GS64" s="1" t="s">
        <v>226</v>
      </c>
      <c r="GT64" s="1">
        <v>0</v>
      </c>
      <c r="GU64" s="1">
        <v>0</v>
      </c>
      <c r="GV64" s="1">
        <v>0</v>
      </c>
      <c r="GW64" s="1">
        <v>1</v>
      </c>
      <c r="GX64" s="1">
        <v>0</v>
      </c>
      <c r="GY64" s="1">
        <v>1</v>
      </c>
      <c r="GZ64" s="1">
        <v>1</v>
      </c>
      <c r="HA64" s="1">
        <v>0</v>
      </c>
      <c r="HB64" s="1">
        <v>0</v>
      </c>
      <c r="HC64" s="52">
        <v>0</v>
      </c>
      <c r="HD64" s="1">
        <v>0</v>
      </c>
      <c r="HE64" s="1">
        <v>0</v>
      </c>
      <c r="HF64" s="1">
        <v>1</v>
      </c>
      <c r="HG64" s="1">
        <v>0</v>
      </c>
      <c r="HH64" s="1">
        <v>1</v>
      </c>
      <c r="HI64" s="1">
        <v>1</v>
      </c>
      <c r="HJ64" s="1">
        <v>0</v>
      </c>
      <c r="HK64" s="1">
        <v>0</v>
      </c>
      <c r="HL64" s="1" t="s">
        <v>220</v>
      </c>
      <c r="HM64" s="1" t="s">
        <v>235</v>
      </c>
      <c r="HN64" s="1" t="s">
        <v>235</v>
      </c>
      <c r="HO64" s="1" t="s">
        <v>222</v>
      </c>
      <c r="HP64" s="1" t="s">
        <v>223</v>
      </c>
      <c r="HQ64" s="1" t="s">
        <v>220</v>
      </c>
      <c r="HR64" s="1" t="s">
        <v>224</v>
      </c>
      <c r="HS64" s="1" t="s">
        <v>300</v>
      </c>
      <c r="HT64" s="1" t="s">
        <v>220</v>
      </c>
      <c r="HU64" s="1">
        <v>0</v>
      </c>
      <c r="HV64" s="1">
        <v>1</v>
      </c>
      <c r="HW64" s="1">
        <v>1</v>
      </c>
      <c r="HX64" s="1">
        <v>2</v>
      </c>
      <c r="HY64" s="1"/>
      <c r="HZ64" s="1">
        <v>3</v>
      </c>
      <c r="IA64" s="1"/>
      <c r="IB64" s="1"/>
      <c r="IC64" s="1"/>
      <c r="ID64" s="1">
        <v>0</v>
      </c>
      <c r="IE64" s="1"/>
      <c r="IF64" s="1"/>
      <c r="IG64" s="1"/>
      <c r="IH64" s="1"/>
      <c r="II64" s="1">
        <v>3</v>
      </c>
      <c r="IJ64" s="1"/>
      <c r="IK64" s="1"/>
      <c r="IL64" s="1">
        <v>2</v>
      </c>
      <c r="IM64" s="1">
        <v>1</v>
      </c>
      <c r="IN64" s="1" t="s">
        <v>226</v>
      </c>
      <c r="IO64" s="1">
        <v>0</v>
      </c>
      <c r="IP64" s="1">
        <v>1</v>
      </c>
      <c r="IQ64" s="1">
        <v>0</v>
      </c>
      <c r="IR64" s="1">
        <v>0</v>
      </c>
      <c r="IS64" s="1">
        <v>0</v>
      </c>
      <c r="IT64" s="1">
        <v>0</v>
      </c>
      <c r="IU64" s="1">
        <v>0</v>
      </c>
      <c r="IV64" s="1">
        <v>0</v>
      </c>
      <c r="IW64" s="1">
        <v>0</v>
      </c>
      <c r="IX64" s="1">
        <v>0</v>
      </c>
      <c r="IY64" s="1" t="s">
        <v>227</v>
      </c>
      <c r="IZ64" s="1" t="s">
        <v>220</v>
      </c>
      <c r="JA64" s="1" t="s">
        <v>226</v>
      </c>
      <c r="JB64" s="1">
        <v>0</v>
      </c>
      <c r="JC64" s="1">
        <v>0</v>
      </c>
      <c r="JD64" s="1">
        <v>1</v>
      </c>
      <c r="JE64" s="1">
        <v>1</v>
      </c>
      <c r="JF64" s="1">
        <v>1</v>
      </c>
      <c r="JG64" s="1">
        <v>0</v>
      </c>
      <c r="JH64" s="1">
        <v>0</v>
      </c>
      <c r="JI64" s="1">
        <v>0</v>
      </c>
      <c r="JJ64" s="1">
        <v>0</v>
      </c>
      <c r="JK64" s="1">
        <v>0</v>
      </c>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t="s">
        <v>266</v>
      </c>
      <c r="KS64" s="1">
        <v>0</v>
      </c>
      <c r="KT64" s="1">
        <v>1</v>
      </c>
      <c r="KU64" s="1">
        <v>0</v>
      </c>
      <c r="KV64" s="1">
        <v>1</v>
      </c>
      <c r="KW64" s="1">
        <v>0</v>
      </c>
      <c r="KX64" s="1">
        <v>0</v>
      </c>
      <c r="KY64" s="1">
        <v>0</v>
      </c>
      <c r="KZ64" s="1">
        <v>1</v>
      </c>
      <c r="LA64" s="1">
        <v>1</v>
      </c>
      <c r="LB64" s="1">
        <v>0</v>
      </c>
      <c r="LC64" s="1">
        <v>1</v>
      </c>
      <c r="LD64" s="1">
        <v>0</v>
      </c>
      <c r="LE64" s="1" t="s">
        <v>243</v>
      </c>
      <c r="LF64" s="1" t="s">
        <v>228</v>
      </c>
      <c r="LG64" s="1">
        <v>0</v>
      </c>
      <c r="LH64" s="1"/>
      <c r="LI64" s="1">
        <v>1</v>
      </c>
      <c r="LJ64" s="1">
        <v>2</v>
      </c>
      <c r="LK64" s="1">
        <v>3</v>
      </c>
      <c r="LL64" s="1"/>
      <c r="LM64" s="1"/>
      <c r="LN64" s="1" t="s">
        <v>220</v>
      </c>
      <c r="LO64" s="1" t="s">
        <v>226</v>
      </c>
      <c r="LP64" s="1">
        <v>0</v>
      </c>
      <c r="LQ64" s="1">
        <v>1</v>
      </c>
      <c r="LR64" s="1">
        <v>0</v>
      </c>
      <c r="LS64" s="1">
        <v>0</v>
      </c>
      <c r="LT64" s="1" t="s">
        <v>220</v>
      </c>
      <c r="LU64" s="1" t="s">
        <v>226</v>
      </c>
      <c r="LV64" s="1" t="s">
        <v>220</v>
      </c>
      <c r="LW64" s="1" t="s">
        <v>226</v>
      </c>
      <c r="LX64" s="1">
        <v>0</v>
      </c>
      <c r="LY64" s="1">
        <v>1</v>
      </c>
      <c r="LZ64" s="1">
        <v>1</v>
      </c>
      <c r="MA64" s="1">
        <v>0</v>
      </c>
      <c r="MB64" s="1">
        <v>1</v>
      </c>
      <c r="MC64" s="1">
        <v>0</v>
      </c>
      <c r="MD64" s="1">
        <v>0</v>
      </c>
      <c r="ME64" s="1" t="s">
        <v>229</v>
      </c>
      <c r="MF64" s="1" t="s">
        <v>230</v>
      </c>
      <c r="MG64" s="1" t="s">
        <v>229</v>
      </c>
      <c r="MH64" s="1" t="s">
        <v>230</v>
      </c>
      <c r="MI64" s="1" t="s">
        <v>226</v>
      </c>
      <c r="MJ64" s="1">
        <v>0</v>
      </c>
      <c r="MK64" s="1">
        <v>0</v>
      </c>
      <c r="ML64" s="1">
        <v>1</v>
      </c>
      <c r="MM64" s="1">
        <v>1</v>
      </c>
      <c r="MN64" s="1">
        <v>0</v>
      </c>
      <c r="MO64" s="1">
        <v>0</v>
      </c>
      <c r="MP64" s="1">
        <v>1</v>
      </c>
      <c r="MQ64" s="1">
        <v>0</v>
      </c>
      <c r="MR64" s="53">
        <v>0</v>
      </c>
      <c r="MS64" s="1">
        <v>0</v>
      </c>
      <c r="MT64" s="1">
        <v>0</v>
      </c>
      <c r="MU64" s="1">
        <v>1</v>
      </c>
      <c r="MV64" s="1">
        <v>1</v>
      </c>
      <c r="MW64" s="1">
        <v>0</v>
      </c>
      <c r="MX64" s="1">
        <v>0</v>
      </c>
      <c r="MY64" s="1">
        <v>0</v>
      </c>
      <c r="MZ64" s="1">
        <v>0</v>
      </c>
      <c r="NA64" s="1">
        <v>0</v>
      </c>
      <c r="NB64" s="1">
        <v>0</v>
      </c>
      <c r="NC64" s="1">
        <v>1</v>
      </c>
      <c r="ND64" s="1">
        <v>1</v>
      </c>
      <c r="NE64" s="1">
        <v>0</v>
      </c>
      <c r="NF64" s="1">
        <v>0</v>
      </c>
      <c r="NG64" s="1">
        <v>1</v>
      </c>
      <c r="NH64" s="1">
        <v>1</v>
      </c>
      <c r="NI64" s="1">
        <v>1</v>
      </c>
      <c r="NJ64" s="1">
        <v>1</v>
      </c>
      <c r="NK64" s="1">
        <v>0</v>
      </c>
    </row>
    <row r="65" spans="1:375" ht="180">
      <c r="A65" s="59" t="s">
        <v>739</v>
      </c>
      <c r="B65" s="59">
        <v>3</v>
      </c>
      <c r="C65" s="59">
        <v>61</v>
      </c>
      <c r="D65" s="84">
        <v>40796</v>
      </c>
      <c r="E65" s="59">
        <v>1</v>
      </c>
      <c r="F65" s="83" t="s">
        <v>301</v>
      </c>
      <c r="G65" s="83" t="s">
        <v>345</v>
      </c>
      <c r="H65" s="83" t="s">
        <v>359</v>
      </c>
      <c r="I65" s="59" t="s">
        <v>217</v>
      </c>
      <c r="J65" s="81" t="s">
        <v>360</v>
      </c>
      <c r="K65" s="60" t="s">
        <v>247</v>
      </c>
      <c r="L65" s="60" t="s">
        <v>372</v>
      </c>
      <c r="M65" s="59">
        <v>1</v>
      </c>
      <c r="N65" s="59">
        <v>1</v>
      </c>
      <c r="O65" s="59">
        <v>1</v>
      </c>
      <c r="P65" s="59">
        <v>1</v>
      </c>
      <c r="Q65" s="59">
        <v>1</v>
      </c>
      <c r="R65" s="59">
        <v>1</v>
      </c>
      <c r="S65" s="60" t="s">
        <v>379</v>
      </c>
      <c r="T65" s="85">
        <v>1</v>
      </c>
      <c r="U65" s="85">
        <v>1</v>
      </c>
      <c r="V65" s="85">
        <v>1</v>
      </c>
      <c r="W65" s="85">
        <v>0</v>
      </c>
      <c r="X65" s="59" t="s">
        <v>220</v>
      </c>
      <c r="Y65" s="59" t="s">
        <v>220</v>
      </c>
      <c r="Z65" s="59" t="s">
        <v>220</v>
      </c>
      <c r="AA65" s="59" t="s">
        <v>220</v>
      </c>
      <c r="AB65" s="59" t="s">
        <v>226</v>
      </c>
      <c r="AC65" s="59" t="s">
        <v>226</v>
      </c>
      <c r="AD65" s="59" t="s">
        <v>220</v>
      </c>
      <c r="AE65" s="60" t="s">
        <v>391</v>
      </c>
      <c r="AF65" s="59">
        <v>1</v>
      </c>
      <c r="AG65" s="59">
        <v>0</v>
      </c>
      <c r="AH65" s="59">
        <v>0</v>
      </c>
      <c r="AI65" s="59">
        <v>0</v>
      </c>
      <c r="AJ65" s="59">
        <v>0</v>
      </c>
      <c r="AK65" s="59">
        <v>0</v>
      </c>
      <c r="AL65" s="59">
        <v>0</v>
      </c>
      <c r="AM65" s="59">
        <v>0</v>
      </c>
      <c r="AN65" s="59"/>
      <c r="AO65" s="59"/>
      <c r="AP65" s="60" t="s">
        <v>402</v>
      </c>
      <c r="AQ65" s="59"/>
      <c r="AR65" s="59"/>
      <c r="AS65" s="59"/>
      <c r="AT65" s="59"/>
      <c r="AU65" s="59"/>
      <c r="AV65" s="60" t="s">
        <v>408</v>
      </c>
      <c r="AW65" s="59"/>
      <c r="AX65" s="59"/>
      <c r="AY65" s="59"/>
      <c r="AZ65" s="59"/>
      <c r="BA65" s="59"/>
      <c r="BB65" s="60"/>
      <c r="BC65" s="85" t="s">
        <v>424</v>
      </c>
      <c r="BE65" s="123" t="s">
        <v>610</v>
      </c>
      <c r="BF65" s="113">
        <v>3</v>
      </c>
      <c r="BG65" s="113">
        <v>61</v>
      </c>
      <c r="BH65" s="114">
        <v>40796</v>
      </c>
      <c r="BI65" s="113">
        <v>1</v>
      </c>
      <c r="BJ65" s="113" t="s">
        <v>301</v>
      </c>
      <c r="BK65" s="113" t="s">
        <v>345</v>
      </c>
      <c r="BL65" s="113" t="s">
        <v>359</v>
      </c>
      <c r="BM65" s="113" t="s">
        <v>217</v>
      </c>
      <c r="BN65" s="115" t="s">
        <v>360</v>
      </c>
      <c r="BO65" s="116" t="s">
        <v>247</v>
      </c>
      <c r="BP65" s="113">
        <v>25</v>
      </c>
      <c r="BQ65" s="113">
        <v>25</v>
      </c>
      <c r="BR65" s="113">
        <v>70</v>
      </c>
      <c r="BS65" s="117">
        <v>0</v>
      </c>
      <c r="BT65" s="113">
        <v>2</v>
      </c>
      <c r="BU65" s="113"/>
      <c r="BV65" s="113">
        <v>1</v>
      </c>
      <c r="BW65" s="113"/>
      <c r="BX65" s="113"/>
      <c r="BY65" s="113">
        <v>3</v>
      </c>
      <c r="BZ65" s="113"/>
      <c r="CA65" s="113"/>
      <c r="CB65" s="113"/>
      <c r="CC65" s="113"/>
      <c r="CD65" s="113"/>
      <c r="CE65" s="113"/>
      <c r="CF65" s="113" t="s">
        <v>220</v>
      </c>
      <c r="CG65" s="113" t="s">
        <v>235</v>
      </c>
      <c r="CH65" s="112" t="s">
        <v>221</v>
      </c>
      <c r="CI65" s="112" t="s">
        <v>224</v>
      </c>
      <c r="CJ65" s="112" t="s">
        <v>300</v>
      </c>
      <c r="CK65" s="117">
        <v>0</v>
      </c>
      <c r="CL65" s="118">
        <v>0</v>
      </c>
      <c r="CM65" s="118">
        <v>1</v>
      </c>
      <c r="CN65" s="118">
        <v>1</v>
      </c>
      <c r="CO65" s="118">
        <v>1</v>
      </c>
      <c r="CP65" s="118">
        <v>0</v>
      </c>
      <c r="CQ65" s="118">
        <v>0</v>
      </c>
      <c r="CR65" s="118">
        <v>1</v>
      </c>
      <c r="CS65" s="118">
        <v>0</v>
      </c>
      <c r="CT65" s="118">
        <v>0</v>
      </c>
      <c r="CU65" s="118">
        <v>0</v>
      </c>
      <c r="CV65" s="117">
        <v>0</v>
      </c>
      <c r="CW65" s="113"/>
      <c r="CX65" s="113"/>
      <c r="CY65" s="113">
        <v>3</v>
      </c>
      <c r="CZ65" s="113">
        <v>2</v>
      </c>
      <c r="DA65" s="113"/>
      <c r="DB65" s="113"/>
      <c r="DC65" s="113"/>
      <c r="DD65" s="113">
        <v>1</v>
      </c>
      <c r="DE65" s="113"/>
      <c r="DF65" s="112" t="s">
        <v>547</v>
      </c>
      <c r="DG65" s="113" t="s">
        <v>220</v>
      </c>
      <c r="DH65" s="117">
        <v>0</v>
      </c>
      <c r="DI65" s="118">
        <v>0</v>
      </c>
      <c r="DJ65" s="118">
        <v>0</v>
      </c>
      <c r="DK65" s="118">
        <v>0</v>
      </c>
      <c r="DL65" s="118">
        <v>0</v>
      </c>
      <c r="DM65" s="118">
        <v>1</v>
      </c>
      <c r="DN65" s="118">
        <v>0</v>
      </c>
      <c r="DO65" s="119" t="s">
        <v>591</v>
      </c>
      <c r="DP65" s="118" t="s">
        <v>300</v>
      </c>
      <c r="DQ65" s="113" t="s">
        <v>537</v>
      </c>
      <c r="DR65" s="117">
        <v>0</v>
      </c>
      <c r="DS65" s="113">
        <v>1</v>
      </c>
      <c r="DT65" s="113"/>
      <c r="DU65" s="113"/>
      <c r="DV65" s="113">
        <v>2</v>
      </c>
      <c r="DW65" s="113"/>
      <c r="DX65" s="113"/>
      <c r="DY65" s="113"/>
      <c r="DZ65" s="113"/>
      <c r="EA65" s="113"/>
      <c r="EB65" s="113"/>
      <c r="EC65" s="113">
        <v>2</v>
      </c>
      <c r="ED65" s="113"/>
      <c r="EE65" s="113"/>
      <c r="EF65" s="113">
        <v>5</v>
      </c>
      <c r="EG65" s="113">
        <v>4</v>
      </c>
      <c r="EH65" s="113">
        <v>3</v>
      </c>
      <c r="EI65" s="113"/>
      <c r="EJ65" s="117">
        <v>0</v>
      </c>
      <c r="EK65" s="113">
        <v>5</v>
      </c>
      <c r="EL65" s="113"/>
      <c r="EM65" s="113"/>
      <c r="EN65" s="113"/>
      <c r="EO65" s="113">
        <v>1</v>
      </c>
      <c r="EP65" s="113">
        <v>2</v>
      </c>
      <c r="EQ65" s="113">
        <v>4</v>
      </c>
      <c r="ER65" s="113"/>
      <c r="ES65" s="113">
        <v>3</v>
      </c>
      <c r="ET65" s="113">
        <v>2</v>
      </c>
      <c r="EU65" s="113">
        <v>1</v>
      </c>
      <c r="EV65" s="113"/>
      <c r="EW65" s="113"/>
      <c r="EX65" s="113"/>
      <c r="EY65" s="113"/>
      <c r="EZ65" s="113" t="s">
        <v>266</v>
      </c>
      <c r="FA65" s="117">
        <v>0</v>
      </c>
      <c r="FB65" s="113">
        <v>1</v>
      </c>
      <c r="FC65" s="113">
        <v>0</v>
      </c>
      <c r="FD65" s="113">
        <v>1</v>
      </c>
      <c r="FE65" s="113">
        <v>0</v>
      </c>
      <c r="FF65" s="117">
        <v>0</v>
      </c>
      <c r="FG65" s="113">
        <v>2</v>
      </c>
      <c r="FH65" s="113">
        <v>3</v>
      </c>
      <c r="FI65" s="113"/>
      <c r="FJ65" s="113"/>
      <c r="FK65" s="113">
        <v>1</v>
      </c>
      <c r="FL65" s="113"/>
      <c r="FM65" s="113" t="s">
        <v>229</v>
      </c>
      <c r="FN65" s="113" t="s">
        <v>230</v>
      </c>
      <c r="FO65" s="113" t="s">
        <v>220</v>
      </c>
      <c r="FQ65" s="1" t="s">
        <v>740</v>
      </c>
      <c r="FR65" s="1">
        <v>31</v>
      </c>
      <c r="FS65" s="1">
        <v>61</v>
      </c>
      <c r="FT65" s="54">
        <v>40796</v>
      </c>
      <c r="FU65" s="1">
        <v>1</v>
      </c>
      <c r="FV65" s="1" t="s">
        <v>301</v>
      </c>
      <c r="FW65" s="1" t="s">
        <v>345</v>
      </c>
      <c r="FX65" s="1" t="s">
        <v>359</v>
      </c>
      <c r="FY65" s="1" t="s">
        <v>217</v>
      </c>
      <c r="FZ65" s="51" t="s">
        <v>360</v>
      </c>
      <c r="GA65" s="1" t="s">
        <v>247</v>
      </c>
      <c r="GB65" s="1">
        <v>25</v>
      </c>
      <c r="GC65" s="1">
        <v>20</v>
      </c>
      <c r="GD65" s="1">
        <v>50</v>
      </c>
      <c r="GE65" s="1">
        <v>0</v>
      </c>
      <c r="GF65" s="1"/>
      <c r="GG65" s="1"/>
      <c r="GH65" s="1">
        <v>2</v>
      </c>
      <c r="GI65" s="1"/>
      <c r="GJ65" s="1"/>
      <c r="GK65" s="1">
        <v>3</v>
      </c>
      <c r="GL65" s="1">
        <v>1</v>
      </c>
      <c r="GM65" s="1"/>
      <c r="GN65" s="1"/>
      <c r="GO65" s="1"/>
      <c r="GP65" s="1"/>
      <c r="GQ65" s="1"/>
      <c r="GR65" s="1" t="s">
        <v>226</v>
      </c>
      <c r="GS65" s="1" t="s">
        <v>226</v>
      </c>
      <c r="GT65" s="1">
        <v>0</v>
      </c>
      <c r="GU65" s="1">
        <v>0</v>
      </c>
      <c r="GV65" s="1">
        <v>0</v>
      </c>
      <c r="GW65" s="1">
        <v>1</v>
      </c>
      <c r="GX65" s="1">
        <v>0</v>
      </c>
      <c r="GY65" s="1">
        <v>1</v>
      </c>
      <c r="GZ65" s="1">
        <v>1</v>
      </c>
      <c r="HA65" s="1">
        <v>0</v>
      </c>
      <c r="HB65" s="1">
        <v>0</v>
      </c>
      <c r="HC65" s="52">
        <v>0</v>
      </c>
      <c r="HD65" s="1">
        <v>0</v>
      </c>
      <c r="HE65" s="1">
        <v>1</v>
      </c>
      <c r="HF65" s="1">
        <v>0</v>
      </c>
      <c r="HG65" s="1">
        <v>1</v>
      </c>
      <c r="HH65" s="1">
        <v>1</v>
      </c>
      <c r="HI65" s="1">
        <v>0</v>
      </c>
      <c r="HJ65" s="1">
        <v>0</v>
      </c>
      <c r="HK65" s="1">
        <v>0</v>
      </c>
      <c r="HL65" s="1" t="s">
        <v>220</v>
      </c>
      <c r="HM65" s="1" t="s">
        <v>235</v>
      </c>
      <c r="HN65" s="1" t="s">
        <v>221</v>
      </c>
      <c r="HO65" s="1" t="s">
        <v>316</v>
      </c>
      <c r="HP65" s="1" t="s">
        <v>223</v>
      </c>
      <c r="HQ65" s="1" t="s">
        <v>220</v>
      </c>
      <c r="HR65" s="1" t="s">
        <v>224</v>
      </c>
      <c r="HS65" s="1" t="s">
        <v>310</v>
      </c>
      <c r="HT65" s="1" t="s">
        <v>220</v>
      </c>
      <c r="HU65" s="1">
        <v>0</v>
      </c>
      <c r="HV65" s="1">
        <v>2</v>
      </c>
      <c r="HW65" s="1"/>
      <c r="HX65" s="1"/>
      <c r="HY65" s="1"/>
      <c r="HZ65" s="1">
        <v>3</v>
      </c>
      <c r="IA65" s="1">
        <v>1</v>
      </c>
      <c r="IB65" s="1"/>
      <c r="IC65" s="1"/>
      <c r="ID65" s="1">
        <v>0</v>
      </c>
      <c r="IE65" s="1"/>
      <c r="IF65" s="1"/>
      <c r="IG65" s="1">
        <v>1</v>
      </c>
      <c r="IH65" s="1">
        <v>3</v>
      </c>
      <c r="II65" s="1"/>
      <c r="IJ65" s="1"/>
      <c r="IK65" s="1">
        <v>2</v>
      </c>
      <c r="IL65" s="1"/>
      <c r="IM65" s="1"/>
      <c r="IN65" s="1" t="s">
        <v>220</v>
      </c>
      <c r="IO65" s="1">
        <v>0</v>
      </c>
      <c r="IP65" s="1">
        <v>0</v>
      </c>
      <c r="IQ65" s="1">
        <v>0</v>
      </c>
      <c r="IR65" s="1">
        <v>0</v>
      </c>
      <c r="IS65" s="1">
        <v>0</v>
      </c>
      <c r="IT65" s="1">
        <v>0</v>
      </c>
      <c r="IU65" s="1">
        <v>1</v>
      </c>
      <c r="IV65" s="1">
        <v>1</v>
      </c>
      <c r="IW65" s="1">
        <v>0</v>
      </c>
      <c r="IX65" s="1">
        <v>0</v>
      </c>
      <c r="IY65" s="1" t="s">
        <v>227</v>
      </c>
      <c r="IZ65" s="1" t="s">
        <v>220</v>
      </c>
      <c r="JA65" s="1" t="s">
        <v>226</v>
      </c>
      <c r="JB65" s="1">
        <v>0</v>
      </c>
      <c r="JC65" s="1">
        <v>0</v>
      </c>
      <c r="JD65" s="1">
        <v>1</v>
      </c>
      <c r="JE65" s="1">
        <v>1</v>
      </c>
      <c r="JF65" s="1">
        <v>0</v>
      </c>
      <c r="JG65" s="1">
        <v>0</v>
      </c>
      <c r="JH65" s="1">
        <v>0</v>
      </c>
      <c r="JI65" s="1">
        <v>1</v>
      </c>
      <c r="JJ65" s="1">
        <v>0</v>
      </c>
      <c r="JK65" s="1">
        <v>0</v>
      </c>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t="s">
        <v>266</v>
      </c>
      <c r="KS65" s="1">
        <v>0</v>
      </c>
      <c r="KT65" s="1">
        <v>1</v>
      </c>
      <c r="KU65" s="1">
        <v>1</v>
      </c>
      <c r="KV65" s="1">
        <v>1</v>
      </c>
      <c r="KW65" s="1">
        <v>0</v>
      </c>
      <c r="KX65" s="1">
        <v>0</v>
      </c>
      <c r="KY65" s="1">
        <v>1</v>
      </c>
      <c r="KZ65" s="1">
        <v>1</v>
      </c>
      <c r="LA65" s="1">
        <v>1</v>
      </c>
      <c r="LB65" s="1">
        <v>0</v>
      </c>
      <c r="LC65" s="1">
        <v>0</v>
      </c>
      <c r="LD65" s="1">
        <v>0</v>
      </c>
      <c r="LE65" s="1" t="s">
        <v>228</v>
      </c>
      <c r="LF65" s="1" t="s">
        <v>236</v>
      </c>
      <c r="LG65" s="1">
        <v>0</v>
      </c>
      <c r="LH65" s="1"/>
      <c r="LI65" s="1">
        <v>2</v>
      </c>
      <c r="LJ65" s="1">
        <v>3</v>
      </c>
      <c r="LK65" s="1"/>
      <c r="LL65" s="1"/>
      <c r="LM65" s="1">
        <v>1</v>
      </c>
      <c r="LN65" s="1" t="s">
        <v>220</v>
      </c>
      <c r="LO65" s="1" t="s">
        <v>226</v>
      </c>
      <c r="LP65" s="1">
        <v>0</v>
      </c>
      <c r="LQ65" s="1">
        <v>1</v>
      </c>
      <c r="LR65" s="1">
        <v>0</v>
      </c>
      <c r="LS65" s="1">
        <v>0</v>
      </c>
      <c r="LT65" s="1" t="s">
        <v>220</v>
      </c>
      <c r="LU65" s="1" t="s">
        <v>226</v>
      </c>
      <c r="LV65" s="1" t="s">
        <v>226</v>
      </c>
      <c r="LW65" s="1" t="s">
        <v>226</v>
      </c>
      <c r="LX65" s="1">
        <v>0</v>
      </c>
      <c r="LY65" s="1">
        <v>1</v>
      </c>
      <c r="LZ65" s="1">
        <v>1</v>
      </c>
      <c r="MA65" s="1">
        <v>0</v>
      </c>
      <c r="MB65" s="1">
        <v>1</v>
      </c>
      <c r="MC65" s="1">
        <v>0</v>
      </c>
      <c r="MD65" s="1">
        <v>1</v>
      </c>
      <c r="ME65" s="1" t="s">
        <v>229</v>
      </c>
      <c r="MF65" s="1" t="s">
        <v>230</v>
      </c>
      <c r="MG65" s="1" t="s">
        <v>229</v>
      </c>
      <c r="MH65" s="1" t="s">
        <v>230</v>
      </c>
      <c r="MI65" s="1" t="s">
        <v>220</v>
      </c>
      <c r="MJ65" s="1">
        <v>0</v>
      </c>
      <c r="MK65" s="1">
        <v>0</v>
      </c>
      <c r="ML65" s="1">
        <v>1</v>
      </c>
      <c r="MM65" s="1">
        <v>1</v>
      </c>
      <c r="MN65" s="1">
        <v>1</v>
      </c>
      <c r="MO65" s="1">
        <v>0</v>
      </c>
      <c r="MP65" s="1">
        <v>1</v>
      </c>
      <c r="MQ65" s="1">
        <v>0</v>
      </c>
      <c r="MR65" s="53">
        <v>0</v>
      </c>
      <c r="MS65" s="1">
        <v>0</v>
      </c>
      <c r="MT65" s="1">
        <v>0</v>
      </c>
      <c r="MU65" s="1">
        <v>1</v>
      </c>
      <c r="MV65" s="1">
        <v>1</v>
      </c>
      <c r="MW65" s="1">
        <v>0</v>
      </c>
      <c r="MX65" s="1">
        <v>1</v>
      </c>
      <c r="MY65" s="1">
        <v>0</v>
      </c>
      <c r="MZ65" s="1">
        <v>0</v>
      </c>
      <c r="NA65" s="1">
        <v>0</v>
      </c>
      <c r="NB65" s="1">
        <v>0</v>
      </c>
      <c r="NC65" s="1">
        <v>1</v>
      </c>
      <c r="ND65" s="1">
        <v>1</v>
      </c>
      <c r="NE65" s="1">
        <v>0</v>
      </c>
      <c r="NF65" s="1">
        <v>0</v>
      </c>
      <c r="NG65" s="1">
        <v>1</v>
      </c>
      <c r="NH65" s="1">
        <v>1</v>
      </c>
      <c r="NI65" s="1">
        <v>1</v>
      </c>
      <c r="NJ65" s="1">
        <v>1</v>
      </c>
      <c r="NK65" s="1">
        <v>0</v>
      </c>
    </row>
    <row r="66" spans="1:375" ht="225">
      <c r="A66" s="59" t="s">
        <v>741</v>
      </c>
      <c r="B66" s="59">
        <v>5</v>
      </c>
      <c r="C66" s="59">
        <v>62</v>
      </c>
      <c r="D66" s="84">
        <v>40796</v>
      </c>
      <c r="E66" s="59">
        <v>1</v>
      </c>
      <c r="F66" s="59" t="s">
        <v>301</v>
      </c>
      <c r="G66" s="59" t="s">
        <v>345</v>
      </c>
      <c r="H66" s="59" t="s">
        <v>359</v>
      </c>
      <c r="I66" s="59" t="s">
        <v>217</v>
      </c>
      <c r="J66" s="81" t="s">
        <v>361</v>
      </c>
      <c r="K66" s="60" t="s">
        <v>251</v>
      </c>
      <c r="L66" s="60" t="s">
        <v>372</v>
      </c>
      <c r="M66" s="59">
        <v>0</v>
      </c>
      <c r="N66" s="59">
        <v>1</v>
      </c>
      <c r="O66" s="59">
        <v>1</v>
      </c>
      <c r="P66" s="59">
        <v>0</v>
      </c>
      <c r="Q66" s="59">
        <v>1</v>
      </c>
      <c r="R66" s="59">
        <v>1</v>
      </c>
      <c r="S66" s="60" t="s">
        <v>379</v>
      </c>
      <c r="T66" s="85">
        <v>1</v>
      </c>
      <c r="U66" s="85">
        <v>1</v>
      </c>
      <c r="V66" s="85">
        <v>0</v>
      </c>
      <c r="W66" s="85">
        <v>0</v>
      </c>
      <c r="X66" s="59" t="s">
        <v>220</v>
      </c>
      <c r="Y66" s="59" t="s">
        <v>220</v>
      </c>
      <c r="Z66" s="59" t="s">
        <v>220</v>
      </c>
      <c r="AA66" s="59" t="s">
        <v>220</v>
      </c>
      <c r="AB66" s="59" t="s">
        <v>226</v>
      </c>
      <c r="AC66" s="59" t="s">
        <v>226</v>
      </c>
      <c r="AD66" s="59" t="s">
        <v>220</v>
      </c>
      <c r="AE66" s="60" t="s">
        <v>391</v>
      </c>
      <c r="AF66" s="59">
        <v>1</v>
      </c>
      <c r="AG66" s="59">
        <v>0</v>
      </c>
      <c r="AH66" s="59">
        <v>0</v>
      </c>
      <c r="AI66" s="59">
        <v>0</v>
      </c>
      <c r="AJ66" s="59">
        <v>0</v>
      </c>
      <c r="AK66" s="59">
        <v>0</v>
      </c>
      <c r="AL66" s="59">
        <v>0</v>
      </c>
      <c r="AM66" s="59">
        <v>0</v>
      </c>
      <c r="AN66" s="59"/>
      <c r="AO66" s="59"/>
      <c r="AP66" s="60" t="s">
        <v>402</v>
      </c>
      <c r="AQ66" s="59"/>
      <c r="AR66" s="59"/>
      <c r="AS66" s="59"/>
      <c r="AT66" s="59"/>
      <c r="AU66" s="59"/>
      <c r="AV66" s="60" t="s">
        <v>408</v>
      </c>
      <c r="AW66" s="59"/>
      <c r="AX66" s="59"/>
      <c r="AY66" s="59"/>
      <c r="AZ66" s="59"/>
      <c r="BA66" s="59"/>
      <c r="BB66" s="60" t="s">
        <v>430</v>
      </c>
      <c r="BC66" s="85" t="s">
        <v>415</v>
      </c>
      <c r="BE66" s="123" t="s">
        <v>611</v>
      </c>
      <c r="BF66" s="113">
        <v>5</v>
      </c>
      <c r="BG66" s="113">
        <v>62</v>
      </c>
      <c r="BH66" s="114">
        <v>40796</v>
      </c>
      <c r="BI66" s="113">
        <v>1</v>
      </c>
      <c r="BJ66" s="113" t="s">
        <v>301</v>
      </c>
      <c r="BK66" s="113" t="s">
        <v>345</v>
      </c>
      <c r="BL66" s="113" t="s">
        <v>359</v>
      </c>
      <c r="BM66" s="113" t="s">
        <v>217</v>
      </c>
      <c r="BN66" s="115" t="s">
        <v>361</v>
      </c>
      <c r="BO66" s="116" t="s">
        <v>251</v>
      </c>
      <c r="BP66" s="113">
        <v>20</v>
      </c>
      <c r="BQ66" s="113">
        <v>25</v>
      </c>
      <c r="BR66" s="113">
        <v>60</v>
      </c>
      <c r="BS66" s="117">
        <v>0</v>
      </c>
      <c r="BT66" s="113">
        <v>2</v>
      </c>
      <c r="BU66" s="113"/>
      <c r="BV66" s="113"/>
      <c r="BW66" s="113"/>
      <c r="BX66" s="113"/>
      <c r="BY66" s="113">
        <v>3</v>
      </c>
      <c r="BZ66" s="113"/>
      <c r="CA66" s="113"/>
      <c r="CB66" s="113"/>
      <c r="CC66" s="113">
        <v>1</v>
      </c>
      <c r="CD66" s="113"/>
      <c r="CE66" s="113"/>
      <c r="CF66" s="113" t="s">
        <v>220</v>
      </c>
      <c r="CG66" s="113" t="s">
        <v>235</v>
      </c>
      <c r="CH66" s="112" t="s">
        <v>221</v>
      </c>
      <c r="CI66" s="112" t="s">
        <v>224</v>
      </c>
      <c r="CJ66" s="112" t="s">
        <v>224</v>
      </c>
      <c r="CK66" s="117">
        <v>0</v>
      </c>
      <c r="CL66" s="118">
        <v>0</v>
      </c>
      <c r="CM66" s="118">
        <v>0</v>
      </c>
      <c r="CN66" s="118">
        <v>0</v>
      </c>
      <c r="CO66" s="118">
        <v>0</v>
      </c>
      <c r="CP66" s="118">
        <v>0</v>
      </c>
      <c r="CQ66" s="118">
        <v>0</v>
      </c>
      <c r="CR66" s="118">
        <v>0</v>
      </c>
      <c r="CS66" s="118">
        <v>0</v>
      </c>
      <c r="CT66" s="118">
        <v>0</v>
      </c>
      <c r="CU66" s="118">
        <v>1</v>
      </c>
      <c r="CV66" s="117">
        <v>0</v>
      </c>
      <c r="CW66" s="113"/>
      <c r="CX66" s="113"/>
      <c r="CY66" s="113"/>
      <c r="CZ66" s="113"/>
      <c r="DA66" s="113"/>
      <c r="DB66" s="113"/>
      <c r="DC66" s="113"/>
      <c r="DD66" s="113"/>
      <c r="DE66" s="113"/>
      <c r="DF66" s="112" t="s">
        <v>547</v>
      </c>
      <c r="DG66" s="113" t="s">
        <v>220</v>
      </c>
      <c r="DH66" s="117">
        <v>0</v>
      </c>
      <c r="DI66" s="118">
        <v>0</v>
      </c>
      <c r="DJ66" s="118">
        <v>0</v>
      </c>
      <c r="DK66" s="118">
        <v>0</v>
      </c>
      <c r="DL66" s="118">
        <v>0</v>
      </c>
      <c r="DM66" s="118">
        <v>1</v>
      </c>
      <c r="DN66" s="118">
        <v>0</v>
      </c>
      <c r="DO66" s="119" t="s">
        <v>265</v>
      </c>
      <c r="DP66" s="118" t="s">
        <v>536</v>
      </c>
      <c r="DQ66" s="113" t="s">
        <v>537</v>
      </c>
      <c r="DR66" s="117">
        <v>0</v>
      </c>
      <c r="DS66" s="113">
        <v>2</v>
      </c>
      <c r="DT66" s="113"/>
      <c r="DU66" s="113"/>
      <c r="DV66" s="113"/>
      <c r="DW66" s="113"/>
      <c r="DX66" s="113"/>
      <c r="DY66" s="113">
        <v>1</v>
      </c>
      <c r="DZ66" s="113"/>
      <c r="EA66" s="113"/>
      <c r="EB66" s="113"/>
      <c r="EC66" s="113">
        <v>5</v>
      </c>
      <c r="ED66" s="113"/>
      <c r="EE66" s="113"/>
      <c r="EF66" s="113">
        <v>4</v>
      </c>
      <c r="EG66" s="113"/>
      <c r="EH66" s="113">
        <v>3</v>
      </c>
      <c r="EI66" s="113"/>
      <c r="EJ66" s="117">
        <v>0</v>
      </c>
      <c r="EK66" s="113">
        <v>5</v>
      </c>
      <c r="EL66" s="113">
        <v>3</v>
      </c>
      <c r="EM66" s="113"/>
      <c r="EN66" s="113"/>
      <c r="EO66" s="113"/>
      <c r="EP66" s="113"/>
      <c r="EQ66" s="113">
        <v>4</v>
      </c>
      <c r="ER66" s="113"/>
      <c r="ES66" s="113"/>
      <c r="ET66" s="113">
        <v>1</v>
      </c>
      <c r="EU66" s="113"/>
      <c r="EV66" s="113"/>
      <c r="EW66" s="113">
        <v>2</v>
      </c>
      <c r="EX66" s="113"/>
      <c r="EY66" s="113"/>
      <c r="EZ66" s="113" t="s">
        <v>266</v>
      </c>
      <c r="FA66" s="117">
        <v>0</v>
      </c>
      <c r="FB66" s="113">
        <v>0</v>
      </c>
      <c r="FC66" s="113">
        <v>0</v>
      </c>
      <c r="FD66" s="113">
        <v>1</v>
      </c>
      <c r="FE66" s="113">
        <v>0</v>
      </c>
      <c r="FF66" s="117">
        <v>0</v>
      </c>
      <c r="FG66" s="113">
        <v>1</v>
      </c>
      <c r="FH66" s="113">
        <v>3</v>
      </c>
      <c r="FI66" s="113"/>
      <c r="FJ66" s="113"/>
      <c r="FK66" s="113">
        <v>2</v>
      </c>
      <c r="FL66" s="113"/>
      <c r="FM66" s="113" t="s">
        <v>229</v>
      </c>
      <c r="FN66" s="113" t="s">
        <v>231</v>
      </c>
      <c r="FO66" s="115" t="s">
        <v>539</v>
      </c>
      <c r="FQ66" s="1" t="s">
        <v>742</v>
      </c>
      <c r="FR66" s="1">
        <v>33</v>
      </c>
      <c r="FS66" s="1">
        <v>62</v>
      </c>
      <c r="FT66" s="54">
        <v>40796</v>
      </c>
      <c r="FU66" s="1">
        <v>1</v>
      </c>
      <c r="FV66" s="1" t="s">
        <v>301</v>
      </c>
      <c r="FW66" s="1" t="s">
        <v>345</v>
      </c>
      <c r="FX66" s="1" t="s">
        <v>359</v>
      </c>
      <c r="FY66" s="1" t="s">
        <v>217</v>
      </c>
      <c r="FZ66" s="51" t="s">
        <v>361</v>
      </c>
      <c r="GA66" s="1" t="s">
        <v>251</v>
      </c>
      <c r="GB66" s="1">
        <v>25</v>
      </c>
      <c r="GC66" s="1">
        <v>20</v>
      </c>
      <c r="GD66" s="1">
        <v>50</v>
      </c>
      <c r="GE66" s="1">
        <v>0</v>
      </c>
      <c r="GF66" s="1"/>
      <c r="GG66" s="1"/>
      <c r="GH66" s="1"/>
      <c r="GI66" s="1">
        <v>1</v>
      </c>
      <c r="GJ66" s="1"/>
      <c r="GK66" s="1">
        <v>2</v>
      </c>
      <c r="GL66" s="1"/>
      <c r="GM66" s="1"/>
      <c r="GN66" s="1"/>
      <c r="GO66" s="1">
        <v>3</v>
      </c>
      <c r="GP66" s="1"/>
      <c r="GQ66" s="1"/>
      <c r="GR66" s="1" t="s">
        <v>220</v>
      </c>
      <c r="GS66" s="1" t="s">
        <v>220</v>
      </c>
      <c r="GT66" s="1">
        <v>0</v>
      </c>
      <c r="GU66" s="1">
        <v>0</v>
      </c>
      <c r="GV66" s="1">
        <v>0</v>
      </c>
      <c r="GW66" s="1">
        <v>1</v>
      </c>
      <c r="GX66" s="1">
        <v>0</v>
      </c>
      <c r="GY66" s="1">
        <v>1</v>
      </c>
      <c r="GZ66" s="1">
        <v>1</v>
      </c>
      <c r="HA66" s="1">
        <v>0</v>
      </c>
      <c r="HB66" s="1">
        <v>0</v>
      </c>
      <c r="HC66" s="52">
        <v>0</v>
      </c>
      <c r="HD66" s="1">
        <v>0</v>
      </c>
      <c r="HE66" s="1">
        <v>0</v>
      </c>
      <c r="HF66" s="1">
        <v>1</v>
      </c>
      <c r="HG66" s="1">
        <v>0</v>
      </c>
      <c r="HH66" s="1">
        <v>1</v>
      </c>
      <c r="HI66" s="1">
        <v>1</v>
      </c>
      <c r="HJ66" s="1">
        <v>0</v>
      </c>
      <c r="HK66" s="1">
        <v>0</v>
      </c>
      <c r="HL66" s="1" t="s">
        <v>226</v>
      </c>
      <c r="HM66" s="1" t="s">
        <v>235</v>
      </c>
      <c r="HN66" s="1" t="s">
        <v>235</v>
      </c>
      <c r="HO66" s="1" t="s">
        <v>222</v>
      </c>
      <c r="HP66" s="1" t="s">
        <v>223</v>
      </c>
      <c r="HQ66" s="1" t="s">
        <v>226</v>
      </c>
      <c r="HR66" s="1" t="s">
        <v>224</v>
      </c>
      <c r="HS66" s="1" t="s">
        <v>224</v>
      </c>
      <c r="HT66" s="1" t="s">
        <v>226</v>
      </c>
      <c r="HU66" s="1">
        <v>0</v>
      </c>
      <c r="HV66" s="1">
        <v>3</v>
      </c>
      <c r="HW66" s="1"/>
      <c r="HX66" s="1"/>
      <c r="HY66" s="1">
        <v>1</v>
      </c>
      <c r="HZ66" s="1">
        <v>2</v>
      </c>
      <c r="IA66" s="1"/>
      <c r="IB66" s="1"/>
      <c r="IC66" s="1"/>
      <c r="ID66" s="1">
        <v>0</v>
      </c>
      <c r="IE66" s="1"/>
      <c r="IF66" s="1"/>
      <c r="IG66" s="1"/>
      <c r="IH66" s="1"/>
      <c r="II66" s="1"/>
      <c r="IJ66" s="1"/>
      <c r="IK66" s="1"/>
      <c r="IL66" s="1"/>
      <c r="IM66" s="1"/>
      <c r="IN66" s="1" t="s">
        <v>226</v>
      </c>
      <c r="IO66" s="1">
        <v>0</v>
      </c>
      <c r="IP66" s="1">
        <v>1</v>
      </c>
      <c r="IQ66" s="1">
        <v>0</v>
      </c>
      <c r="IR66" s="1">
        <v>0</v>
      </c>
      <c r="IS66" s="1">
        <v>0</v>
      </c>
      <c r="IT66" s="1">
        <v>0</v>
      </c>
      <c r="IU66" s="1">
        <v>0</v>
      </c>
      <c r="IV66" s="1">
        <v>0</v>
      </c>
      <c r="IW66" s="1">
        <v>0</v>
      </c>
      <c r="IX66" s="1">
        <v>0</v>
      </c>
      <c r="IY66" s="1" t="s">
        <v>227</v>
      </c>
      <c r="IZ66" s="1" t="s">
        <v>220</v>
      </c>
      <c r="JA66" s="1" t="s">
        <v>226</v>
      </c>
      <c r="JB66" s="1">
        <v>0</v>
      </c>
      <c r="JC66" s="1">
        <v>0</v>
      </c>
      <c r="JD66" s="1">
        <v>1</v>
      </c>
      <c r="JE66" s="1">
        <v>1</v>
      </c>
      <c r="JF66" s="1">
        <v>1</v>
      </c>
      <c r="JG66" s="1">
        <v>0</v>
      </c>
      <c r="JH66" s="1">
        <v>0</v>
      </c>
      <c r="JI66" s="1">
        <v>0</v>
      </c>
      <c r="JJ66" s="1">
        <v>0</v>
      </c>
      <c r="JK66" s="1">
        <v>0</v>
      </c>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v>0</v>
      </c>
      <c r="KT66" s="1"/>
      <c r="KU66" s="1"/>
      <c r="KV66" s="1"/>
      <c r="KW66" s="1"/>
      <c r="KX66" s="1">
        <v>0</v>
      </c>
      <c r="KY66" s="1"/>
      <c r="KZ66" s="1"/>
      <c r="LA66" s="1"/>
      <c r="LB66" s="1"/>
      <c r="LC66" s="1"/>
      <c r="LD66" s="1"/>
      <c r="LE66" s="1" t="s">
        <v>243</v>
      </c>
      <c r="LF66" s="1" t="s">
        <v>228</v>
      </c>
      <c r="LG66" s="1">
        <v>0</v>
      </c>
      <c r="LH66" s="1"/>
      <c r="LI66" s="1">
        <v>1</v>
      </c>
      <c r="LJ66" s="1">
        <v>2</v>
      </c>
      <c r="LK66" s="1">
        <v>3</v>
      </c>
      <c r="LL66" s="1"/>
      <c r="LM66" s="1"/>
      <c r="LN66" s="1" t="s">
        <v>220</v>
      </c>
      <c r="LO66" s="1" t="s">
        <v>226</v>
      </c>
      <c r="LP66" s="1">
        <v>0</v>
      </c>
      <c r="LQ66" s="1">
        <v>0</v>
      </c>
      <c r="LR66" s="1">
        <v>0</v>
      </c>
      <c r="LS66" s="1">
        <v>0</v>
      </c>
      <c r="LT66" s="1" t="s">
        <v>220</v>
      </c>
      <c r="LU66" s="1" t="s">
        <v>226</v>
      </c>
      <c r="LV66" s="1" t="s">
        <v>226</v>
      </c>
      <c r="LW66" s="1" t="s">
        <v>226</v>
      </c>
      <c r="LX66" s="1">
        <v>0</v>
      </c>
      <c r="LY66" s="1">
        <v>0</v>
      </c>
      <c r="LZ66" s="1">
        <v>0</v>
      </c>
      <c r="MA66" s="1">
        <v>0</v>
      </c>
      <c r="MB66" s="1">
        <v>0</v>
      </c>
      <c r="MC66" s="1">
        <v>0</v>
      </c>
      <c r="MD66" s="1">
        <v>0</v>
      </c>
      <c r="ME66" s="1" t="s">
        <v>229</v>
      </c>
      <c r="MF66" s="1" t="s">
        <v>230</v>
      </c>
      <c r="MG66" s="1" t="s">
        <v>229</v>
      </c>
      <c r="MH66" s="1" t="s">
        <v>230</v>
      </c>
      <c r="MI66" s="1" t="s">
        <v>226</v>
      </c>
      <c r="MJ66" s="1">
        <v>0</v>
      </c>
      <c r="MK66" s="1">
        <v>0</v>
      </c>
      <c r="ML66" s="1">
        <v>1</v>
      </c>
      <c r="MM66" s="1">
        <v>0</v>
      </c>
      <c r="MN66" s="1">
        <v>0</v>
      </c>
      <c r="MO66" s="1">
        <v>0</v>
      </c>
      <c r="MP66" s="1">
        <v>0</v>
      </c>
      <c r="MQ66" s="1">
        <v>0</v>
      </c>
      <c r="MR66" s="53">
        <v>0</v>
      </c>
      <c r="MS66" s="1">
        <v>0</v>
      </c>
      <c r="MT66" s="1">
        <v>1</v>
      </c>
      <c r="MU66" s="1">
        <v>0</v>
      </c>
      <c r="MV66" s="1">
        <v>0</v>
      </c>
      <c r="MW66" s="1">
        <v>1</v>
      </c>
      <c r="MX66" s="1">
        <v>0</v>
      </c>
      <c r="MY66" s="1">
        <v>0</v>
      </c>
      <c r="MZ66" s="1">
        <v>0</v>
      </c>
      <c r="NA66" s="1">
        <v>0</v>
      </c>
      <c r="NB66" s="1">
        <v>1</v>
      </c>
      <c r="NC66" s="1">
        <v>0</v>
      </c>
      <c r="ND66" s="1">
        <v>0</v>
      </c>
      <c r="NE66" s="1">
        <v>0</v>
      </c>
      <c r="NF66" s="1">
        <v>0</v>
      </c>
      <c r="NG66" s="1">
        <v>1</v>
      </c>
      <c r="NH66" s="1">
        <v>1</v>
      </c>
      <c r="NI66" s="1">
        <v>1</v>
      </c>
      <c r="NJ66" s="1">
        <v>0</v>
      </c>
      <c r="NK66" s="1">
        <v>0</v>
      </c>
    </row>
    <row r="67" spans="1:375" ht="180">
      <c r="A67" s="59" t="s">
        <v>743</v>
      </c>
      <c r="B67" s="59">
        <v>1</v>
      </c>
      <c r="C67" s="59">
        <v>63</v>
      </c>
      <c r="D67" s="86">
        <v>40795</v>
      </c>
      <c r="E67" s="60">
        <v>1</v>
      </c>
      <c r="F67" s="60" t="s">
        <v>301</v>
      </c>
      <c r="G67" s="60" t="s">
        <v>429</v>
      </c>
      <c r="H67" s="60" t="s">
        <v>362</v>
      </c>
      <c r="I67" s="60" t="s">
        <v>217</v>
      </c>
      <c r="J67" s="81" t="s">
        <v>363</v>
      </c>
      <c r="K67" s="60" t="s">
        <v>247</v>
      </c>
      <c r="L67" s="60" t="s">
        <v>372</v>
      </c>
      <c r="M67" s="60">
        <v>1</v>
      </c>
      <c r="N67" s="60">
        <v>1</v>
      </c>
      <c r="O67" s="60">
        <v>1</v>
      </c>
      <c r="P67" s="60">
        <v>1</v>
      </c>
      <c r="Q67" s="60">
        <v>1</v>
      </c>
      <c r="R67" s="60">
        <v>0</v>
      </c>
      <c r="S67" s="60" t="s">
        <v>379</v>
      </c>
      <c r="T67" s="85">
        <v>1</v>
      </c>
      <c r="U67" s="85">
        <v>1</v>
      </c>
      <c r="V67" s="85">
        <v>1</v>
      </c>
      <c r="W67" s="85">
        <v>0</v>
      </c>
      <c r="X67" s="60" t="s">
        <v>220</v>
      </c>
      <c r="Y67" s="60" t="s">
        <v>220</v>
      </c>
      <c r="Z67" s="60" t="s">
        <v>220</v>
      </c>
      <c r="AA67" s="60" t="s">
        <v>220</v>
      </c>
      <c r="AB67" s="60" t="s">
        <v>226</v>
      </c>
      <c r="AC67" s="60" t="s">
        <v>226</v>
      </c>
      <c r="AD67" s="60" t="s">
        <v>220</v>
      </c>
      <c r="AE67" s="60" t="s">
        <v>391</v>
      </c>
      <c r="AF67" s="60">
        <v>1</v>
      </c>
      <c r="AG67" s="60">
        <v>0</v>
      </c>
      <c r="AH67" s="60">
        <v>0</v>
      </c>
      <c r="AI67" s="60">
        <v>0</v>
      </c>
      <c r="AJ67" s="60">
        <v>0</v>
      </c>
      <c r="AK67" s="60">
        <v>0</v>
      </c>
      <c r="AL67" s="60">
        <v>0</v>
      </c>
      <c r="AM67" s="60">
        <v>0</v>
      </c>
      <c r="AN67" s="60"/>
      <c r="AO67" s="60"/>
      <c r="AP67" s="60" t="s">
        <v>402</v>
      </c>
      <c r="AQ67" s="60"/>
      <c r="AR67" s="60"/>
      <c r="AS67" s="60"/>
      <c r="AT67" s="60"/>
      <c r="AU67" s="60"/>
      <c r="AV67" s="60" t="s">
        <v>408</v>
      </c>
      <c r="AW67" s="60"/>
      <c r="AX67" s="60"/>
      <c r="AY67" s="60"/>
      <c r="AZ67" s="60"/>
      <c r="BA67" s="60"/>
      <c r="BB67" s="60" t="s">
        <v>435</v>
      </c>
      <c r="BC67" s="85" t="s">
        <v>424</v>
      </c>
      <c r="BE67" s="124" t="s">
        <v>612</v>
      </c>
      <c r="BF67" s="117">
        <v>1</v>
      </c>
      <c r="BG67" s="113">
        <v>63</v>
      </c>
      <c r="BH67" s="125">
        <v>40795</v>
      </c>
      <c r="BI67" s="117">
        <v>1</v>
      </c>
      <c r="BJ67" s="117" t="s">
        <v>301</v>
      </c>
      <c r="BK67" s="117" t="s">
        <v>345</v>
      </c>
      <c r="BL67" s="117" t="s">
        <v>362</v>
      </c>
      <c r="BM67" s="117" t="s">
        <v>217</v>
      </c>
      <c r="BN67" s="126" t="s">
        <v>363</v>
      </c>
      <c r="BO67" s="127" t="s">
        <v>247</v>
      </c>
      <c r="BP67" s="117">
        <v>25</v>
      </c>
      <c r="BQ67" s="117">
        <v>20</v>
      </c>
      <c r="BR67" s="117">
        <v>70</v>
      </c>
      <c r="BS67" s="117">
        <v>0</v>
      </c>
      <c r="BT67" s="117"/>
      <c r="BU67" s="117"/>
      <c r="BV67" s="117">
        <v>2</v>
      </c>
      <c r="BW67" s="117"/>
      <c r="BX67" s="117"/>
      <c r="BY67" s="117">
        <v>3</v>
      </c>
      <c r="BZ67" s="117"/>
      <c r="CA67" s="117"/>
      <c r="CB67" s="117"/>
      <c r="CC67" s="117">
        <v>1</v>
      </c>
      <c r="CD67" s="117"/>
      <c r="CE67" s="117"/>
      <c r="CF67" s="117" t="s">
        <v>220</v>
      </c>
      <c r="CG67" s="117" t="s">
        <v>235</v>
      </c>
      <c r="CH67" s="124" t="s">
        <v>221</v>
      </c>
      <c r="CI67" s="124" t="s">
        <v>224</v>
      </c>
      <c r="CJ67" s="124" t="s">
        <v>310</v>
      </c>
      <c r="CK67" s="117">
        <v>0</v>
      </c>
      <c r="CL67" s="128">
        <v>0</v>
      </c>
      <c r="CM67" s="128">
        <v>1</v>
      </c>
      <c r="CN67" s="128">
        <v>1</v>
      </c>
      <c r="CO67" s="128">
        <v>1</v>
      </c>
      <c r="CP67" s="128">
        <v>0</v>
      </c>
      <c r="CQ67" s="128">
        <v>0</v>
      </c>
      <c r="CR67" s="128">
        <v>0</v>
      </c>
      <c r="CS67" s="128">
        <v>0</v>
      </c>
      <c r="CT67" s="128">
        <v>0</v>
      </c>
      <c r="CU67" s="128">
        <v>0</v>
      </c>
      <c r="CV67" s="117">
        <v>0</v>
      </c>
      <c r="CW67" s="117"/>
      <c r="CX67" s="117"/>
      <c r="CY67" s="117">
        <v>3</v>
      </c>
      <c r="CZ67" s="117">
        <v>2</v>
      </c>
      <c r="DA67" s="117"/>
      <c r="DB67" s="117">
        <v>1</v>
      </c>
      <c r="DC67" s="117"/>
      <c r="DD67" s="117"/>
      <c r="DE67" s="117"/>
      <c r="DF67" s="124" t="s">
        <v>576</v>
      </c>
      <c r="DG67" s="117" t="s">
        <v>220</v>
      </c>
      <c r="DH67" s="117">
        <v>0</v>
      </c>
      <c r="DI67" s="128">
        <v>0</v>
      </c>
      <c r="DJ67" s="128">
        <v>0</v>
      </c>
      <c r="DK67" s="128">
        <v>0</v>
      </c>
      <c r="DL67" s="128">
        <v>0</v>
      </c>
      <c r="DM67" s="128">
        <v>1</v>
      </c>
      <c r="DN67" s="128">
        <v>0</v>
      </c>
      <c r="DO67" s="129" t="s">
        <v>265</v>
      </c>
      <c r="DP67" s="128" t="s">
        <v>300</v>
      </c>
      <c r="DQ67" s="117" t="s">
        <v>537</v>
      </c>
      <c r="DR67" s="117">
        <v>0</v>
      </c>
      <c r="DS67" s="117"/>
      <c r="DT67" s="117"/>
      <c r="DU67" s="117"/>
      <c r="DV67" s="117"/>
      <c r="DW67" s="117"/>
      <c r="DX67" s="117">
        <v>2</v>
      </c>
      <c r="DY67" s="117">
        <v>3</v>
      </c>
      <c r="DZ67" s="117"/>
      <c r="EA67" s="117"/>
      <c r="EB67" s="117"/>
      <c r="EC67" s="117">
        <v>1</v>
      </c>
      <c r="ED67" s="117"/>
      <c r="EE67" s="117"/>
      <c r="EF67" s="117">
        <v>5</v>
      </c>
      <c r="EG67" s="117"/>
      <c r="EH67" s="117">
        <v>4</v>
      </c>
      <c r="EI67" s="117"/>
      <c r="EJ67" s="117">
        <v>0</v>
      </c>
      <c r="EK67" s="117">
        <v>5</v>
      </c>
      <c r="EL67" s="117">
        <v>4</v>
      </c>
      <c r="EM67" s="117"/>
      <c r="EN67" s="117">
        <v>3</v>
      </c>
      <c r="EO67" s="117"/>
      <c r="EP67" s="117">
        <v>2</v>
      </c>
      <c r="EQ67" s="117"/>
      <c r="ER67" s="117"/>
      <c r="ES67" s="117">
        <v>1</v>
      </c>
      <c r="ET67" s="117"/>
      <c r="EU67" s="117"/>
      <c r="EV67" s="117"/>
      <c r="EW67" s="117"/>
      <c r="EX67" s="117"/>
      <c r="EY67" s="117"/>
      <c r="EZ67" s="117" t="s">
        <v>266</v>
      </c>
      <c r="FA67" s="117">
        <v>0</v>
      </c>
      <c r="FB67" s="117">
        <v>1</v>
      </c>
      <c r="FC67" s="117">
        <v>0</v>
      </c>
      <c r="FD67" s="117">
        <v>1</v>
      </c>
      <c r="FE67" s="117">
        <v>0</v>
      </c>
      <c r="FF67" s="117">
        <v>0</v>
      </c>
      <c r="FG67" s="117">
        <v>2</v>
      </c>
      <c r="FH67" s="117">
        <v>3</v>
      </c>
      <c r="FI67" s="117"/>
      <c r="FJ67" s="117"/>
      <c r="FK67" s="117">
        <v>1</v>
      </c>
      <c r="FL67" s="117"/>
      <c r="FM67" s="117" t="s">
        <v>229</v>
      </c>
      <c r="FN67" s="117" t="s">
        <v>230</v>
      </c>
      <c r="FO67" s="117" t="s">
        <v>220</v>
      </c>
      <c r="FQ67" s="1" t="s">
        <v>744</v>
      </c>
      <c r="FR67" s="1">
        <v>29</v>
      </c>
      <c r="FS67" s="1">
        <v>63</v>
      </c>
      <c r="FT67" s="54">
        <v>40795</v>
      </c>
      <c r="FU67" s="1">
        <v>1</v>
      </c>
      <c r="FV67" s="1" t="s">
        <v>301</v>
      </c>
      <c r="FW67" s="1" t="s">
        <v>345</v>
      </c>
      <c r="FX67" s="1" t="s">
        <v>362</v>
      </c>
      <c r="FY67" s="1" t="s">
        <v>217</v>
      </c>
      <c r="FZ67" s="51" t="s">
        <v>363</v>
      </c>
      <c r="GA67" s="1" t="s">
        <v>247</v>
      </c>
      <c r="GB67" s="1">
        <v>25</v>
      </c>
      <c r="GC67" s="1">
        <v>20</v>
      </c>
      <c r="GD67" s="1">
        <v>50</v>
      </c>
      <c r="GE67" s="1">
        <v>0</v>
      </c>
      <c r="GF67" s="1"/>
      <c r="GG67" s="1"/>
      <c r="GH67" s="1">
        <v>1</v>
      </c>
      <c r="GI67" s="1"/>
      <c r="GJ67" s="1"/>
      <c r="GK67" s="1">
        <v>3</v>
      </c>
      <c r="GL67" s="1">
        <v>2</v>
      </c>
      <c r="GM67" s="1"/>
      <c r="GN67" s="1"/>
      <c r="GO67" s="1"/>
      <c r="GP67" s="1"/>
      <c r="GQ67" s="1"/>
      <c r="GR67" s="1" t="s">
        <v>220</v>
      </c>
      <c r="GS67" s="1" t="s">
        <v>226</v>
      </c>
      <c r="GT67" s="1">
        <v>0</v>
      </c>
      <c r="GU67" s="1">
        <v>0</v>
      </c>
      <c r="GV67" s="1">
        <v>0</v>
      </c>
      <c r="GW67" s="1">
        <v>1</v>
      </c>
      <c r="GX67" s="1">
        <v>0</v>
      </c>
      <c r="GY67" s="1">
        <v>1</v>
      </c>
      <c r="GZ67" s="1">
        <v>1</v>
      </c>
      <c r="HA67" s="1">
        <v>0</v>
      </c>
      <c r="HB67" s="1">
        <v>0</v>
      </c>
      <c r="HC67" s="52">
        <v>0</v>
      </c>
      <c r="HD67" s="1">
        <v>0</v>
      </c>
      <c r="HE67" s="1">
        <v>0</v>
      </c>
      <c r="HF67" s="1">
        <v>1</v>
      </c>
      <c r="HG67" s="1">
        <v>0</v>
      </c>
      <c r="HH67" s="1">
        <v>1</v>
      </c>
      <c r="HI67" s="1">
        <v>1</v>
      </c>
      <c r="HJ67" s="1">
        <v>0</v>
      </c>
      <c r="HK67" s="1">
        <v>0</v>
      </c>
      <c r="HL67" s="1" t="s">
        <v>220</v>
      </c>
      <c r="HM67" s="1" t="s">
        <v>235</v>
      </c>
      <c r="HN67" s="1" t="s">
        <v>235</v>
      </c>
      <c r="HO67" s="1" t="s">
        <v>222</v>
      </c>
      <c r="HP67" s="1" t="s">
        <v>223</v>
      </c>
      <c r="HQ67" s="1" t="s">
        <v>220</v>
      </c>
      <c r="HR67" s="1" t="s">
        <v>224</v>
      </c>
      <c r="HS67" s="1" t="s">
        <v>310</v>
      </c>
      <c r="HT67" s="1" t="s">
        <v>220</v>
      </c>
      <c r="HU67" s="1">
        <v>0</v>
      </c>
      <c r="HV67" s="1">
        <v>2</v>
      </c>
      <c r="HW67" s="1"/>
      <c r="HX67" s="1"/>
      <c r="HY67" s="1">
        <v>1</v>
      </c>
      <c r="HZ67" s="1">
        <v>3</v>
      </c>
      <c r="IA67" s="1"/>
      <c r="IB67" s="1"/>
      <c r="IC67" s="1"/>
      <c r="ID67" s="1">
        <v>0</v>
      </c>
      <c r="IE67" s="1"/>
      <c r="IF67" s="1"/>
      <c r="IG67" s="1"/>
      <c r="IH67" s="1">
        <v>3</v>
      </c>
      <c r="II67" s="1"/>
      <c r="IJ67" s="1"/>
      <c r="IK67" s="1">
        <v>2</v>
      </c>
      <c r="IL67" s="1"/>
      <c r="IM67" s="1">
        <v>1</v>
      </c>
      <c r="IN67" s="1" t="s">
        <v>220</v>
      </c>
      <c r="IO67" s="1">
        <v>0</v>
      </c>
      <c r="IP67" s="1">
        <v>0</v>
      </c>
      <c r="IQ67" s="1">
        <v>0</v>
      </c>
      <c r="IR67" s="1">
        <v>0</v>
      </c>
      <c r="IS67" s="1">
        <v>0</v>
      </c>
      <c r="IT67" s="1">
        <v>0</v>
      </c>
      <c r="IU67" s="1">
        <v>1</v>
      </c>
      <c r="IV67" s="1">
        <v>0</v>
      </c>
      <c r="IW67" s="1">
        <v>0</v>
      </c>
      <c r="IX67" s="1">
        <v>0</v>
      </c>
      <c r="IY67" s="1" t="s">
        <v>220</v>
      </c>
      <c r="IZ67" s="1" t="s">
        <v>220</v>
      </c>
      <c r="JA67" s="1" t="s">
        <v>226</v>
      </c>
      <c r="JB67" s="1">
        <v>0</v>
      </c>
      <c r="JC67" s="1">
        <v>0</v>
      </c>
      <c r="JD67" s="1">
        <v>1</v>
      </c>
      <c r="JE67" s="1">
        <v>1</v>
      </c>
      <c r="JF67" s="1">
        <v>1</v>
      </c>
      <c r="JG67" s="1">
        <v>0</v>
      </c>
      <c r="JH67" s="1">
        <v>0</v>
      </c>
      <c r="JI67" s="1">
        <v>0</v>
      </c>
      <c r="JJ67" s="1">
        <v>0</v>
      </c>
      <c r="JK67" s="1">
        <v>0</v>
      </c>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t="s">
        <v>266</v>
      </c>
      <c r="KS67" s="1">
        <v>0</v>
      </c>
      <c r="KT67" s="1">
        <v>1</v>
      </c>
      <c r="KU67" s="1">
        <v>0</v>
      </c>
      <c r="KV67" s="1">
        <v>1</v>
      </c>
      <c r="KW67" s="1">
        <v>0</v>
      </c>
      <c r="KX67" s="1">
        <v>0</v>
      </c>
      <c r="KY67" s="1">
        <v>1</v>
      </c>
      <c r="KZ67" s="1">
        <v>1</v>
      </c>
      <c r="LA67" s="1">
        <v>0</v>
      </c>
      <c r="LB67" s="1">
        <v>0</v>
      </c>
      <c r="LC67" s="1">
        <v>1</v>
      </c>
      <c r="LD67" s="1">
        <v>0</v>
      </c>
      <c r="LE67" s="1" t="s">
        <v>290</v>
      </c>
      <c r="LF67" s="1" t="s">
        <v>228</v>
      </c>
      <c r="LG67" s="1">
        <v>0</v>
      </c>
      <c r="LH67" s="1"/>
      <c r="LI67" s="1">
        <v>2</v>
      </c>
      <c r="LJ67" s="1">
        <v>3</v>
      </c>
      <c r="LK67" s="1">
        <v>1</v>
      </c>
      <c r="LL67" s="1"/>
      <c r="LM67" s="1"/>
      <c r="LN67" s="1" t="s">
        <v>220</v>
      </c>
      <c r="LO67" s="1" t="s">
        <v>226</v>
      </c>
      <c r="LP67" s="1">
        <v>0</v>
      </c>
      <c r="LQ67" s="1">
        <v>1</v>
      </c>
      <c r="LR67" s="1">
        <v>0</v>
      </c>
      <c r="LS67" s="1">
        <v>0</v>
      </c>
      <c r="LT67" s="1" t="s">
        <v>226</v>
      </c>
      <c r="LU67" s="1" t="s">
        <v>226</v>
      </c>
      <c r="LV67" s="1" t="s">
        <v>226</v>
      </c>
      <c r="LW67" s="1" t="s">
        <v>226</v>
      </c>
      <c r="LX67" s="1">
        <v>0</v>
      </c>
      <c r="LY67" s="1">
        <v>1</v>
      </c>
      <c r="LZ67" s="1">
        <v>1</v>
      </c>
      <c r="MA67" s="1">
        <v>1</v>
      </c>
      <c r="MB67" s="1">
        <v>1</v>
      </c>
      <c r="MC67" s="1">
        <v>1</v>
      </c>
      <c r="MD67" s="1">
        <v>1</v>
      </c>
      <c r="ME67" s="1" t="s">
        <v>229</v>
      </c>
      <c r="MF67" s="1" t="s">
        <v>230</v>
      </c>
      <c r="MG67" s="1" t="s">
        <v>229</v>
      </c>
      <c r="MH67" s="1" t="s">
        <v>230</v>
      </c>
      <c r="MI67" s="1" t="s">
        <v>226</v>
      </c>
      <c r="MJ67" s="1">
        <v>0</v>
      </c>
      <c r="MK67" s="1">
        <v>0</v>
      </c>
      <c r="ML67" s="1">
        <v>1</v>
      </c>
      <c r="MM67" s="1">
        <v>1</v>
      </c>
      <c r="MN67" s="1">
        <v>1</v>
      </c>
      <c r="MO67" s="1">
        <v>1</v>
      </c>
      <c r="MP67" s="1">
        <v>1</v>
      </c>
      <c r="MQ67" s="1">
        <v>0</v>
      </c>
      <c r="MR67" s="53">
        <v>0</v>
      </c>
      <c r="MS67" s="1">
        <v>0</v>
      </c>
      <c r="MT67" s="1">
        <v>0</v>
      </c>
      <c r="MU67" s="1">
        <v>1</v>
      </c>
      <c r="MV67" s="1">
        <v>1</v>
      </c>
      <c r="MW67" s="1">
        <v>0</v>
      </c>
      <c r="MX67" s="1">
        <v>1</v>
      </c>
      <c r="MY67" s="1">
        <v>0</v>
      </c>
      <c r="MZ67" s="1">
        <v>0</v>
      </c>
      <c r="NA67" s="1">
        <v>0</v>
      </c>
      <c r="NB67" s="1">
        <v>0</v>
      </c>
      <c r="NC67" s="1">
        <v>1</v>
      </c>
      <c r="ND67" s="1">
        <v>1</v>
      </c>
      <c r="NE67" s="1">
        <v>0</v>
      </c>
      <c r="NF67" s="1">
        <v>0</v>
      </c>
      <c r="NG67" s="1">
        <v>1</v>
      </c>
      <c r="NH67" s="1">
        <v>1</v>
      </c>
      <c r="NI67" s="1">
        <v>1</v>
      </c>
      <c r="NJ67" s="1">
        <v>1</v>
      </c>
      <c r="NK67" s="1">
        <v>0</v>
      </c>
    </row>
  </sheetData>
  <mergeCells count="36">
    <mergeCell ref="NG2:NK2"/>
    <mergeCell ref="JC2:JK2"/>
    <mergeCell ref="JL2:KA2"/>
    <mergeCell ref="KB2:KQ2"/>
    <mergeCell ref="KT2:KW2"/>
    <mergeCell ref="KY2:LD2"/>
    <mergeCell ref="LH2:LM2"/>
    <mergeCell ref="LQ2:LS2"/>
    <mergeCell ref="LY2:MD2"/>
    <mergeCell ref="MK2:MQ2"/>
    <mergeCell ref="MS2:MY2"/>
    <mergeCell ref="NA2:NE2"/>
    <mergeCell ref="IP2:IX2"/>
    <mergeCell ref="DS2:EI2"/>
    <mergeCell ref="EK2:EY2"/>
    <mergeCell ref="FB2:FE2"/>
    <mergeCell ref="FG2:FL2"/>
    <mergeCell ref="FV2:FZ2"/>
    <mergeCell ref="GB2:GD2"/>
    <mergeCell ref="GF2:GQ2"/>
    <mergeCell ref="GU2:HB2"/>
    <mergeCell ref="HD2:HK2"/>
    <mergeCell ref="HV2:IC2"/>
    <mergeCell ref="IE2:IM2"/>
    <mergeCell ref="DI2:DN2"/>
    <mergeCell ref="F2:J2"/>
    <mergeCell ref="M2:R2"/>
    <mergeCell ref="T2:W2"/>
    <mergeCell ref="AF2:AO2"/>
    <mergeCell ref="AQ2:AU2"/>
    <mergeCell ref="AW2:BA2"/>
    <mergeCell ref="BJ2:BN2"/>
    <mergeCell ref="BP2:BR2"/>
    <mergeCell ref="BT2:CE2"/>
    <mergeCell ref="CL2:CU2"/>
    <mergeCell ref="CW2:DE2"/>
  </mergeCells>
  <dataValidations count="44">
    <dataValidation type="date" operator="greaterThan" allowBlank="1" showInputMessage="1" showErrorMessage="1" sqref="D5:D6 BH5:BH67">
      <formula1>1/1/2011</formula1>
    </dataValidation>
    <dataValidation type="list" allowBlank="1" showInputMessage="1" showErrorMessage="1" sqref="I5:I67 FY5:FY21 FY66 FY63">
      <formula1>"Urban,Rural"</formula1>
    </dataValidation>
    <dataValidation type="list" allowBlank="1" showInputMessage="1" showErrorMessage="1" sqref="F5:F67">
      <formula1>xxx</formula1>
    </dataValidation>
    <dataValidation type="date" allowBlank="1" showInputMessage="1" showErrorMessage="1" sqref="D7:D67 FT5:FT67">
      <formula1>40793</formula1>
      <formula2>40801</formula2>
    </dataValidation>
    <dataValidation type="list" allowBlank="1" showInputMessage="1" showErrorMessage="1" sqref="K5:K67">
      <formula1>xxxx</formula1>
    </dataValidation>
    <dataValidation type="list" allowBlank="1" showInputMessage="1" showErrorMessage="1" sqref="G5:H67 BK5:BL67 FW5:FX67">
      <formula1>INDIRECT(F5)</formula1>
    </dataValidation>
    <dataValidation type="list" allowBlank="1" showErrorMessage="1" promptTitle="Warning" prompt="Enter 1 if yes_x000a_Enter 0 if no" sqref="BC5:BC67">
      <formula1>Vul</formula1>
    </dataValidation>
    <dataValidation type="whole" allowBlank="1" showInputMessage="1" showErrorMessage="1" promptTitle="Warning" prompt="If yes, enter 1_x000a_if no enter 0" sqref="AF5:AO67">
      <formula1>0</formula1>
      <formula2>1</formula2>
    </dataValidation>
    <dataValidation type="whole" allowBlank="1" showInputMessage="1" showErrorMessage="1" promptTitle="Warning" prompt="If yes, enter 1_x000a_If no, enter 0_x000a_" sqref="M5:R67 FB5:FE67 KT5:KW67">
      <formula1>0</formula1>
      <formula2>1</formula2>
    </dataValidation>
    <dataValidation type="whole" operator="greaterThanOrEqual" allowBlank="1" showInputMessage="1" showErrorMessage="1" promptTitle="Warning" prompt="Enter only the figure without unit" sqref="AQ5:AU67 AW5:BA67">
      <formula1>0</formula1>
    </dataValidation>
    <dataValidation type="whole" allowBlank="1" showInputMessage="1" showErrorMessage="1" promptTitle="Warning" prompt="Enter 1 if yes_x000a_Enter 0 if no" sqref="T5:W67 DI5:DN67 CL5:CU67 NG66:NK66 LY5:MD67 JC5:JJ67 IP5:IX67 HD5:HK67 GU5:HB67 MK66:MQ66 MK63:MQ63 MS63:MY63 MS66:MY66 NA66:NE66 NA63:NE63 NG63:NK63">
      <formula1>0</formula1>
      <formula2>1</formula2>
    </dataValidation>
    <dataValidation type="list" allowBlank="1" showInputMessage="1" showErrorMessage="1" sqref="X5:AD67 LT5:LW67 LO5:LO67 MI5:MI67">
      <formula1>YesNo</formula1>
    </dataValidation>
    <dataValidation type="list" allowBlank="1" showInputMessage="1" showErrorMessage="1" sqref="CI5:CJ67 HR5:HS67">
      <formula1>Defecation</formula1>
    </dataValidation>
    <dataValidation type="list" allowBlank="1" showInputMessage="1" showErrorMessage="1" sqref="FM5:FN67 ME5:MH67">
      <formula1>Feel_secure</formula1>
    </dataValidation>
    <dataValidation type="whole" allowBlank="1" showInputMessage="1" showErrorMessage="1" promptTitle="Warning" prompt="If priority 1, enter 5_x000a_If priority 2, enter 4_x000a_If priority 3, enter 3_x000a_If priority 4, enter 2_x000a_If priority 5, enter 1" sqref="DS5:EI67">
      <formula1>0</formula1>
      <formula2>5</formula2>
    </dataValidation>
    <dataValidation type="list" allowBlank="1" showInputMessage="1" showErrorMessage="1" sqref="DQ5:DQ67">
      <formula1>Mat_S</formula1>
    </dataValidation>
    <dataValidation type="list" allowBlank="1" showInputMessage="1" showErrorMessage="1" sqref="FO5:FO67">
      <formula1>Goods</formula1>
    </dataValidation>
    <dataValidation type="list" allowBlank="1" showInputMessage="1" showErrorMessage="1" sqref="CF5:CF67 DG5:DG67 LN5:LN67 IN5:IN67 HL5:HL67 HQ5:HQ67 GR5:GS67 HT5:HT67 IZ5:JA67">
      <formula1>Yes_No</formula1>
    </dataValidation>
    <dataValidation type="list" allowBlank="1" showInputMessage="1" showErrorMessage="1" sqref="DO5:DO67 IY5:IY67">
      <formula1>D_Cover</formula1>
    </dataValidation>
    <dataValidation type="whole" allowBlank="1" showInputMessage="1" showErrorMessage="1" promptTitle="Warning" prompt="Enter 3 if priority 1_x000a_Enter 2 if priority 2_x000a_Enter 1 if priority 3" sqref="CW5:DE67 HV5:IC67 IE5:IM67">
      <formula1>0</formula1>
      <formula2>3</formula2>
    </dataValidation>
    <dataValidation type="list" allowBlank="1" showInputMessage="1" showErrorMessage="1" sqref="DF5:DF67">
      <formula1>Shelter_R</formula1>
    </dataValidation>
    <dataValidation type="whole" allowBlank="1" showInputMessage="1" showErrorMessage="1" promptTitle="Warning" prompt="If priority 1 enter 3_x000a_If priority 2 enter 2_x000a_if priority 3 enter 1" sqref="BT5:CE67 GF5:GQ67">
      <formula1>0</formula1>
      <formula2>3</formula2>
    </dataValidation>
    <dataValidation type="list" allowBlank="1" showInputMessage="1" showErrorMessage="1" sqref="BO5:BO67 GA5:GA67">
      <formula1>Living_arrengement</formula1>
    </dataValidation>
    <dataValidation type="whole" operator="greaterThan" allowBlank="1" showInputMessage="1" showErrorMessage="1" sqref="BP5:BP67 GB5:GB67">
      <formula1>1</formula1>
    </dataValidation>
    <dataValidation type="whole" allowBlank="1" showInputMessage="1" showErrorMessage="1" sqref="BQ5:BR67 GC5:GD67">
      <formula1>10</formula1>
      <formula2>100</formula2>
    </dataValidation>
    <dataValidation type="list" allowBlank="1" showErrorMessage="1" promptTitle="Warning" prompt="Enter 3 if priority 1_x000a_Enter 2 if priority 2_x000a_Enter 1 if priority 3" sqref="CG5:CH67 HM5:HN67">
      <formula1>W_source</formula1>
    </dataValidation>
    <dataValidation type="list" allowBlank="1" showInputMessage="1" showErrorMessage="1" sqref="DP5:DP67">
      <formula1>K_Shelter</formula1>
    </dataValidation>
    <dataValidation type="whole" allowBlank="1" showInputMessage="1" showErrorMessage="1" promptTitle="Warning" prompt="If strategy 1, enter 5_x000a_If strategy 2, enter 4_x000a_If strategy 3, enter 3_x000a_If strategy 4, enter 2_x000a_If strategy 5, enter 1" sqref="EK5:EY67">
      <formula1>0</formula1>
      <formula2>5</formula2>
    </dataValidation>
    <dataValidation type="whole" allowBlank="1" showInputMessage="1" showErrorMessage="1" promptTitle="Warning" prompt="If challenges 1, enter 3_x000a_If challenges 2, enter 2_x000a_If challenges 3, enter 1" sqref="FG5:FL67 KY5:LD67">
      <formula1>0</formula1>
      <formula2>3</formula2>
    </dataValidation>
    <dataValidation type="list" allowBlank="1" showErrorMessage="1" promptTitle="Warning" prompt="If priority 1, enter 5_x000a_if priority 2, enter 4_x000a_if priority 3, enter 3_x000a_if priority 4, enter 2_x000a_if priority 5, enter 1_x000a_" sqref="EZ5:EZ67 KR5:KR67">
      <formula1>Time</formula1>
    </dataValidation>
    <dataValidation type="list" allowBlank="1" showInputMessage="1" showErrorMessage="1" sqref="BJ5:BJ67 FV5:FV67">
      <formula1>District</formula1>
    </dataValidation>
    <dataValidation type="list" allowBlank="1" showInputMessage="1" showErrorMessage="1" sqref="BM5:BM67">
      <formula1>"Rural,Urban"</formula1>
    </dataValidation>
    <dataValidation allowBlank="1" showInputMessage="1" showErrorMessage="1" promptTitle="Warning" prompt="If yes, enter 1_x000a_If no, enter 0_x000a_" sqref="KX5:KX67"/>
    <dataValidation allowBlank="1" showErrorMessage="1" promptTitle="Warning" prompt="If priority 1, enter 5_x000a_if priority 2, enter 4_x000a_if priority 3, enter 3_x000a_if priority 4, enter 2_x000a_if priority 5, enter 1_x000a_" sqref="KS5:KS67"/>
    <dataValidation allowBlank="1" showInputMessage="1" showErrorMessage="1" promptTitle="Warning" prompt="Enter 3 if priority 1_x000a_Enter 2 if priority 2_x000a_Enter 1 if priority 3" sqref="ID5:ID67"/>
    <dataValidation allowBlank="1" showInputMessage="1" showErrorMessage="1" promptTitle="Warning" prompt="Enter 1 if yes_x000a_Enter 0 if no" sqref="HC5:HC67"/>
    <dataValidation type="whole" allowBlank="1" showInputMessage="1" showErrorMessage="1" promptTitle="Warning" prompt="If yes, enter 1_x000a_If no, enter 0" sqref="LQ5:LS67">
      <formula1>0</formula1>
      <formula2>1</formula2>
    </dataValidation>
    <dataValidation type="whole" allowBlank="1" showInputMessage="1" showErrorMessage="1" promptTitle="Warning" prompt="If priority 1, enter 5_x000a_if priority 2, enter 4_x000a_if priority 3, enter 3_x000a_if priority 4, enter 2_x000a_if priority 5, enter 1_x000a_" sqref="JL5:KQ67">
      <formula1>0</formula1>
      <formula2>5</formula2>
    </dataValidation>
    <dataValidation type="whole" allowBlank="1" showInputMessage="1" showErrorMessage="1" promptTitle="Warning" prompt="Enter 1 if yes_x000a_Enter 2 if no" sqref="JK5:JK67">
      <formula1>0</formula1>
      <formula2>1</formula2>
    </dataValidation>
    <dataValidation type="list" allowBlank="1" showInputMessage="1" showErrorMessage="1" sqref="HP5:HP67">
      <formula1>Qty_W</formula1>
    </dataValidation>
    <dataValidation type="list" allowBlank="1" showInputMessage="1" showErrorMessage="1" sqref="HO5:HO67">
      <formula1>Treatment</formula1>
    </dataValidation>
    <dataValidation type="list" allowBlank="1" showInputMessage="1" showErrorMessage="1" sqref="LE5:LF67">
      <formula1>Health_Access</formula1>
    </dataValidation>
    <dataValidation type="whole" allowBlank="1" showInputMessage="1" showErrorMessage="1" promptTitle="Warning" prompt="If concerns 1, enter 3_x000a_If concerns 2, enter 2_x000a_If concerns 3, enter 1" sqref="LH5:LM67">
      <formula1>0</formula1>
      <formula2>3</formula2>
    </dataValidation>
    <dataValidation type="whole" allowBlank="1" showInputMessage="1" showErrorMessage="1" promptTitle="Warning" prompt="enter 1 if yes_x000a_enter 0 if no" sqref="NG5:NK62 NG64:NK65 MK67:MQ67 MK64:MQ65 MK5:MQ62 MS5:MY62 MS67:MY67 MS64:MY65 NA64:NE65 NA5:NE62 NA67:NE67 NG67:NK67">
      <formula1>0</formula1>
      <formula2>1</formula2>
    </dataValidation>
  </dataValidations>
  <pageMargins left="0.7" right="0.7" top="0.75" bottom="0.75" header="0.3" footer="0.3"/>
  <legacy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sheetPr codeName="Sheet17"/>
  <dimension ref="A1:C616"/>
  <sheetViews>
    <sheetView workbookViewId="0"/>
  </sheetViews>
  <sheetFormatPr defaultRowHeight="15"/>
  <cols>
    <col min="1" max="1" width="14.28515625" style="614" bestFit="1" customWidth="1"/>
    <col min="2" max="2" width="39" style="617" customWidth="1"/>
    <col min="3" max="3" width="8.5703125" style="618" customWidth="1"/>
    <col min="4" max="16384" width="9.140625" style="614"/>
  </cols>
  <sheetData>
    <row r="1" spans="1:3">
      <c r="A1" s="615" t="s">
        <v>2082</v>
      </c>
      <c r="B1" s="616" t="s">
        <v>2083</v>
      </c>
      <c r="C1" s="619" t="s">
        <v>2084</v>
      </c>
    </row>
    <row r="2" spans="1:3">
      <c r="A2" s="614" t="s">
        <v>745</v>
      </c>
      <c r="B2" s="617" t="s">
        <v>2085</v>
      </c>
      <c r="C2" s="618">
        <v>63</v>
      </c>
    </row>
    <row r="3" spans="1:3">
      <c r="A3" s="614" t="s">
        <v>746</v>
      </c>
      <c r="B3" s="617" t="s">
        <v>2086</v>
      </c>
      <c r="C3" s="618">
        <v>63</v>
      </c>
    </row>
    <row r="4" spans="1:3">
      <c r="A4" s="614" t="s">
        <v>747</v>
      </c>
      <c r="B4" s="617" t="s">
        <v>2087</v>
      </c>
      <c r="C4" s="618">
        <v>63</v>
      </c>
    </row>
    <row r="5" spans="1:3">
      <c r="A5" s="614" t="s">
        <v>748</v>
      </c>
      <c r="B5" s="617" t="s">
        <v>2088</v>
      </c>
      <c r="C5" s="618">
        <v>63</v>
      </c>
    </row>
    <row r="6" spans="1:3">
      <c r="A6" s="614" t="s">
        <v>749</v>
      </c>
      <c r="B6" s="617" t="s">
        <v>2089</v>
      </c>
      <c r="C6" s="618">
        <v>63</v>
      </c>
    </row>
    <row r="7" spans="1:3">
      <c r="A7" s="614" t="s">
        <v>750</v>
      </c>
      <c r="B7" s="617" t="s">
        <v>2090</v>
      </c>
      <c r="C7" s="618">
        <v>63</v>
      </c>
    </row>
    <row r="8" spans="1:3">
      <c r="A8" s="614" t="s">
        <v>751</v>
      </c>
      <c r="B8" s="617" t="s">
        <v>2091</v>
      </c>
      <c r="C8" s="618">
        <v>63</v>
      </c>
    </row>
    <row r="9" spans="1:3">
      <c r="A9" s="614" t="s">
        <v>752</v>
      </c>
      <c r="B9" s="617" t="s">
        <v>2092</v>
      </c>
      <c r="C9" s="618">
        <v>63</v>
      </c>
    </row>
    <row r="10" spans="1:3">
      <c r="A10" s="614" t="s">
        <v>753</v>
      </c>
      <c r="B10" s="617" t="s">
        <v>2093</v>
      </c>
      <c r="C10" s="618">
        <v>63</v>
      </c>
    </row>
    <row r="11" spans="1:3">
      <c r="A11" s="614" t="s">
        <v>754</v>
      </c>
      <c r="B11" s="617" t="s">
        <v>2094</v>
      </c>
      <c r="C11" s="618">
        <v>63</v>
      </c>
    </row>
    <row r="12" spans="1:3">
      <c r="A12" s="614" t="s">
        <v>755</v>
      </c>
      <c r="B12" s="617" t="s">
        <v>2095</v>
      </c>
      <c r="C12" s="618">
        <v>63</v>
      </c>
    </row>
    <row r="13" spans="1:3">
      <c r="A13" s="614" t="s">
        <v>756</v>
      </c>
      <c r="B13" s="617" t="s">
        <v>2096</v>
      </c>
      <c r="C13" s="618">
        <v>63</v>
      </c>
    </row>
    <row r="14" spans="1:3">
      <c r="A14" s="614" t="s">
        <v>757</v>
      </c>
      <c r="B14" s="617" t="s">
        <v>2097</v>
      </c>
      <c r="C14" s="618">
        <v>63</v>
      </c>
    </row>
    <row r="15" spans="1:3">
      <c r="A15" s="614" t="s">
        <v>758</v>
      </c>
      <c r="B15" s="617" t="s">
        <v>2098</v>
      </c>
      <c r="C15" s="618">
        <v>63</v>
      </c>
    </row>
    <row r="16" spans="1:3">
      <c r="A16" s="614" t="s">
        <v>759</v>
      </c>
      <c r="B16" s="617" t="s">
        <v>2099</v>
      </c>
      <c r="C16" s="618">
        <v>63</v>
      </c>
    </row>
    <row r="17" spans="1:3">
      <c r="A17" s="614" t="s">
        <v>760</v>
      </c>
      <c r="B17" s="617" t="s">
        <v>2100</v>
      </c>
      <c r="C17" s="618">
        <v>63</v>
      </c>
    </row>
    <row r="18" spans="1:3">
      <c r="A18" s="614" t="s">
        <v>761</v>
      </c>
      <c r="B18" s="617" t="s">
        <v>2101</v>
      </c>
      <c r="C18" s="618">
        <v>63</v>
      </c>
    </row>
    <row r="19" spans="1:3">
      <c r="A19" s="614" t="s">
        <v>762</v>
      </c>
      <c r="B19" s="617" t="s">
        <v>2102</v>
      </c>
      <c r="C19" s="618">
        <v>63</v>
      </c>
    </row>
    <row r="20" spans="1:3">
      <c r="A20" s="614" t="s">
        <v>763</v>
      </c>
      <c r="B20" s="617" t="s">
        <v>2103</v>
      </c>
      <c r="C20" s="618">
        <v>63</v>
      </c>
    </row>
    <row r="21" spans="1:3">
      <c r="A21" s="614" t="s">
        <v>764</v>
      </c>
      <c r="B21" s="617" t="s">
        <v>2104</v>
      </c>
      <c r="C21" s="618">
        <v>63</v>
      </c>
    </row>
    <row r="22" spans="1:3">
      <c r="A22" s="614" t="s">
        <v>765</v>
      </c>
      <c r="B22" s="617" t="s">
        <v>2105</v>
      </c>
      <c r="C22" s="618">
        <v>63</v>
      </c>
    </row>
    <row r="23" spans="1:3">
      <c r="A23" s="614" t="s">
        <v>766</v>
      </c>
      <c r="B23" s="617" t="s">
        <v>2106</v>
      </c>
      <c r="C23" s="618">
        <v>63</v>
      </c>
    </row>
    <row r="24" spans="1:3">
      <c r="A24" s="614" t="s">
        <v>767</v>
      </c>
      <c r="B24" s="617" t="s">
        <v>2107</v>
      </c>
      <c r="C24" s="618">
        <v>63</v>
      </c>
    </row>
    <row r="25" spans="1:3">
      <c r="A25" s="614" t="s">
        <v>768</v>
      </c>
      <c r="B25" s="617" t="s">
        <v>2108</v>
      </c>
      <c r="C25" s="618">
        <v>63</v>
      </c>
    </row>
    <row r="26" spans="1:3">
      <c r="A26" s="614" t="s">
        <v>769</v>
      </c>
      <c r="B26" s="617" t="s">
        <v>2109</v>
      </c>
      <c r="C26" s="618">
        <v>63</v>
      </c>
    </row>
    <row r="27" spans="1:3">
      <c r="A27" s="614" t="s">
        <v>770</v>
      </c>
      <c r="B27" s="617" t="s">
        <v>2110</v>
      </c>
      <c r="C27" s="618">
        <v>63</v>
      </c>
    </row>
    <row r="28" spans="1:3">
      <c r="A28" s="614" t="s">
        <v>771</v>
      </c>
      <c r="B28" s="617" t="s">
        <v>2111</v>
      </c>
      <c r="C28" s="618">
        <v>63</v>
      </c>
    </row>
    <row r="29" spans="1:3">
      <c r="A29" s="614" t="s">
        <v>772</v>
      </c>
      <c r="B29" s="617" t="s">
        <v>2112</v>
      </c>
      <c r="C29" s="618">
        <v>63</v>
      </c>
    </row>
    <row r="30" spans="1:3">
      <c r="A30" s="614" t="s">
        <v>773</v>
      </c>
      <c r="B30" s="617" t="s">
        <v>2113</v>
      </c>
      <c r="C30" s="618">
        <v>63</v>
      </c>
    </row>
    <row r="31" spans="1:3">
      <c r="A31" s="614" t="s">
        <v>774</v>
      </c>
      <c r="B31" s="617" t="s">
        <v>2114</v>
      </c>
      <c r="C31" s="618">
        <v>63</v>
      </c>
    </row>
    <row r="32" spans="1:3">
      <c r="A32" s="614" t="s">
        <v>775</v>
      </c>
      <c r="B32" s="617" t="s">
        <v>2115</v>
      </c>
      <c r="C32" s="618">
        <v>63</v>
      </c>
    </row>
    <row r="33" spans="1:3">
      <c r="A33" s="614" t="s">
        <v>776</v>
      </c>
      <c r="B33" s="617" t="s">
        <v>2116</v>
      </c>
      <c r="C33" s="618">
        <v>63</v>
      </c>
    </row>
    <row r="34" spans="1:3">
      <c r="A34" s="614" t="s">
        <v>777</v>
      </c>
      <c r="B34" s="617" t="s">
        <v>2117</v>
      </c>
      <c r="C34" s="618">
        <v>63</v>
      </c>
    </row>
    <row r="35" spans="1:3">
      <c r="A35" s="614" t="s">
        <v>778</v>
      </c>
      <c r="B35" s="617" t="s">
        <v>2118</v>
      </c>
      <c r="C35" s="618">
        <v>63</v>
      </c>
    </row>
    <row r="36" spans="1:3">
      <c r="A36" s="614" t="s">
        <v>779</v>
      </c>
      <c r="B36" s="617" t="s">
        <v>2119</v>
      </c>
      <c r="C36" s="618">
        <v>63</v>
      </c>
    </row>
    <row r="37" spans="1:3">
      <c r="A37" s="614" t="s">
        <v>780</v>
      </c>
      <c r="B37" s="617" t="s">
        <v>2120</v>
      </c>
      <c r="C37" s="618">
        <v>63</v>
      </c>
    </row>
    <row r="38" spans="1:3">
      <c r="A38" s="614" t="s">
        <v>781</v>
      </c>
      <c r="B38" s="617" t="s">
        <v>2121</v>
      </c>
      <c r="C38" s="618">
        <v>63</v>
      </c>
    </row>
    <row r="39" spans="1:3">
      <c r="A39" s="614" t="s">
        <v>782</v>
      </c>
      <c r="B39" s="617" t="s">
        <v>2122</v>
      </c>
      <c r="C39" s="618">
        <v>63</v>
      </c>
    </row>
    <row r="40" spans="1:3">
      <c r="A40" s="614" t="s">
        <v>783</v>
      </c>
      <c r="B40" s="617" t="s">
        <v>2123</v>
      </c>
      <c r="C40" s="618">
        <v>63</v>
      </c>
    </row>
    <row r="41" spans="1:3">
      <c r="A41" s="614" t="s">
        <v>784</v>
      </c>
      <c r="B41" s="617" t="s">
        <v>2124</v>
      </c>
      <c r="C41" s="618">
        <v>63</v>
      </c>
    </row>
    <row r="42" spans="1:3">
      <c r="A42" s="614" t="s">
        <v>785</v>
      </c>
      <c r="B42" s="617" t="s">
        <v>2125</v>
      </c>
      <c r="C42" s="618">
        <v>63</v>
      </c>
    </row>
    <row r="43" spans="1:3">
      <c r="A43" s="614" t="s">
        <v>786</v>
      </c>
      <c r="B43" s="617" t="s">
        <v>2126</v>
      </c>
      <c r="C43" s="618">
        <v>63</v>
      </c>
    </row>
    <row r="44" spans="1:3">
      <c r="A44" s="614" t="s">
        <v>787</v>
      </c>
      <c r="B44" s="617" t="s">
        <v>2127</v>
      </c>
      <c r="C44" s="618">
        <v>63</v>
      </c>
    </row>
    <row r="45" spans="1:3">
      <c r="A45" s="614" t="s">
        <v>788</v>
      </c>
      <c r="B45" s="617" t="s">
        <v>2128</v>
      </c>
      <c r="C45" s="618">
        <v>63</v>
      </c>
    </row>
    <row r="46" spans="1:3">
      <c r="A46" s="614" t="s">
        <v>789</v>
      </c>
      <c r="B46" s="617" t="s">
        <v>2129</v>
      </c>
      <c r="C46" s="618">
        <v>63</v>
      </c>
    </row>
    <row r="47" spans="1:3">
      <c r="A47" s="614" t="s">
        <v>790</v>
      </c>
      <c r="B47" s="617" t="s">
        <v>2130</v>
      </c>
      <c r="C47" s="618">
        <v>63</v>
      </c>
    </row>
    <row r="48" spans="1:3">
      <c r="A48" s="614" t="s">
        <v>791</v>
      </c>
      <c r="B48" s="617" t="s">
        <v>2131</v>
      </c>
      <c r="C48" s="618">
        <v>63</v>
      </c>
    </row>
    <row r="49" spans="1:3">
      <c r="A49" s="614" t="s">
        <v>792</v>
      </c>
      <c r="B49" s="617" t="s">
        <v>2132</v>
      </c>
      <c r="C49" s="618">
        <v>63</v>
      </c>
    </row>
    <row r="50" spans="1:3">
      <c r="A50" s="614" t="s">
        <v>793</v>
      </c>
      <c r="B50" s="617" t="s">
        <v>2133</v>
      </c>
      <c r="C50" s="618">
        <v>63</v>
      </c>
    </row>
    <row r="51" spans="1:3">
      <c r="A51" s="614" t="s">
        <v>794</v>
      </c>
      <c r="B51" s="617" t="s">
        <v>2134</v>
      </c>
      <c r="C51" s="618">
        <v>63</v>
      </c>
    </row>
    <row r="52" spans="1:3">
      <c r="A52" s="614" t="s">
        <v>795</v>
      </c>
      <c r="B52" s="617" t="s">
        <v>2135</v>
      </c>
      <c r="C52" s="618">
        <v>63</v>
      </c>
    </row>
    <row r="53" spans="1:3">
      <c r="A53" s="614" t="s">
        <v>796</v>
      </c>
      <c r="B53" s="617" t="s">
        <v>2136</v>
      </c>
      <c r="C53" s="618">
        <v>63</v>
      </c>
    </row>
    <row r="54" spans="1:3">
      <c r="A54" s="614" t="s">
        <v>797</v>
      </c>
      <c r="B54" s="617" t="s">
        <v>2137</v>
      </c>
      <c r="C54" s="618">
        <v>63</v>
      </c>
    </row>
    <row r="55" spans="1:3">
      <c r="A55" s="614" t="s">
        <v>798</v>
      </c>
      <c r="B55" s="617" t="s">
        <v>2138</v>
      </c>
      <c r="C55" s="618">
        <v>63</v>
      </c>
    </row>
    <row r="56" spans="1:3">
      <c r="A56" s="614" t="s">
        <v>799</v>
      </c>
      <c r="B56" s="617" t="s">
        <v>2139</v>
      </c>
      <c r="C56" s="618">
        <v>63</v>
      </c>
    </row>
    <row r="57" spans="1:3">
      <c r="A57" s="614" t="s">
        <v>800</v>
      </c>
      <c r="B57" s="617" t="s">
        <v>2140</v>
      </c>
      <c r="C57" s="618">
        <v>63</v>
      </c>
    </row>
    <row r="58" spans="1:3">
      <c r="A58" s="614" t="s">
        <v>801</v>
      </c>
      <c r="B58" s="617" t="s">
        <v>2141</v>
      </c>
      <c r="C58" s="618">
        <v>63</v>
      </c>
    </row>
    <row r="59" spans="1:3">
      <c r="A59" s="614" t="s">
        <v>802</v>
      </c>
      <c r="B59" s="617" t="s">
        <v>2142</v>
      </c>
      <c r="C59" s="618">
        <v>63</v>
      </c>
    </row>
    <row r="60" spans="1:3">
      <c r="A60" s="614" t="s">
        <v>803</v>
      </c>
      <c r="B60" s="617" t="s">
        <v>2143</v>
      </c>
      <c r="C60" s="618">
        <v>63</v>
      </c>
    </row>
    <row r="61" spans="1:3">
      <c r="A61" s="614" t="s">
        <v>804</v>
      </c>
      <c r="B61" s="617" t="s">
        <v>2144</v>
      </c>
      <c r="C61" s="618">
        <v>63</v>
      </c>
    </row>
    <row r="62" spans="1:3">
      <c r="A62" s="614" t="s">
        <v>805</v>
      </c>
      <c r="B62" s="617" t="s">
        <v>2145</v>
      </c>
      <c r="C62" s="618">
        <v>63</v>
      </c>
    </row>
    <row r="63" spans="1:3">
      <c r="A63" s="614" t="s">
        <v>806</v>
      </c>
      <c r="B63" s="617" t="s">
        <v>2146</v>
      </c>
      <c r="C63" s="618">
        <v>63</v>
      </c>
    </row>
    <row r="64" spans="1:3">
      <c r="A64" s="614" t="s">
        <v>807</v>
      </c>
      <c r="B64" s="617" t="s">
        <v>2147</v>
      </c>
      <c r="C64" s="618">
        <v>63</v>
      </c>
    </row>
    <row r="65" spans="1:3">
      <c r="A65" s="614" t="s">
        <v>808</v>
      </c>
      <c r="B65" s="617" t="s">
        <v>2148</v>
      </c>
      <c r="C65" s="618">
        <v>63</v>
      </c>
    </row>
    <row r="66" spans="1:3">
      <c r="A66" s="614" t="s">
        <v>809</v>
      </c>
      <c r="B66" s="617" t="s">
        <v>2149</v>
      </c>
      <c r="C66" s="618">
        <v>63</v>
      </c>
    </row>
    <row r="67" spans="1:3">
      <c r="A67" s="614" t="s">
        <v>810</v>
      </c>
      <c r="B67" s="617" t="s">
        <v>2150</v>
      </c>
      <c r="C67" s="618">
        <v>63</v>
      </c>
    </row>
    <row r="68" spans="1:3">
      <c r="A68" s="614" t="s">
        <v>811</v>
      </c>
      <c r="B68" s="617" t="s">
        <v>2151</v>
      </c>
      <c r="C68" s="618">
        <v>63</v>
      </c>
    </row>
    <row r="69" spans="1:3">
      <c r="A69" s="614" t="s">
        <v>812</v>
      </c>
      <c r="B69" s="617" t="s">
        <v>2152</v>
      </c>
      <c r="C69" s="618">
        <v>63</v>
      </c>
    </row>
    <row r="70" spans="1:3">
      <c r="A70" s="614" t="s">
        <v>813</v>
      </c>
      <c r="B70" s="617" t="s">
        <v>2153</v>
      </c>
      <c r="C70" s="618">
        <v>63</v>
      </c>
    </row>
    <row r="71" spans="1:3">
      <c r="A71" s="614" t="s">
        <v>814</v>
      </c>
      <c r="B71" s="617" t="s">
        <v>2154</v>
      </c>
      <c r="C71" s="618">
        <v>63</v>
      </c>
    </row>
    <row r="72" spans="1:3">
      <c r="A72" s="614" t="s">
        <v>815</v>
      </c>
      <c r="B72" s="617" t="s">
        <v>2155</v>
      </c>
      <c r="C72" s="618">
        <v>63</v>
      </c>
    </row>
    <row r="73" spans="1:3">
      <c r="A73" s="614" t="s">
        <v>816</v>
      </c>
      <c r="B73" s="617" t="s">
        <v>2156</v>
      </c>
      <c r="C73" s="618">
        <v>63</v>
      </c>
    </row>
    <row r="74" spans="1:3">
      <c r="A74" s="614" t="s">
        <v>817</v>
      </c>
      <c r="B74" s="617" t="s">
        <v>2157</v>
      </c>
      <c r="C74" s="618">
        <v>63</v>
      </c>
    </row>
    <row r="75" spans="1:3">
      <c r="A75" s="614" t="s">
        <v>818</v>
      </c>
      <c r="B75" s="617" t="s">
        <v>2158</v>
      </c>
      <c r="C75" s="618">
        <v>63</v>
      </c>
    </row>
    <row r="76" spans="1:3">
      <c r="A76" s="614" t="s">
        <v>819</v>
      </c>
      <c r="B76" s="617" t="s">
        <v>2159</v>
      </c>
      <c r="C76" s="618">
        <v>63</v>
      </c>
    </row>
    <row r="77" spans="1:3">
      <c r="A77" s="614" t="s">
        <v>820</v>
      </c>
      <c r="B77" s="617" t="s">
        <v>2160</v>
      </c>
      <c r="C77" s="618">
        <v>63</v>
      </c>
    </row>
    <row r="78" spans="1:3">
      <c r="A78" s="614" t="s">
        <v>821</v>
      </c>
      <c r="B78" s="617" t="s">
        <v>2161</v>
      </c>
      <c r="C78" s="618">
        <v>63</v>
      </c>
    </row>
    <row r="79" spans="1:3">
      <c r="A79" s="614" t="s">
        <v>822</v>
      </c>
      <c r="B79" s="617" t="s">
        <v>2162</v>
      </c>
      <c r="C79" s="618">
        <v>63</v>
      </c>
    </row>
    <row r="80" spans="1:3">
      <c r="A80" s="614" t="s">
        <v>823</v>
      </c>
      <c r="B80" s="617" t="s">
        <v>2163</v>
      </c>
      <c r="C80" s="618">
        <v>63</v>
      </c>
    </row>
    <row r="81" spans="1:3">
      <c r="A81" s="614" t="s">
        <v>824</v>
      </c>
      <c r="B81" s="617" t="s">
        <v>2164</v>
      </c>
      <c r="C81" s="618">
        <v>63</v>
      </c>
    </row>
    <row r="82" spans="1:3">
      <c r="A82" s="614" t="s">
        <v>825</v>
      </c>
      <c r="B82" s="617" t="s">
        <v>2165</v>
      </c>
      <c r="C82" s="618">
        <v>63</v>
      </c>
    </row>
    <row r="83" spans="1:3">
      <c r="A83" s="614" t="s">
        <v>826</v>
      </c>
      <c r="B83" s="617" t="s">
        <v>2166</v>
      </c>
      <c r="C83" s="618">
        <v>63</v>
      </c>
    </row>
    <row r="84" spans="1:3">
      <c r="A84" s="614" t="s">
        <v>827</v>
      </c>
      <c r="B84" s="617" t="s">
        <v>2167</v>
      </c>
      <c r="C84" s="618">
        <v>63</v>
      </c>
    </row>
    <row r="85" spans="1:3">
      <c r="A85" s="614" t="s">
        <v>828</v>
      </c>
      <c r="B85" s="617" t="s">
        <v>2168</v>
      </c>
      <c r="C85" s="618">
        <v>63</v>
      </c>
    </row>
    <row r="86" spans="1:3">
      <c r="A86" s="614" t="s">
        <v>829</v>
      </c>
      <c r="B86" s="617" t="s">
        <v>2169</v>
      </c>
      <c r="C86" s="618">
        <v>63</v>
      </c>
    </row>
    <row r="87" spans="1:3">
      <c r="A87" s="614" t="s">
        <v>830</v>
      </c>
      <c r="B87" s="617" t="s">
        <v>2170</v>
      </c>
      <c r="C87" s="618">
        <v>63</v>
      </c>
    </row>
    <row r="88" spans="1:3">
      <c r="A88" s="614" t="s">
        <v>831</v>
      </c>
      <c r="B88" s="617" t="s">
        <v>2171</v>
      </c>
      <c r="C88" s="618">
        <v>63</v>
      </c>
    </row>
    <row r="89" spans="1:3">
      <c r="A89" s="614" t="s">
        <v>832</v>
      </c>
      <c r="B89" s="617" t="s">
        <v>2172</v>
      </c>
      <c r="C89" s="618">
        <v>63</v>
      </c>
    </row>
    <row r="90" spans="1:3">
      <c r="A90" s="614" t="s">
        <v>833</v>
      </c>
      <c r="B90" s="617" t="s">
        <v>2173</v>
      </c>
      <c r="C90" s="618">
        <v>63</v>
      </c>
    </row>
    <row r="91" spans="1:3">
      <c r="A91" s="614" t="s">
        <v>834</v>
      </c>
      <c r="B91" s="617" t="s">
        <v>2174</v>
      </c>
      <c r="C91" s="618">
        <v>63</v>
      </c>
    </row>
    <row r="92" spans="1:3">
      <c r="A92" s="614" t="s">
        <v>835</v>
      </c>
      <c r="B92" s="617" t="s">
        <v>2175</v>
      </c>
      <c r="C92" s="618">
        <v>63</v>
      </c>
    </row>
    <row r="93" spans="1:3">
      <c r="A93" s="614" t="s">
        <v>836</v>
      </c>
      <c r="B93" s="617" t="s">
        <v>2176</v>
      </c>
      <c r="C93" s="618">
        <v>63</v>
      </c>
    </row>
    <row r="94" spans="1:3">
      <c r="A94" s="614" t="s">
        <v>837</v>
      </c>
      <c r="B94" s="617" t="s">
        <v>2177</v>
      </c>
      <c r="C94" s="618">
        <v>63</v>
      </c>
    </row>
    <row r="95" spans="1:3">
      <c r="A95" s="614" t="s">
        <v>838</v>
      </c>
      <c r="B95" s="617" t="s">
        <v>2178</v>
      </c>
      <c r="C95" s="618">
        <v>63</v>
      </c>
    </row>
    <row r="96" spans="1:3">
      <c r="A96" s="614" t="s">
        <v>839</v>
      </c>
      <c r="B96" s="617" t="s">
        <v>2179</v>
      </c>
      <c r="C96" s="618">
        <v>63</v>
      </c>
    </row>
    <row r="97" spans="1:3">
      <c r="A97" s="614" t="s">
        <v>840</v>
      </c>
      <c r="B97" s="617" t="s">
        <v>2180</v>
      </c>
      <c r="C97" s="618">
        <v>63</v>
      </c>
    </row>
    <row r="98" spans="1:3">
      <c r="A98" s="614" t="s">
        <v>841</v>
      </c>
      <c r="B98" s="617" t="s">
        <v>2181</v>
      </c>
      <c r="C98" s="618">
        <v>63</v>
      </c>
    </row>
    <row r="99" spans="1:3">
      <c r="A99" s="614" t="s">
        <v>842</v>
      </c>
      <c r="B99" s="617" t="s">
        <v>2182</v>
      </c>
      <c r="C99" s="618">
        <v>63</v>
      </c>
    </row>
    <row r="100" spans="1:3">
      <c r="A100" s="614" t="s">
        <v>843</v>
      </c>
      <c r="B100" s="617" t="s">
        <v>2183</v>
      </c>
      <c r="C100" s="618">
        <v>63</v>
      </c>
    </row>
    <row r="101" spans="1:3">
      <c r="A101" s="614" t="s">
        <v>844</v>
      </c>
      <c r="B101" s="617" t="s">
        <v>2184</v>
      </c>
      <c r="C101" s="618">
        <v>63</v>
      </c>
    </row>
    <row r="102" spans="1:3">
      <c r="A102" s="614" t="s">
        <v>845</v>
      </c>
      <c r="B102" s="617" t="s">
        <v>2185</v>
      </c>
      <c r="C102" s="618">
        <v>63</v>
      </c>
    </row>
    <row r="103" spans="1:3">
      <c r="A103" s="614" t="s">
        <v>846</v>
      </c>
      <c r="B103" s="617" t="s">
        <v>2186</v>
      </c>
      <c r="C103" s="618">
        <v>63</v>
      </c>
    </row>
    <row r="104" spans="1:3">
      <c r="A104" s="614" t="s">
        <v>847</v>
      </c>
      <c r="B104" s="617" t="s">
        <v>2187</v>
      </c>
      <c r="C104" s="618">
        <v>63</v>
      </c>
    </row>
    <row r="105" spans="1:3">
      <c r="A105" s="614" t="s">
        <v>848</v>
      </c>
      <c r="B105" s="617" t="s">
        <v>2188</v>
      </c>
      <c r="C105" s="618">
        <v>63</v>
      </c>
    </row>
    <row r="106" spans="1:3">
      <c r="A106" s="614" t="s">
        <v>849</v>
      </c>
      <c r="B106" s="617" t="s">
        <v>2189</v>
      </c>
      <c r="C106" s="618">
        <v>63</v>
      </c>
    </row>
    <row r="107" spans="1:3">
      <c r="A107" s="614" t="s">
        <v>850</v>
      </c>
      <c r="B107" s="617" t="s">
        <v>2190</v>
      </c>
      <c r="C107" s="618">
        <v>63</v>
      </c>
    </row>
    <row r="108" spans="1:3">
      <c r="A108" s="614" t="s">
        <v>851</v>
      </c>
      <c r="B108" s="617" t="s">
        <v>2191</v>
      </c>
      <c r="C108" s="618">
        <v>63</v>
      </c>
    </row>
    <row r="109" spans="1:3">
      <c r="A109" s="614" t="s">
        <v>852</v>
      </c>
      <c r="B109" s="617" t="s">
        <v>2192</v>
      </c>
      <c r="C109" s="618">
        <v>63</v>
      </c>
    </row>
    <row r="110" spans="1:3">
      <c r="A110" s="614" t="s">
        <v>853</v>
      </c>
      <c r="B110" s="617" t="s">
        <v>2193</v>
      </c>
      <c r="C110" s="618">
        <v>63</v>
      </c>
    </row>
    <row r="111" spans="1:3">
      <c r="A111" s="614" t="s">
        <v>854</v>
      </c>
      <c r="B111" s="617" t="s">
        <v>2194</v>
      </c>
      <c r="C111" s="618">
        <v>63</v>
      </c>
    </row>
    <row r="112" spans="1:3">
      <c r="A112" s="614" t="s">
        <v>855</v>
      </c>
      <c r="B112" s="617" t="s">
        <v>2195</v>
      </c>
      <c r="C112" s="618">
        <v>63</v>
      </c>
    </row>
    <row r="113" spans="1:3">
      <c r="A113" s="614" t="s">
        <v>856</v>
      </c>
      <c r="B113" s="617" t="s">
        <v>2196</v>
      </c>
      <c r="C113" s="618">
        <v>63</v>
      </c>
    </row>
    <row r="114" spans="1:3">
      <c r="A114" s="614" t="s">
        <v>857</v>
      </c>
      <c r="B114" s="617" t="s">
        <v>2197</v>
      </c>
      <c r="C114" s="618">
        <v>63</v>
      </c>
    </row>
    <row r="115" spans="1:3">
      <c r="A115" s="614" t="s">
        <v>858</v>
      </c>
      <c r="B115" s="617" t="s">
        <v>2198</v>
      </c>
      <c r="C115" s="618">
        <v>63</v>
      </c>
    </row>
    <row r="116" spans="1:3">
      <c r="A116" s="614" t="s">
        <v>859</v>
      </c>
      <c r="B116" s="617" t="s">
        <v>2199</v>
      </c>
      <c r="C116" s="618">
        <v>63</v>
      </c>
    </row>
    <row r="117" spans="1:3">
      <c r="A117" s="614" t="s">
        <v>860</v>
      </c>
      <c r="B117" s="617" t="s">
        <v>2200</v>
      </c>
      <c r="C117" s="618">
        <v>63</v>
      </c>
    </row>
    <row r="118" spans="1:3">
      <c r="A118" s="614" t="s">
        <v>861</v>
      </c>
      <c r="B118" s="617" t="s">
        <v>2201</v>
      </c>
      <c r="C118" s="618">
        <v>63</v>
      </c>
    </row>
    <row r="119" spans="1:3">
      <c r="A119" s="614" t="s">
        <v>862</v>
      </c>
      <c r="B119" s="617" t="s">
        <v>2202</v>
      </c>
      <c r="C119" s="618">
        <v>63</v>
      </c>
    </row>
    <row r="120" spans="1:3">
      <c r="A120" s="614" t="s">
        <v>863</v>
      </c>
      <c r="B120" s="617" t="s">
        <v>2203</v>
      </c>
      <c r="C120" s="618">
        <v>63</v>
      </c>
    </row>
    <row r="121" spans="1:3">
      <c r="A121" s="614" t="s">
        <v>1861</v>
      </c>
      <c r="B121" s="617" t="s">
        <v>2204</v>
      </c>
      <c r="C121" s="618">
        <v>63</v>
      </c>
    </row>
    <row r="122" spans="1:3">
      <c r="A122" s="614" t="s">
        <v>1862</v>
      </c>
      <c r="B122" s="617" t="s">
        <v>2205</v>
      </c>
      <c r="C122" s="618">
        <v>63</v>
      </c>
    </row>
    <row r="123" spans="1:3">
      <c r="A123" s="614" t="s">
        <v>1162</v>
      </c>
      <c r="B123" s="617" t="s">
        <v>2206</v>
      </c>
      <c r="C123" s="618">
        <v>63</v>
      </c>
    </row>
    <row r="124" spans="1:3">
      <c r="A124" s="614" t="s">
        <v>1163</v>
      </c>
      <c r="B124" s="617" t="s">
        <v>2207</v>
      </c>
      <c r="C124" s="618">
        <v>63</v>
      </c>
    </row>
    <row r="125" spans="1:3">
      <c r="A125" s="614" t="s">
        <v>1164</v>
      </c>
      <c r="B125" s="617" t="s">
        <v>2208</v>
      </c>
      <c r="C125" s="618">
        <v>63</v>
      </c>
    </row>
    <row r="126" spans="1:3">
      <c r="A126" s="614" t="s">
        <v>1165</v>
      </c>
      <c r="B126" s="617" t="s">
        <v>2209</v>
      </c>
      <c r="C126" s="618">
        <v>63</v>
      </c>
    </row>
    <row r="127" spans="1:3">
      <c r="A127" s="614" t="s">
        <v>1166</v>
      </c>
      <c r="B127" s="617" t="s">
        <v>2210</v>
      </c>
      <c r="C127" s="618">
        <v>63</v>
      </c>
    </row>
    <row r="128" spans="1:3">
      <c r="A128" s="614" t="s">
        <v>1167</v>
      </c>
      <c r="B128" s="617" t="s">
        <v>2211</v>
      </c>
      <c r="C128" s="618">
        <v>63</v>
      </c>
    </row>
    <row r="129" spans="1:3">
      <c r="A129" s="614" t="s">
        <v>1168</v>
      </c>
      <c r="B129" s="617" t="s">
        <v>2212</v>
      </c>
      <c r="C129" s="618">
        <v>63</v>
      </c>
    </row>
    <row r="130" spans="1:3">
      <c r="A130" s="614" t="s">
        <v>1169</v>
      </c>
      <c r="B130" s="617" t="s">
        <v>2213</v>
      </c>
      <c r="C130" s="618">
        <v>63</v>
      </c>
    </row>
    <row r="131" spans="1:3">
      <c r="A131" s="614" t="s">
        <v>1170</v>
      </c>
      <c r="B131" s="617" t="s">
        <v>2214</v>
      </c>
      <c r="C131" s="618">
        <v>63</v>
      </c>
    </row>
    <row r="132" spans="1:3">
      <c r="A132" s="614" t="s">
        <v>1863</v>
      </c>
      <c r="B132" s="617" t="s">
        <v>2215</v>
      </c>
      <c r="C132" s="618">
        <v>63</v>
      </c>
    </row>
    <row r="133" spans="1:3">
      <c r="A133" s="614" t="s">
        <v>1864</v>
      </c>
      <c r="B133" s="617" t="s">
        <v>2216</v>
      </c>
      <c r="C133" s="618">
        <v>63</v>
      </c>
    </row>
    <row r="134" spans="1:3">
      <c r="A134" s="614" t="s">
        <v>1865</v>
      </c>
      <c r="B134" s="617" t="s">
        <v>2217</v>
      </c>
      <c r="C134" s="618">
        <v>63</v>
      </c>
    </row>
    <row r="135" spans="1:3">
      <c r="A135" s="614" t="s">
        <v>1866</v>
      </c>
      <c r="B135" s="617" t="s">
        <v>2218</v>
      </c>
      <c r="C135" s="618">
        <v>63</v>
      </c>
    </row>
    <row r="136" spans="1:3">
      <c r="A136" s="614" t="s">
        <v>1867</v>
      </c>
      <c r="B136" s="617" t="s">
        <v>2219</v>
      </c>
      <c r="C136" s="618">
        <v>63</v>
      </c>
    </row>
    <row r="137" spans="1:3">
      <c r="A137" s="614" t="s">
        <v>1868</v>
      </c>
      <c r="B137" s="617" t="s">
        <v>2220</v>
      </c>
      <c r="C137" s="618">
        <v>63</v>
      </c>
    </row>
    <row r="138" spans="1:3">
      <c r="A138" s="614" t="s">
        <v>1869</v>
      </c>
      <c r="B138" s="617" t="s">
        <v>2221</v>
      </c>
      <c r="C138" s="618">
        <v>63</v>
      </c>
    </row>
    <row r="139" spans="1:3">
      <c r="A139" s="614" t="s">
        <v>1870</v>
      </c>
      <c r="B139" s="617" t="s">
        <v>2222</v>
      </c>
      <c r="C139" s="618">
        <v>63</v>
      </c>
    </row>
    <row r="140" spans="1:3">
      <c r="A140" s="614" t="s">
        <v>1171</v>
      </c>
      <c r="B140" s="617" t="s">
        <v>2223</v>
      </c>
      <c r="C140" s="618">
        <v>63</v>
      </c>
    </row>
    <row r="141" spans="1:3">
      <c r="A141" s="614" t="s">
        <v>1172</v>
      </c>
      <c r="B141" s="617" t="s">
        <v>2224</v>
      </c>
      <c r="C141" s="618">
        <v>63</v>
      </c>
    </row>
    <row r="142" spans="1:3">
      <c r="A142" s="614" t="s">
        <v>1173</v>
      </c>
      <c r="B142" s="617" t="s">
        <v>2225</v>
      </c>
      <c r="C142" s="618">
        <v>63</v>
      </c>
    </row>
    <row r="143" spans="1:3">
      <c r="A143" s="614" t="s">
        <v>1174</v>
      </c>
      <c r="B143" s="617" t="s">
        <v>2226</v>
      </c>
      <c r="C143" s="618">
        <v>63</v>
      </c>
    </row>
    <row r="144" spans="1:3">
      <c r="A144" s="614" t="s">
        <v>1175</v>
      </c>
      <c r="B144" s="617" t="s">
        <v>2227</v>
      </c>
      <c r="C144" s="618">
        <v>63</v>
      </c>
    </row>
    <row r="145" spans="1:3">
      <c r="A145" s="614" t="s">
        <v>1176</v>
      </c>
      <c r="B145" s="617" t="s">
        <v>2228</v>
      </c>
      <c r="C145" s="618">
        <v>63</v>
      </c>
    </row>
    <row r="146" spans="1:3">
      <c r="A146" s="614" t="s">
        <v>1177</v>
      </c>
      <c r="B146" s="617" t="s">
        <v>2229</v>
      </c>
      <c r="C146" s="618">
        <v>63</v>
      </c>
    </row>
    <row r="147" spans="1:3">
      <c r="A147" s="614" t="s">
        <v>1871</v>
      </c>
      <c r="B147" s="617" t="s">
        <v>2230</v>
      </c>
      <c r="C147" s="618">
        <v>63</v>
      </c>
    </row>
    <row r="148" spans="1:3">
      <c r="A148" s="614" t="s">
        <v>1872</v>
      </c>
      <c r="B148" s="617" t="s">
        <v>2231</v>
      </c>
      <c r="C148" s="618">
        <v>63</v>
      </c>
    </row>
    <row r="149" spans="1:3">
      <c r="A149" s="614" t="s">
        <v>1873</v>
      </c>
      <c r="B149" s="617" t="s">
        <v>2232</v>
      </c>
      <c r="C149" s="618">
        <v>63</v>
      </c>
    </row>
    <row r="150" spans="1:3">
      <c r="A150" s="614" t="s">
        <v>1178</v>
      </c>
      <c r="B150" s="617" t="s">
        <v>2233</v>
      </c>
      <c r="C150" s="618">
        <v>63</v>
      </c>
    </row>
    <row r="151" spans="1:3">
      <c r="A151" s="614" t="s">
        <v>1874</v>
      </c>
      <c r="B151" s="617" t="s">
        <v>2234</v>
      </c>
      <c r="C151" s="618">
        <v>63</v>
      </c>
    </row>
    <row r="152" spans="1:3">
      <c r="A152" s="614" t="s">
        <v>1875</v>
      </c>
      <c r="B152" s="617" t="s">
        <v>2235</v>
      </c>
      <c r="C152" s="618">
        <v>63</v>
      </c>
    </row>
    <row r="153" spans="1:3">
      <c r="A153" s="614" t="s">
        <v>1876</v>
      </c>
      <c r="B153" s="617" t="s">
        <v>2236</v>
      </c>
      <c r="C153" s="618">
        <v>63</v>
      </c>
    </row>
    <row r="154" spans="1:3">
      <c r="A154" s="614" t="s">
        <v>1877</v>
      </c>
      <c r="B154" s="617" t="s">
        <v>2237</v>
      </c>
      <c r="C154" s="618">
        <v>63</v>
      </c>
    </row>
    <row r="155" spans="1:3">
      <c r="A155" s="614" t="s">
        <v>1878</v>
      </c>
      <c r="B155" s="617" t="s">
        <v>2238</v>
      </c>
      <c r="C155" s="618">
        <v>63</v>
      </c>
    </row>
    <row r="156" spans="1:3">
      <c r="A156" s="614" t="s">
        <v>1879</v>
      </c>
      <c r="B156" s="617" t="s">
        <v>2239</v>
      </c>
      <c r="C156" s="618">
        <v>63</v>
      </c>
    </row>
    <row r="157" spans="1:3">
      <c r="A157" s="614" t="s">
        <v>1880</v>
      </c>
      <c r="B157" s="617" t="s">
        <v>2240</v>
      </c>
      <c r="C157" s="618">
        <v>63</v>
      </c>
    </row>
    <row r="158" spans="1:3">
      <c r="A158" s="614" t="s">
        <v>1179</v>
      </c>
      <c r="B158" s="617" t="s">
        <v>2241</v>
      </c>
      <c r="C158" s="618">
        <v>63</v>
      </c>
    </row>
    <row r="159" spans="1:3">
      <c r="A159" s="614" t="s">
        <v>1881</v>
      </c>
      <c r="B159" s="617" t="s">
        <v>2242</v>
      </c>
      <c r="C159" s="618">
        <v>63</v>
      </c>
    </row>
    <row r="160" spans="1:3">
      <c r="A160" s="614" t="s">
        <v>1882</v>
      </c>
      <c r="B160" s="617" t="s">
        <v>2243</v>
      </c>
      <c r="C160" s="618">
        <v>63</v>
      </c>
    </row>
    <row r="161" spans="1:3">
      <c r="A161" s="614" t="s">
        <v>1883</v>
      </c>
      <c r="B161" s="617" t="s">
        <v>2244</v>
      </c>
      <c r="C161" s="618">
        <v>63</v>
      </c>
    </row>
    <row r="162" spans="1:3">
      <c r="A162" s="614" t="s">
        <v>1884</v>
      </c>
      <c r="B162" s="617" t="s">
        <v>2245</v>
      </c>
      <c r="C162" s="618">
        <v>63</v>
      </c>
    </row>
    <row r="163" spans="1:3">
      <c r="A163" s="614" t="s">
        <v>1885</v>
      </c>
      <c r="B163" s="617" t="s">
        <v>2246</v>
      </c>
      <c r="C163" s="618">
        <v>63</v>
      </c>
    </row>
    <row r="164" spans="1:3">
      <c r="A164" s="614" t="s">
        <v>1886</v>
      </c>
      <c r="B164" s="617" t="s">
        <v>2247</v>
      </c>
      <c r="C164" s="618">
        <v>63</v>
      </c>
    </row>
    <row r="165" spans="1:3">
      <c r="A165" s="614" t="s">
        <v>1887</v>
      </c>
      <c r="B165" s="617" t="s">
        <v>2248</v>
      </c>
      <c r="C165" s="618">
        <v>63</v>
      </c>
    </row>
    <row r="166" spans="1:3">
      <c r="A166" s="614" t="s">
        <v>1888</v>
      </c>
      <c r="B166" s="617" t="s">
        <v>2249</v>
      </c>
      <c r="C166" s="618">
        <v>63</v>
      </c>
    </row>
    <row r="167" spans="1:3">
      <c r="A167" s="614" t="s">
        <v>1889</v>
      </c>
      <c r="B167" s="617" t="s">
        <v>2250</v>
      </c>
      <c r="C167" s="618">
        <v>63</v>
      </c>
    </row>
    <row r="168" spans="1:3">
      <c r="A168" s="614" t="s">
        <v>1890</v>
      </c>
      <c r="B168" s="617" t="s">
        <v>2251</v>
      </c>
      <c r="C168" s="618">
        <v>63</v>
      </c>
    </row>
    <row r="169" spans="1:3">
      <c r="A169" s="614" t="s">
        <v>1891</v>
      </c>
      <c r="B169" s="617" t="s">
        <v>2252</v>
      </c>
      <c r="C169" s="618">
        <v>63</v>
      </c>
    </row>
    <row r="170" spans="1:3">
      <c r="A170" s="614" t="s">
        <v>1892</v>
      </c>
      <c r="B170" s="617" t="s">
        <v>2253</v>
      </c>
      <c r="C170" s="618">
        <v>63</v>
      </c>
    </row>
    <row r="171" spans="1:3">
      <c r="A171" s="614" t="s">
        <v>1893</v>
      </c>
      <c r="B171" s="617" t="s">
        <v>2254</v>
      </c>
      <c r="C171" s="618">
        <v>63</v>
      </c>
    </row>
    <row r="172" spans="1:3">
      <c r="A172" s="614" t="s">
        <v>1894</v>
      </c>
      <c r="B172" s="617" t="s">
        <v>2255</v>
      </c>
      <c r="C172" s="618">
        <v>63</v>
      </c>
    </row>
    <row r="173" spans="1:3">
      <c r="A173" s="614" t="s">
        <v>1895</v>
      </c>
      <c r="B173" s="617" t="s">
        <v>2256</v>
      </c>
      <c r="C173" s="618">
        <v>63</v>
      </c>
    </row>
    <row r="174" spans="1:3">
      <c r="A174" s="614" t="s">
        <v>1896</v>
      </c>
      <c r="B174" s="617" t="s">
        <v>2257</v>
      </c>
      <c r="C174" s="618">
        <v>63</v>
      </c>
    </row>
    <row r="175" spans="1:3">
      <c r="A175" s="614" t="s">
        <v>1180</v>
      </c>
      <c r="B175" s="617" t="s">
        <v>2258</v>
      </c>
      <c r="C175" s="618">
        <v>63</v>
      </c>
    </row>
    <row r="176" spans="1:3">
      <c r="A176" s="614" t="s">
        <v>1897</v>
      </c>
      <c r="B176" s="617" t="s">
        <v>2259</v>
      </c>
      <c r="C176" s="618">
        <v>63</v>
      </c>
    </row>
    <row r="177" spans="1:3">
      <c r="A177" s="614" t="s">
        <v>1898</v>
      </c>
      <c r="B177" s="617" t="s">
        <v>2260</v>
      </c>
      <c r="C177" s="618">
        <v>63</v>
      </c>
    </row>
    <row r="178" spans="1:3">
      <c r="A178" s="614" t="s">
        <v>1899</v>
      </c>
      <c r="B178" s="617" t="s">
        <v>2261</v>
      </c>
      <c r="C178" s="618">
        <v>63</v>
      </c>
    </row>
    <row r="179" spans="1:3">
      <c r="A179" s="614" t="s">
        <v>1900</v>
      </c>
      <c r="B179" s="617" t="s">
        <v>2262</v>
      </c>
      <c r="C179" s="618">
        <v>63</v>
      </c>
    </row>
    <row r="180" spans="1:3">
      <c r="A180" s="614" t="s">
        <v>1901</v>
      </c>
      <c r="B180" s="617" t="s">
        <v>2263</v>
      </c>
      <c r="C180" s="618">
        <v>63</v>
      </c>
    </row>
    <row r="181" spans="1:3">
      <c r="A181" s="614" t="s">
        <v>1902</v>
      </c>
      <c r="B181" s="617" t="s">
        <v>2264</v>
      </c>
      <c r="C181" s="618">
        <v>63</v>
      </c>
    </row>
    <row r="182" spans="1:3">
      <c r="A182" s="614" t="s">
        <v>1903</v>
      </c>
      <c r="B182" s="617" t="s">
        <v>2265</v>
      </c>
      <c r="C182" s="618">
        <v>63</v>
      </c>
    </row>
    <row r="183" spans="1:3">
      <c r="A183" s="614" t="s">
        <v>1904</v>
      </c>
      <c r="B183" s="617" t="s">
        <v>2266</v>
      </c>
      <c r="C183" s="618">
        <v>63</v>
      </c>
    </row>
    <row r="184" spans="1:3">
      <c r="A184" s="614" t="s">
        <v>1905</v>
      </c>
      <c r="B184" s="617" t="s">
        <v>2267</v>
      </c>
      <c r="C184" s="618">
        <v>63</v>
      </c>
    </row>
    <row r="185" spans="1:3">
      <c r="A185" s="614" t="s">
        <v>1906</v>
      </c>
      <c r="B185" s="617" t="s">
        <v>2268</v>
      </c>
      <c r="C185" s="618">
        <v>63</v>
      </c>
    </row>
    <row r="186" spans="1:3">
      <c r="A186" s="614" t="s">
        <v>1907</v>
      </c>
      <c r="B186" s="617" t="s">
        <v>2269</v>
      </c>
      <c r="C186" s="618">
        <v>63</v>
      </c>
    </row>
    <row r="187" spans="1:3">
      <c r="A187" s="614" t="s">
        <v>1908</v>
      </c>
      <c r="B187" s="617" t="s">
        <v>2270</v>
      </c>
      <c r="C187" s="618">
        <v>63</v>
      </c>
    </row>
    <row r="188" spans="1:3">
      <c r="A188" s="614" t="s">
        <v>1909</v>
      </c>
      <c r="B188" s="617" t="s">
        <v>2271</v>
      </c>
      <c r="C188" s="618">
        <v>63</v>
      </c>
    </row>
    <row r="189" spans="1:3">
      <c r="A189" s="614" t="s">
        <v>1910</v>
      </c>
      <c r="B189" s="617" t="s">
        <v>2272</v>
      </c>
      <c r="C189" s="618">
        <v>63</v>
      </c>
    </row>
    <row r="190" spans="1:3">
      <c r="A190" s="614" t="s">
        <v>1911</v>
      </c>
      <c r="B190" s="617" t="s">
        <v>2273</v>
      </c>
      <c r="C190" s="618">
        <v>63</v>
      </c>
    </row>
    <row r="191" spans="1:3">
      <c r="A191" s="614" t="s">
        <v>1912</v>
      </c>
      <c r="B191" s="617" t="s">
        <v>2274</v>
      </c>
      <c r="C191" s="618">
        <v>63</v>
      </c>
    </row>
    <row r="192" spans="1:3">
      <c r="A192" s="614" t="s">
        <v>1181</v>
      </c>
      <c r="B192" s="617" t="s">
        <v>2275</v>
      </c>
      <c r="C192" s="618">
        <v>63</v>
      </c>
    </row>
    <row r="193" spans="1:3">
      <c r="A193" s="614" t="s">
        <v>1182</v>
      </c>
      <c r="B193" s="617" t="s">
        <v>2276</v>
      </c>
      <c r="C193" s="618">
        <v>63</v>
      </c>
    </row>
    <row r="194" spans="1:3">
      <c r="A194" s="614" t="s">
        <v>1183</v>
      </c>
      <c r="B194" s="617" t="s">
        <v>2277</v>
      </c>
      <c r="C194" s="618">
        <v>63</v>
      </c>
    </row>
    <row r="195" spans="1:3">
      <c r="A195" s="614" t="s">
        <v>1184</v>
      </c>
      <c r="B195" s="617" t="s">
        <v>2278</v>
      </c>
      <c r="C195" s="618">
        <v>63</v>
      </c>
    </row>
    <row r="196" spans="1:3">
      <c r="A196" s="614" t="s">
        <v>1185</v>
      </c>
      <c r="B196" s="617" t="s">
        <v>2279</v>
      </c>
      <c r="C196" s="618">
        <v>63</v>
      </c>
    </row>
    <row r="197" spans="1:3">
      <c r="A197" s="614" t="s">
        <v>1186</v>
      </c>
      <c r="B197" s="617" t="s">
        <v>2280</v>
      </c>
      <c r="C197" s="618">
        <v>63</v>
      </c>
    </row>
    <row r="198" spans="1:3">
      <c r="A198" s="614" t="s">
        <v>1187</v>
      </c>
      <c r="B198" s="617" t="s">
        <v>2281</v>
      </c>
      <c r="C198" s="618">
        <v>63</v>
      </c>
    </row>
    <row r="199" spans="1:3">
      <c r="A199" s="614" t="s">
        <v>1188</v>
      </c>
      <c r="B199" s="617" t="s">
        <v>2282</v>
      </c>
      <c r="C199" s="618">
        <v>63</v>
      </c>
    </row>
    <row r="200" spans="1:3">
      <c r="A200" s="614" t="s">
        <v>1189</v>
      </c>
      <c r="B200" s="617" t="s">
        <v>2283</v>
      </c>
      <c r="C200" s="618">
        <v>63</v>
      </c>
    </row>
    <row r="201" spans="1:3">
      <c r="A201" s="614" t="s">
        <v>1190</v>
      </c>
      <c r="B201" s="617" t="s">
        <v>2284</v>
      </c>
      <c r="C201" s="618">
        <v>63</v>
      </c>
    </row>
    <row r="202" spans="1:3">
      <c r="A202" s="614" t="s">
        <v>1191</v>
      </c>
      <c r="B202" s="617" t="s">
        <v>2285</v>
      </c>
      <c r="C202" s="618">
        <v>63</v>
      </c>
    </row>
    <row r="203" spans="1:3">
      <c r="A203" s="614" t="s">
        <v>1192</v>
      </c>
      <c r="B203" s="617" t="s">
        <v>2286</v>
      </c>
      <c r="C203" s="618">
        <v>63</v>
      </c>
    </row>
    <row r="204" spans="1:3">
      <c r="A204" s="614" t="s">
        <v>1193</v>
      </c>
      <c r="B204" s="617" t="s">
        <v>2287</v>
      </c>
      <c r="C204" s="618">
        <v>63</v>
      </c>
    </row>
    <row r="205" spans="1:3">
      <c r="A205" s="614" t="s">
        <v>1913</v>
      </c>
      <c r="B205" s="617" t="s">
        <v>2288</v>
      </c>
      <c r="C205" s="618">
        <v>63</v>
      </c>
    </row>
    <row r="206" spans="1:3">
      <c r="A206" s="614" t="s">
        <v>1914</v>
      </c>
      <c r="B206" s="617" t="s">
        <v>2289</v>
      </c>
      <c r="C206" s="618">
        <v>63</v>
      </c>
    </row>
    <row r="207" spans="1:3">
      <c r="A207" s="614" t="s">
        <v>1194</v>
      </c>
      <c r="B207" s="617" t="s">
        <v>2290</v>
      </c>
      <c r="C207" s="618">
        <v>63</v>
      </c>
    </row>
    <row r="208" spans="1:3">
      <c r="A208" s="614" t="s">
        <v>1195</v>
      </c>
      <c r="B208" s="617" t="s">
        <v>2291</v>
      </c>
      <c r="C208" s="618">
        <v>63</v>
      </c>
    </row>
    <row r="209" spans="1:3">
      <c r="A209" s="614" t="s">
        <v>1915</v>
      </c>
      <c r="B209" s="617" t="s">
        <v>2292</v>
      </c>
      <c r="C209" s="618">
        <v>63</v>
      </c>
    </row>
    <row r="210" spans="1:3">
      <c r="A210" s="614" t="s">
        <v>1196</v>
      </c>
      <c r="B210" s="617" t="s">
        <v>2293</v>
      </c>
      <c r="C210" s="618">
        <v>63</v>
      </c>
    </row>
    <row r="211" spans="1:3">
      <c r="A211" s="614" t="s">
        <v>1197</v>
      </c>
      <c r="B211" s="617" t="s">
        <v>2294</v>
      </c>
      <c r="C211" s="618">
        <v>63</v>
      </c>
    </row>
    <row r="212" spans="1:3">
      <c r="A212" s="614" t="s">
        <v>1198</v>
      </c>
      <c r="B212" s="617" t="s">
        <v>2295</v>
      </c>
      <c r="C212" s="618">
        <v>63</v>
      </c>
    </row>
    <row r="213" spans="1:3">
      <c r="A213" s="614" t="s">
        <v>1199</v>
      </c>
      <c r="B213" s="617" t="s">
        <v>2296</v>
      </c>
      <c r="C213" s="618">
        <v>63</v>
      </c>
    </row>
    <row r="214" spans="1:3">
      <c r="A214" s="614" t="s">
        <v>1200</v>
      </c>
      <c r="B214" s="617" t="s">
        <v>2297</v>
      </c>
      <c r="C214" s="618">
        <v>63</v>
      </c>
    </row>
    <row r="215" spans="1:3">
      <c r="A215" s="614" t="s">
        <v>1201</v>
      </c>
      <c r="B215" s="617" t="s">
        <v>2298</v>
      </c>
      <c r="C215" s="618">
        <v>63</v>
      </c>
    </row>
    <row r="216" spans="1:3">
      <c r="A216" s="614" t="s">
        <v>1202</v>
      </c>
      <c r="B216" s="617" t="s">
        <v>2299</v>
      </c>
      <c r="C216" s="618">
        <v>63</v>
      </c>
    </row>
    <row r="217" spans="1:3">
      <c r="A217" s="614" t="s">
        <v>1203</v>
      </c>
      <c r="B217" s="617" t="s">
        <v>2300</v>
      </c>
      <c r="C217" s="618">
        <v>63</v>
      </c>
    </row>
    <row r="218" spans="1:3">
      <c r="A218" s="614" t="s">
        <v>1204</v>
      </c>
      <c r="B218" s="617" t="s">
        <v>2301</v>
      </c>
      <c r="C218" s="618">
        <v>63</v>
      </c>
    </row>
    <row r="219" spans="1:3">
      <c r="A219" s="614" t="s">
        <v>1205</v>
      </c>
      <c r="B219" s="617" t="s">
        <v>2302</v>
      </c>
      <c r="C219" s="618">
        <v>63</v>
      </c>
    </row>
    <row r="220" spans="1:3">
      <c r="A220" s="614" t="s">
        <v>1916</v>
      </c>
      <c r="B220" s="617" t="s">
        <v>2303</v>
      </c>
      <c r="C220" s="618">
        <v>63</v>
      </c>
    </row>
    <row r="221" spans="1:3">
      <c r="A221" s="614" t="s">
        <v>1917</v>
      </c>
      <c r="B221" s="617" t="s">
        <v>2304</v>
      </c>
      <c r="C221" s="618">
        <v>63</v>
      </c>
    </row>
    <row r="222" spans="1:3">
      <c r="A222" s="614" t="s">
        <v>1206</v>
      </c>
      <c r="B222" s="617" t="s">
        <v>2305</v>
      </c>
      <c r="C222" s="618">
        <v>63</v>
      </c>
    </row>
    <row r="223" spans="1:3">
      <c r="A223" s="614" t="s">
        <v>1207</v>
      </c>
      <c r="B223" s="617" t="s">
        <v>2306</v>
      </c>
      <c r="C223" s="618">
        <v>63</v>
      </c>
    </row>
    <row r="224" spans="1:3">
      <c r="A224" s="614" t="s">
        <v>1208</v>
      </c>
      <c r="B224" s="617" t="s">
        <v>2307</v>
      </c>
      <c r="C224" s="618">
        <v>63</v>
      </c>
    </row>
    <row r="225" spans="1:3">
      <c r="A225" s="614" t="s">
        <v>1209</v>
      </c>
      <c r="B225" s="617" t="s">
        <v>2308</v>
      </c>
      <c r="C225" s="618">
        <v>63</v>
      </c>
    </row>
    <row r="226" spans="1:3">
      <c r="A226" s="614" t="s">
        <v>1210</v>
      </c>
      <c r="B226" s="617" t="s">
        <v>2309</v>
      </c>
      <c r="C226" s="618">
        <v>63</v>
      </c>
    </row>
    <row r="227" spans="1:3">
      <c r="A227" s="614" t="s">
        <v>1211</v>
      </c>
      <c r="B227" s="617" t="s">
        <v>2310</v>
      </c>
      <c r="C227" s="618">
        <v>63</v>
      </c>
    </row>
    <row r="228" spans="1:3">
      <c r="A228" s="614" t="s">
        <v>1212</v>
      </c>
      <c r="B228" s="617" t="s">
        <v>2311</v>
      </c>
      <c r="C228" s="618">
        <v>63</v>
      </c>
    </row>
    <row r="229" spans="1:3">
      <c r="A229" s="614" t="s">
        <v>1213</v>
      </c>
      <c r="B229" s="617" t="s">
        <v>2312</v>
      </c>
      <c r="C229" s="618">
        <v>63</v>
      </c>
    </row>
    <row r="230" spans="1:3">
      <c r="A230" s="614" t="s">
        <v>1918</v>
      </c>
      <c r="B230" s="617" t="s">
        <v>2313</v>
      </c>
      <c r="C230" s="618">
        <v>63</v>
      </c>
    </row>
    <row r="231" spans="1:3">
      <c r="A231" s="614" t="s">
        <v>1919</v>
      </c>
      <c r="B231" s="617" t="s">
        <v>2314</v>
      </c>
      <c r="C231" s="618">
        <v>63</v>
      </c>
    </row>
    <row r="232" spans="1:3">
      <c r="A232" s="614" t="s">
        <v>1920</v>
      </c>
      <c r="B232" s="617" t="s">
        <v>2315</v>
      </c>
      <c r="C232" s="618">
        <v>63</v>
      </c>
    </row>
    <row r="233" spans="1:3">
      <c r="A233" s="614" t="s">
        <v>1921</v>
      </c>
      <c r="B233" s="617" t="s">
        <v>2316</v>
      </c>
      <c r="C233" s="618">
        <v>63</v>
      </c>
    </row>
    <row r="234" spans="1:3">
      <c r="A234" s="614" t="s">
        <v>1922</v>
      </c>
      <c r="B234" s="617" t="s">
        <v>2317</v>
      </c>
      <c r="C234" s="618">
        <v>63</v>
      </c>
    </row>
    <row r="235" spans="1:3">
      <c r="A235" s="614" t="s">
        <v>1923</v>
      </c>
      <c r="B235" s="617" t="s">
        <v>2318</v>
      </c>
      <c r="C235" s="618">
        <v>63</v>
      </c>
    </row>
    <row r="236" spans="1:3">
      <c r="A236" s="614" t="s">
        <v>1924</v>
      </c>
      <c r="B236" s="617" t="s">
        <v>2319</v>
      </c>
      <c r="C236" s="618">
        <v>63</v>
      </c>
    </row>
    <row r="237" spans="1:3">
      <c r="A237" s="614" t="s">
        <v>1925</v>
      </c>
      <c r="B237" s="617" t="s">
        <v>2320</v>
      </c>
      <c r="C237" s="618">
        <v>63</v>
      </c>
    </row>
    <row r="238" spans="1:3">
      <c r="A238" s="614" t="s">
        <v>1926</v>
      </c>
      <c r="B238" s="617" t="s">
        <v>2321</v>
      </c>
      <c r="C238" s="618">
        <v>63</v>
      </c>
    </row>
    <row r="239" spans="1:3">
      <c r="A239" s="614" t="s">
        <v>1927</v>
      </c>
      <c r="B239" s="617" t="s">
        <v>2322</v>
      </c>
      <c r="C239" s="618">
        <v>63</v>
      </c>
    </row>
    <row r="240" spans="1:3">
      <c r="A240" s="614" t="s">
        <v>1928</v>
      </c>
      <c r="B240" s="617" t="s">
        <v>2323</v>
      </c>
      <c r="C240" s="618">
        <v>63</v>
      </c>
    </row>
    <row r="241" spans="1:3">
      <c r="A241" s="614" t="s">
        <v>1929</v>
      </c>
      <c r="B241" s="617" t="s">
        <v>2324</v>
      </c>
      <c r="C241" s="618">
        <v>63</v>
      </c>
    </row>
    <row r="242" spans="1:3">
      <c r="A242" s="614" t="s">
        <v>1214</v>
      </c>
      <c r="B242" s="617" t="s">
        <v>2325</v>
      </c>
      <c r="C242" s="618">
        <v>63</v>
      </c>
    </row>
    <row r="243" spans="1:3">
      <c r="A243" s="614" t="s">
        <v>1215</v>
      </c>
      <c r="B243" s="617" t="s">
        <v>2326</v>
      </c>
      <c r="C243" s="618">
        <v>63</v>
      </c>
    </row>
    <row r="244" spans="1:3">
      <c r="A244" s="614" t="s">
        <v>1216</v>
      </c>
      <c r="B244" s="617" t="s">
        <v>2327</v>
      </c>
      <c r="C244" s="618">
        <v>63</v>
      </c>
    </row>
    <row r="245" spans="1:3">
      <c r="A245" s="614" t="s">
        <v>1217</v>
      </c>
      <c r="B245" s="617" t="s">
        <v>2328</v>
      </c>
      <c r="C245" s="618">
        <v>63</v>
      </c>
    </row>
    <row r="246" spans="1:3">
      <c r="A246" s="614" t="s">
        <v>1218</v>
      </c>
      <c r="B246" s="617" t="s">
        <v>2329</v>
      </c>
      <c r="C246" s="618">
        <v>63</v>
      </c>
    </row>
    <row r="247" spans="1:3">
      <c r="A247" s="614" t="s">
        <v>1219</v>
      </c>
      <c r="B247" s="617" t="s">
        <v>2330</v>
      </c>
      <c r="C247" s="618">
        <v>63</v>
      </c>
    </row>
    <row r="248" spans="1:3">
      <c r="A248" s="614" t="s">
        <v>1930</v>
      </c>
      <c r="B248" s="617" t="s">
        <v>2331</v>
      </c>
      <c r="C248" s="618">
        <v>63</v>
      </c>
    </row>
    <row r="249" spans="1:3">
      <c r="A249" s="614" t="s">
        <v>2332</v>
      </c>
      <c r="B249" s="617" t="s">
        <v>2333</v>
      </c>
      <c r="C249" s="618">
        <v>16</v>
      </c>
    </row>
    <row r="250" spans="1:3">
      <c r="A250" s="614" t="s">
        <v>1931</v>
      </c>
      <c r="B250" s="617" t="s">
        <v>2334</v>
      </c>
      <c r="C250" s="618">
        <v>63</v>
      </c>
    </row>
    <row r="251" spans="1:3">
      <c r="A251" s="614" t="s">
        <v>1221</v>
      </c>
      <c r="B251" s="617" t="s">
        <v>2335</v>
      </c>
      <c r="C251" s="618">
        <v>63</v>
      </c>
    </row>
    <row r="252" spans="1:3">
      <c r="A252" s="614" t="s">
        <v>1222</v>
      </c>
      <c r="B252" s="617" t="s">
        <v>2336</v>
      </c>
      <c r="C252" s="618">
        <v>63</v>
      </c>
    </row>
    <row r="253" spans="1:3">
      <c r="A253" s="614" t="s">
        <v>1932</v>
      </c>
      <c r="B253" s="617" t="s">
        <v>2337</v>
      </c>
      <c r="C253" s="618">
        <v>63</v>
      </c>
    </row>
    <row r="254" spans="1:3">
      <c r="A254" s="614" t="s">
        <v>1933</v>
      </c>
      <c r="B254" s="617" t="s">
        <v>2338</v>
      </c>
      <c r="C254" s="618">
        <v>63</v>
      </c>
    </row>
    <row r="255" spans="1:3">
      <c r="A255" s="614" t="s">
        <v>1934</v>
      </c>
      <c r="B255" s="617" t="s">
        <v>2339</v>
      </c>
      <c r="C255" s="618">
        <v>63</v>
      </c>
    </row>
    <row r="256" spans="1:3">
      <c r="A256" s="614" t="s">
        <v>1935</v>
      </c>
      <c r="B256" s="617" t="s">
        <v>2340</v>
      </c>
      <c r="C256" s="618">
        <v>63</v>
      </c>
    </row>
    <row r="257" spans="1:3">
      <c r="A257" s="614" t="s">
        <v>1936</v>
      </c>
      <c r="B257" s="617" t="s">
        <v>2341</v>
      </c>
      <c r="C257" s="618">
        <v>63</v>
      </c>
    </row>
    <row r="258" spans="1:3">
      <c r="A258" s="614" t="s">
        <v>1937</v>
      </c>
      <c r="B258" s="617" t="s">
        <v>2342</v>
      </c>
      <c r="C258" s="618">
        <v>63</v>
      </c>
    </row>
    <row r="259" spans="1:3">
      <c r="A259" s="614" t="s">
        <v>1938</v>
      </c>
      <c r="B259" s="617" t="s">
        <v>2343</v>
      </c>
      <c r="C259" s="618">
        <v>63</v>
      </c>
    </row>
    <row r="260" spans="1:3">
      <c r="A260" s="614" t="s">
        <v>1939</v>
      </c>
      <c r="B260" s="617" t="s">
        <v>2344</v>
      </c>
      <c r="C260" s="618">
        <v>63</v>
      </c>
    </row>
    <row r="261" spans="1:3">
      <c r="A261" s="614" t="s">
        <v>2345</v>
      </c>
      <c r="B261" s="617" t="s">
        <v>2346</v>
      </c>
      <c r="C261" s="618">
        <v>12</v>
      </c>
    </row>
    <row r="262" spans="1:3">
      <c r="A262" s="614" t="s">
        <v>1940</v>
      </c>
      <c r="B262" s="617" t="s">
        <v>2347</v>
      </c>
      <c r="C262" s="618">
        <v>63</v>
      </c>
    </row>
    <row r="263" spans="1:3">
      <c r="A263" s="614" t="s">
        <v>1223</v>
      </c>
      <c r="B263" s="617" t="s">
        <v>2348</v>
      </c>
      <c r="C263" s="618">
        <v>63</v>
      </c>
    </row>
    <row r="264" spans="1:3">
      <c r="A264" s="614" t="s">
        <v>1224</v>
      </c>
      <c r="B264" s="617" t="s">
        <v>2349</v>
      </c>
      <c r="C264" s="618">
        <v>63</v>
      </c>
    </row>
    <row r="265" spans="1:3">
      <c r="A265" s="614" t="s">
        <v>1225</v>
      </c>
      <c r="B265" s="617" t="s">
        <v>2350</v>
      </c>
      <c r="C265" s="618">
        <v>63</v>
      </c>
    </row>
    <row r="266" spans="1:3">
      <c r="A266" s="614" t="s">
        <v>1226</v>
      </c>
      <c r="B266" s="617" t="s">
        <v>2351</v>
      </c>
      <c r="C266" s="618">
        <v>63</v>
      </c>
    </row>
    <row r="267" spans="1:3">
      <c r="A267" s="614" t="s">
        <v>1227</v>
      </c>
      <c r="B267" s="617" t="s">
        <v>2352</v>
      </c>
      <c r="C267" s="618">
        <v>63</v>
      </c>
    </row>
    <row r="268" spans="1:3">
      <c r="A268" s="614" t="s">
        <v>1228</v>
      </c>
      <c r="B268" s="617" t="s">
        <v>2353</v>
      </c>
      <c r="C268" s="618">
        <v>63</v>
      </c>
    </row>
    <row r="269" spans="1:3">
      <c r="A269" s="614" t="s">
        <v>1229</v>
      </c>
      <c r="B269" s="617" t="s">
        <v>2354</v>
      </c>
      <c r="C269" s="618">
        <v>63</v>
      </c>
    </row>
    <row r="270" spans="1:3">
      <c r="A270" s="614" t="s">
        <v>1941</v>
      </c>
      <c r="B270" s="617" t="s">
        <v>2355</v>
      </c>
      <c r="C270" s="618">
        <v>63</v>
      </c>
    </row>
    <row r="271" spans="1:3">
      <c r="A271" s="614" t="s">
        <v>1942</v>
      </c>
      <c r="B271" s="617" t="s">
        <v>2356</v>
      </c>
      <c r="C271" s="618">
        <v>63</v>
      </c>
    </row>
    <row r="272" spans="1:3">
      <c r="A272" s="614" t="s">
        <v>1943</v>
      </c>
      <c r="B272" s="617" t="s">
        <v>2357</v>
      </c>
      <c r="C272" s="618">
        <v>63</v>
      </c>
    </row>
    <row r="273" spans="1:3">
      <c r="A273" s="614" t="s">
        <v>1230</v>
      </c>
      <c r="B273" s="617" t="s">
        <v>2358</v>
      </c>
      <c r="C273" s="618">
        <v>63</v>
      </c>
    </row>
    <row r="274" spans="1:3">
      <c r="A274" s="614" t="s">
        <v>1944</v>
      </c>
      <c r="B274" s="617" t="s">
        <v>2359</v>
      </c>
      <c r="C274" s="618">
        <v>63</v>
      </c>
    </row>
    <row r="275" spans="1:3">
      <c r="A275" s="614" t="s">
        <v>1945</v>
      </c>
      <c r="B275" s="617" t="s">
        <v>2360</v>
      </c>
      <c r="C275" s="618">
        <v>63</v>
      </c>
    </row>
    <row r="276" spans="1:3">
      <c r="A276" s="614" t="s">
        <v>1946</v>
      </c>
      <c r="B276" s="617" t="s">
        <v>2361</v>
      </c>
      <c r="C276" s="618">
        <v>63</v>
      </c>
    </row>
    <row r="277" spans="1:3">
      <c r="A277" s="614" t="s">
        <v>2362</v>
      </c>
      <c r="B277" s="617" t="s">
        <v>2363</v>
      </c>
      <c r="C277" s="618">
        <v>16</v>
      </c>
    </row>
    <row r="278" spans="1:3">
      <c r="A278" s="614" t="s">
        <v>1947</v>
      </c>
      <c r="B278" s="617" t="s">
        <v>2364</v>
      </c>
      <c r="C278" s="618">
        <v>63</v>
      </c>
    </row>
    <row r="279" spans="1:3">
      <c r="A279" s="614" t="s">
        <v>1948</v>
      </c>
      <c r="B279" s="617" t="s">
        <v>2365</v>
      </c>
      <c r="C279" s="618">
        <v>63</v>
      </c>
    </row>
    <row r="280" spans="1:3">
      <c r="A280" s="614" t="s">
        <v>2366</v>
      </c>
      <c r="B280" s="617" t="s">
        <v>2367</v>
      </c>
      <c r="C280" s="618">
        <v>16</v>
      </c>
    </row>
    <row r="281" spans="1:3">
      <c r="A281" s="614" t="s">
        <v>1949</v>
      </c>
      <c r="B281" s="617" t="s">
        <v>2368</v>
      </c>
      <c r="C281" s="618">
        <v>63</v>
      </c>
    </row>
    <row r="282" spans="1:3">
      <c r="A282" s="614" t="s">
        <v>1950</v>
      </c>
      <c r="B282" s="617" t="s">
        <v>2369</v>
      </c>
      <c r="C282" s="618">
        <v>63</v>
      </c>
    </row>
    <row r="283" spans="1:3">
      <c r="A283" s="614" t="s">
        <v>1951</v>
      </c>
      <c r="B283" s="617" t="s">
        <v>2370</v>
      </c>
      <c r="C283" s="618">
        <v>63</v>
      </c>
    </row>
    <row r="284" spans="1:3">
      <c r="A284" s="614" t="s">
        <v>1952</v>
      </c>
      <c r="B284" s="617" t="s">
        <v>2371</v>
      </c>
      <c r="C284" s="618">
        <v>63</v>
      </c>
    </row>
    <row r="285" spans="1:3">
      <c r="A285" s="614" t="s">
        <v>1231</v>
      </c>
      <c r="B285" s="617" t="s">
        <v>2372</v>
      </c>
      <c r="C285" s="618">
        <v>63</v>
      </c>
    </row>
    <row r="286" spans="1:3">
      <c r="A286" s="614" t="s">
        <v>1953</v>
      </c>
      <c r="B286" s="617" t="s">
        <v>2373</v>
      </c>
      <c r="C286" s="618">
        <v>63</v>
      </c>
    </row>
    <row r="287" spans="1:3">
      <c r="A287" s="614" t="s">
        <v>1954</v>
      </c>
      <c r="B287" s="617" t="s">
        <v>2374</v>
      </c>
      <c r="C287" s="618">
        <v>63</v>
      </c>
    </row>
    <row r="288" spans="1:3">
      <c r="A288" s="614" t="s">
        <v>1955</v>
      </c>
      <c r="B288" s="617" t="s">
        <v>2375</v>
      </c>
      <c r="C288" s="618">
        <v>63</v>
      </c>
    </row>
    <row r="289" spans="1:3">
      <c r="A289" s="614" t="s">
        <v>1956</v>
      </c>
      <c r="B289" s="617" t="s">
        <v>2376</v>
      </c>
      <c r="C289" s="618">
        <v>63</v>
      </c>
    </row>
    <row r="290" spans="1:3">
      <c r="A290" s="614" t="s">
        <v>1957</v>
      </c>
      <c r="B290" s="617" t="s">
        <v>2377</v>
      </c>
      <c r="C290" s="618">
        <v>63</v>
      </c>
    </row>
    <row r="291" spans="1:3">
      <c r="A291" s="614" t="s">
        <v>1958</v>
      </c>
      <c r="B291" s="617" t="s">
        <v>2378</v>
      </c>
      <c r="C291" s="618">
        <v>63</v>
      </c>
    </row>
    <row r="292" spans="1:3">
      <c r="A292" s="614" t="s">
        <v>1959</v>
      </c>
      <c r="B292" s="617" t="s">
        <v>2379</v>
      </c>
      <c r="C292" s="618">
        <v>63</v>
      </c>
    </row>
    <row r="293" spans="1:3">
      <c r="A293" s="614" t="s">
        <v>1960</v>
      </c>
      <c r="B293" s="617" t="s">
        <v>2380</v>
      </c>
      <c r="C293" s="618">
        <v>63</v>
      </c>
    </row>
    <row r="294" spans="1:3">
      <c r="A294" s="614" t="s">
        <v>1961</v>
      </c>
      <c r="B294" s="617" t="s">
        <v>2381</v>
      </c>
      <c r="C294" s="618">
        <v>63</v>
      </c>
    </row>
    <row r="295" spans="1:3">
      <c r="A295" s="614" t="s">
        <v>1962</v>
      </c>
      <c r="B295" s="617" t="s">
        <v>2382</v>
      </c>
      <c r="C295" s="618">
        <v>63</v>
      </c>
    </row>
    <row r="296" spans="1:3">
      <c r="A296" s="614" t="s">
        <v>1963</v>
      </c>
      <c r="B296" s="617" t="s">
        <v>2383</v>
      </c>
      <c r="C296" s="618">
        <v>63</v>
      </c>
    </row>
    <row r="297" spans="1:3">
      <c r="A297" s="614" t="s">
        <v>1964</v>
      </c>
      <c r="B297" s="617" t="s">
        <v>2384</v>
      </c>
      <c r="C297" s="618">
        <v>63</v>
      </c>
    </row>
    <row r="298" spans="1:3">
      <c r="A298" s="614" t="s">
        <v>1965</v>
      </c>
      <c r="B298" s="617" t="s">
        <v>2385</v>
      </c>
      <c r="C298" s="618">
        <v>63</v>
      </c>
    </row>
    <row r="299" spans="1:3">
      <c r="A299" s="614" t="s">
        <v>1966</v>
      </c>
      <c r="B299" s="617" t="s">
        <v>2386</v>
      </c>
      <c r="C299" s="618">
        <v>63</v>
      </c>
    </row>
    <row r="300" spans="1:3">
      <c r="A300" s="614" t="s">
        <v>1967</v>
      </c>
      <c r="B300" s="617" t="s">
        <v>2387</v>
      </c>
      <c r="C300" s="618">
        <v>63</v>
      </c>
    </row>
    <row r="301" spans="1:3">
      <c r="A301" s="614" t="s">
        <v>1968</v>
      </c>
      <c r="B301" s="617" t="s">
        <v>2388</v>
      </c>
      <c r="C301" s="618">
        <v>63</v>
      </c>
    </row>
    <row r="302" spans="1:3">
      <c r="A302" s="614" t="s">
        <v>1232</v>
      </c>
      <c r="B302" s="617" t="s">
        <v>2389</v>
      </c>
      <c r="C302" s="618">
        <v>63</v>
      </c>
    </row>
    <row r="303" spans="1:3">
      <c r="A303" s="614" t="s">
        <v>1969</v>
      </c>
      <c r="B303" s="617" t="s">
        <v>2390</v>
      </c>
      <c r="C303" s="618">
        <v>63</v>
      </c>
    </row>
    <row r="304" spans="1:3">
      <c r="A304" s="614" t="s">
        <v>1970</v>
      </c>
      <c r="B304" s="617" t="s">
        <v>2391</v>
      </c>
      <c r="C304" s="618">
        <v>63</v>
      </c>
    </row>
    <row r="305" spans="1:3">
      <c r="A305" s="614" t="s">
        <v>1971</v>
      </c>
      <c r="B305" s="617" t="s">
        <v>2392</v>
      </c>
      <c r="C305" s="618">
        <v>63</v>
      </c>
    </row>
    <row r="306" spans="1:3">
      <c r="A306" s="614" t="s">
        <v>1972</v>
      </c>
      <c r="B306" s="617" t="s">
        <v>2393</v>
      </c>
      <c r="C306" s="618">
        <v>63</v>
      </c>
    </row>
    <row r="307" spans="1:3">
      <c r="A307" s="614" t="s">
        <v>1973</v>
      </c>
      <c r="B307" s="617" t="s">
        <v>2394</v>
      </c>
      <c r="C307" s="618">
        <v>63</v>
      </c>
    </row>
    <row r="308" spans="1:3">
      <c r="A308" s="614" t="s">
        <v>1974</v>
      </c>
      <c r="B308" s="617" t="s">
        <v>2395</v>
      </c>
      <c r="C308" s="618">
        <v>63</v>
      </c>
    </row>
    <row r="309" spans="1:3">
      <c r="A309" s="614" t="s">
        <v>1975</v>
      </c>
      <c r="B309" s="617" t="s">
        <v>2396</v>
      </c>
      <c r="C309" s="618">
        <v>63</v>
      </c>
    </row>
    <row r="310" spans="1:3">
      <c r="A310" s="614" t="s">
        <v>1976</v>
      </c>
      <c r="B310" s="617" t="s">
        <v>2397</v>
      </c>
      <c r="C310" s="618">
        <v>63</v>
      </c>
    </row>
    <row r="311" spans="1:3">
      <c r="A311" s="614" t="s">
        <v>1977</v>
      </c>
      <c r="B311" s="617" t="s">
        <v>2398</v>
      </c>
      <c r="C311" s="618">
        <v>63</v>
      </c>
    </row>
    <row r="312" spans="1:3">
      <c r="A312" s="614" t="s">
        <v>1978</v>
      </c>
      <c r="B312" s="617" t="s">
        <v>2399</v>
      </c>
      <c r="C312" s="618">
        <v>63</v>
      </c>
    </row>
    <row r="313" spans="1:3">
      <c r="A313" s="614" t="s">
        <v>1979</v>
      </c>
      <c r="B313" s="617" t="s">
        <v>2400</v>
      </c>
      <c r="C313" s="618">
        <v>63</v>
      </c>
    </row>
    <row r="314" spans="1:3">
      <c r="A314" s="614" t="s">
        <v>1980</v>
      </c>
      <c r="B314" s="617" t="s">
        <v>2401</v>
      </c>
      <c r="C314" s="618">
        <v>63</v>
      </c>
    </row>
    <row r="315" spans="1:3">
      <c r="A315" s="614" t="s">
        <v>1981</v>
      </c>
      <c r="B315" s="617" t="s">
        <v>2402</v>
      </c>
      <c r="C315" s="618">
        <v>63</v>
      </c>
    </row>
    <row r="316" spans="1:3">
      <c r="A316" s="614" t="s">
        <v>1982</v>
      </c>
      <c r="B316" s="617" t="s">
        <v>2403</v>
      </c>
      <c r="C316" s="618">
        <v>63</v>
      </c>
    </row>
    <row r="317" spans="1:3">
      <c r="A317" s="614" t="s">
        <v>2404</v>
      </c>
      <c r="B317" s="617" t="s">
        <v>2405</v>
      </c>
      <c r="C317" s="618">
        <v>12</v>
      </c>
    </row>
    <row r="318" spans="1:3">
      <c r="A318" s="614" t="s">
        <v>1983</v>
      </c>
      <c r="B318" s="617" t="s">
        <v>2406</v>
      </c>
      <c r="C318" s="618">
        <v>63</v>
      </c>
    </row>
    <row r="319" spans="1:3">
      <c r="A319" s="614" t="s">
        <v>1984</v>
      </c>
      <c r="B319" s="617" t="s">
        <v>2407</v>
      </c>
      <c r="C319" s="618">
        <v>63</v>
      </c>
    </row>
    <row r="320" spans="1:3">
      <c r="A320" s="614" t="s">
        <v>1985</v>
      </c>
      <c r="B320" s="617" t="s">
        <v>2408</v>
      </c>
      <c r="C320" s="618">
        <v>63</v>
      </c>
    </row>
    <row r="321" spans="1:3">
      <c r="A321" s="614" t="s">
        <v>1233</v>
      </c>
      <c r="B321" s="617" t="s">
        <v>2409</v>
      </c>
      <c r="C321" s="618">
        <v>63</v>
      </c>
    </row>
    <row r="322" spans="1:3">
      <c r="A322" s="614" t="s">
        <v>1234</v>
      </c>
      <c r="B322" s="617" t="s">
        <v>2410</v>
      </c>
      <c r="C322" s="618">
        <v>63</v>
      </c>
    </row>
    <row r="323" spans="1:3">
      <c r="A323" s="614" t="s">
        <v>1235</v>
      </c>
      <c r="B323" s="617" t="s">
        <v>2411</v>
      </c>
      <c r="C323" s="618">
        <v>63</v>
      </c>
    </row>
    <row r="324" spans="1:3">
      <c r="A324" s="614" t="s">
        <v>1236</v>
      </c>
      <c r="B324" s="617" t="s">
        <v>2412</v>
      </c>
      <c r="C324" s="618">
        <v>63</v>
      </c>
    </row>
    <row r="325" spans="1:3">
      <c r="A325" s="614" t="s">
        <v>1237</v>
      </c>
      <c r="B325" s="617" t="s">
        <v>2413</v>
      </c>
      <c r="C325" s="618">
        <v>63</v>
      </c>
    </row>
    <row r="326" spans="1:3">
      <c r="A326" s="614" t="s">
        <v>1238</v>
      </c>
      <c r="B326" s="617" t="s">
        <v>2414</v>
      </c>
      <c r="C326" s="618">
        <v>63</v>
      </c>
    </row>
    <row r="327" spans="1:3">
      <c r="A327" s="614" t="s">
        <v>1239</v>
      </c>
      <c r="B327" s="617" t="s">
        <v>2415</v>
      </c>
      <c r="C327" s="618">
        <v>63</v>
      </c>
    </row>
    <row r="328" spans="1:3">
      <c r="A328" s="614" t="s">
        <v>1240</v>
      </c>
      <c r="B328" s="617" t="s">
        <v>2416</v>
      </c>
      <c r="C328" s="618">
        <v>63</v>
      </c>
    </row>
    <row r="329" spans="1:3">
      <c r="A329" s="614" t="s">
        <v>1241</v>
      </c>
      <c r="B329" s="617" t="s">
        <v>2417</v>
      </c>
      <c r="C329" s="618">
        <v>63</v>
      </c>
    </row>
    <row r="330" spans="1:3">
      <c r="A330" s="614" t="s">
        <v>1242</v>
      </c>
      <c r="B330" s="617" t="s">
        <v>2418</v>
      </c>
      <c r="C330" s="618">
        <v>63</v>
      </c>
    </row>
    <row r="331" spans="1:3">
      <c r="A331" s="614" t="s">
        <v>1243</v>
      </c>
      <c r="B331" s="617" t="s">
        <v>2419</v>
      </c>
      <c r="C331" s="618">
        <v>63</v>
      </c>
    </row>
    <row r="332" spans="1:3">
      <c r="A332" s="614" t="s">
        <v>1244</v>
      </c>
      <c r="B332" s="617" t="s">
        <v>2420</v>
      </c>
      <c r="C332" s="618">
        <v>63</v>
      </c>
    </row>
    <row r="333" spans="1:3">
      <c r="A333" s="614" t="s">
        <v>1245</v>
      </c>
      <c r="B333" s="617" t="s">
        <v>2421</v>
      </c>
      <c r="C333" s="618">
        <v>63</v>
      </c>
    </row>
    <row r="334" spans="1:3">
      <c r="A334" s="614" t="s">
        <v>1986</v>
      </c>
      <c r="B334" s="617" t="s">
        <v>2422</v>
      </c>
      <c r="C334" s="618">
        <v>63</v>
      </c>
    </row>
    <row r="335" spans="1:3">
      <c r="A335" s="614" t="s">
        <v>2423</v>
      </c>
      <c r="B335" s="617" t="s">
        <v>2424</v>
      </c>
      <c r="C335" s="618">
        <v>8</v>
      </c>
    </row>
    <row r="336" spans="1:3">
      <c r="A336" s="614" t="s">
        <v>1987</v>
      </c>
      <c r="B336" s="617" t="s">
        <v>2425</v>
      </c>
      <c r="C336" s="618">
        <v>63</v>
      </c>
    </row>
    <row r="337" spans="1:3">
      <c r="A337" s="614" t="s">
        <v>1988</v>
      </c>
      <c r="B337" s="617" t="s">
        <v>2426</v>
      </c>
      <c r="C337" s="618">
        <v>63</v>
      </c>
    </row>
    <row r="338" spans="1:3">
      <c r="A338" s="614" t="s">
        <v>1275</v>
      </c>
      <c r="B338" s="617" t="s">
        <v>2427</v>
      </c>
      <c r="C338" s="618">
        <v>63</v>
      </c>
    </row>
    <row r="339" spans="1:3">
      <c r="A339" s="614" t="s">
        <v>2428</v>
      </c>
      <c r="B339" s="617" t="s">
        <v>2429</v>
      </c>
      <c r="C339" s="618">
        <v>8</v>
      </c>
    </row>
    <row r="340" spans="1:3">
      <c r="A340" s="614" t="s">
        <v>1276</v>
      </c>
      <c r="B340" s="617" t="s">
        <v>2430</v>
      </c>
      <c r="C340" s="618">
        <v>63</v>
      </c>
    </row>
    <row r="341" spans="1:3">
      <c r="A341" s="614" t="s">
        <v>2431</v>
      </c>
      <c r="B341" s="617" t="s">
        <v>2432</v>
      </c>
      <c r="C341" s="618">
        <v>16</v>
      </c>
    </row>
    <row r="342" spans="1:3">
      <c r="A342" s="614" t="s">
        <v>1282</v>
      </c>
      <c r="B342" s="617" t="s">
        <v>2433</v>
      </c>
      <c r="C342" s="618">
        <v>63</v>
      </c>
    </row>
    <row r="343" spans="1:3">
      <c r="A343" s="614" t="s">
        <v>1989</v>
      </c>
      <c r="B343" s="617" t="s">
        <v>2434</v>
      </c>
      <c r="C343" s="618">
        <v>63</v>
      </c>
    </row>
    <row r="344" spans="1:3">
      <c r="A344" s="614" t="s">
        <v>1248</v>
      </c>
      <c r="B344" s="617" t="s">
        <v>2435</v>
      </c>
      <c r="C344" s="618">
        <v>63</v>
      </c>
    </row>
    <row r="345" spans="1:3">
      <c r="A345" s="614" t="s">
        <v>1249</v>
      </c>
      <c r="B345" s="617" t="s">
        <v>2436</v>
      </c>
      <c r="C345" s="618">
        <v>63</v>
      </c>
    </row>
    <row r="346" spans="1:3">
      <c r="A346" s="614" t="s">
        <v>1250</v>
      </c>
      <c r="B346" s="617" t="s">
        <v>2437</v>
      </c>
      <c r="C346" s="618">
        <v>63</v>
      </c>
    </row>
    <row r="347" spans="1:3">
      <c r="A347" s="614" t="s">
        <v>1251</v>
      </c>
      <c r="B347" s="617" t="s">
        <v>2438</v>
      </c>
      <c r="C347" s="618">
        <v>63</v>
      </c>
    </row>
    <row r="348" spans="1:3">
      <c r="A348" s="614" t="s">
        <v>1252</v>
      </c>
      <c r="B348" s="617" t="s">
        <v>2439</v>
      </c>
      <c r="C348" s="618">
        <v>63</v>
      </c>
    </row>
    <row r="349" spans="1:3">
      <c r="A349" s="614" t="s">
        <v>1253</v>
      </c>
      <c r="B349" s="617" t="s">
        <v>2440</v>
      </c>
      <c r="C349" s="618">
        <v>63</v>
      </c>
    </row>
    <row r="350" spans="1:3">
      <c r="A350" s="614" t="s">
        <v>1254</v>
      </c>
      <c r="B350" s="617" t="s">
        <v>2441</v>
      </c>
      <c r="C350" s="618">
        <v>63</v>
      </c>
    </row>
    <row r="351" spans="1:3">
      <c r="A351" s="614" t="s">
        <v>1255</v>
      </c>
      <c r="B351" s="617" t="s">
        <v>2442</v>
      </c>
      <c r="C351" s="618">
        <v>63</v>
      </c>
    </row>
    <row r="352" spans="1:3">
      <c r="A352" s="614" t="s">
        <v>1256</v>
      </c>
      <c r="B352" s="617" t="s">
        <v>2443</v>
      </c>
      <c r="C352" s="618">
        <v>63</v>
      </c>
    </row>
    <row r="353" spans="1:3">
      <c r="A353" s="614" t="s">
        <v>1257</v>
      </c>
      <c r="B353" s="617" t="s">
        <v>2444</v>
      </c>
      <c r="C353" s="618">
        <v>63</v>
      </c>
    </row>
    <row r="354" spans="1:3">
      <c r="A354" s="614" t="s">
        <v>1990</v>
      </c>
      <c r="B354" s="617" t="s">
        <v>2445</v>
      </c>
      <c r="C354" s="618">
        <v>63</v>
      </c>
    </row>
    <row r="355" spans="1:3">
      <c r="A355" s="614" t="s">
        <v>1991</v>
      </c>
      <c r="B355" s="617" t="s">
        <v>2446</v>
      </c>
      <c r="C355" s="618">
        <v>63</v>
      </c>
    </row>
    <row r="356" spans="1:3">
      <c r="A356" s="614" t="s">
        <v>2447</v>
      </c>
      <c r="B356" s="617" t="s">
        <v>2448</v>
      </c>
      <c r="C356" s="618">
        <v>12</v>
      </c>
    </row>
    <row r="357" spans="1:3">
      <c r="A357" s="614" t="s">
        <v>1992</v>
      </c>
      <c r="B357" s="617" t="s">
        <v>2449</v>
      </c>
      <c r="C357" s="618">
        <v>63</v>
      </c>
    </row>
    <row r="358" spans="1:3">
      <c r="A358" s="614" t="s">
        <v>1993</v>
      </c>
      <c r="B358" s="617" t="s">
        <v>2450</v>
      </c>
      <c r="C358" s="618">
        <v>63</v>
      </c>
    </row>
    <row r="359" spans="1:3">
      <c r="A359" s="614" t="s">
        <v>2451</v>
      </c>
      <c r="B359" s="617" t="s">
        <v>2452</v>
      </c>
      <c r="C359" s="618">
        <v>18</v>
      </c>
    </row>
    <row r="360" spans="1:3">
      <c r="A360" s="614" t="s">
        <v>1994</v>
      </c>
      <c r="B360" s="617" t="s">
        <v>2453</v>
      </c>
      <c r="C360" s="618">
        <v>63</v>
      </c>
    </row>
    <row r="361" spans="1:3">
      <c r="A361" s="614" t="s">
        <v>1259</v>
      </c>
      <c r="B361" s="617" t="s">
        <v>2454</v>
      </c>
      <c r="C361" s="618">
        <v>63</v>
      </c>
    </row>
    <row r="362" spans="1:3">
      <c r="A362" s="614" t="s">
        <v>1260</v>
      </c>
      <c r="B362" s="617" t="s">
        <v>2455</v>
      </c>
      <c r="C362" s="618">
        <v>63</v>
      </c>
    </row>
    <row r="363" spans="1:3">
      <c r="A363" s="614" t="s">
        <v>1261</v>
      </c>
      <c r="B363" s="617" t="s">
        <v>2456</v>
      </c>
      <c r="C363" s="618">
        <v>63</v>
      </c>
    </row>
    <row r="364" spans="1:3">
      <c r="A364" s="614" t="s">
        <v>1262</v>
      </c>
      <c r="B364" s="617" t="s">
        <v>2457</v>
      </c>
      <c r="C364" s="618">
        <v>63</v>
      </c>
    </row>
    <row r="365" spans="1:3">
      <c r="A365" s="614" t="s">
        <v>1263</v>
      </c>
      <c r="B365" s="617" t="s">
        <v>2458</v>
      </c>
      <c r="C365" s="618">
        <v>63</v>
      </c>
    </row>
    <row r="366" spans="1:3">
      <c r="A366" s="614" t="s">
        <v>1264</v>
      </c>
      <c r="B366" s="617" t="s">
        <v>2459</v>
      </c>
      <c r="C366" s="618">
        <v>63</v>
      </c>
    </row>
    <row r="367" spans="1:3">
      <c r="A367" s="614" t="s">
        <v>1265</v>
      </c>
      <c r="B367" s="617" t="s">
        <v>2460</v>
      </c>
      <c r="C367" s="618">
        <v>63</v>
      </c>
    </row>
    <row r="368" spans="1:3">
      <c r="A368" s="614" t="s">
        <v>1995</v>
      </c>
      <c r="B368" s="617" t="s">
        <v>2461</v>
      </c>
      <c r="C368" s="618">
        <v>63</v>
      </c>
    </row>
    <row r="369" spans="1:3">
      <c r="A369" s="614" t="s">
        <v>1996</v>
      </c>
      <c r="B369" s="617" t="s">
        <v>2462</v>
      </c>
      <c r="C369" s="618">
        <v>63</v>
      </c>
    </row>
    <row r="370" spans="1:3">
      <c r="A370" s="614" t="s">
        <v>1997</v>
      </c>
      <c r="B370" s="617" t="s">
        <v>2463</v>
      </c>
      <c r="C370" s="618">
        <v>63</v>
      </c>
    </row>
    <row r="371" spans="1:3">
      <c r="A371" s="614" t="s">
        <v>1998</v>
      </c>
      <c r="B371" s="617" t="s">
        <v>2464</v>
      </c>
      <c r="C371" s="618">
        <v>63</v>
      </c>
    </row>
    <row r="372" spans="1:3">
      <c r="A372" s="614" t="s">
        <v>1999</v>
      </c>
      <c r="B372" s="617" t="s">
        <v>2465</v>
      </c>
      <c r="C372" s="618">
        <v>63</v>
      </c>
    </row>
    <row r="373" spans="1:3">
      <c r="A373" s="614" t="s">
        <v>2000</v>
      </c>
      <c r="B373" s="617" t="s">
        <v>2466</v>
      </c>
      <c r="C373" s="618">
        <v>63</v>
      </c>
    </row>
    <row r="374" spans="1:3">
      <c r="A374" s="614" t="s">
        <v>2001</v>
      </c>
      <c r="B374" s="617" t="s">
        <v>2467</v>
      </c>
      <c r="C374" s="618">
        <v>63</v>
      </c>
    </row>
    <row r="375" spans="1:3">
      <c r="A375" s="614" t="s">
        <v>2002</v>
      </c>
      <c r="B375" s="617" t="s">
        <v>2468</v>
      </c>
      <c r="C375" s="618">
        <v>63</v>
      </c>
    </row>
    <row r="376" spans="1:3">
      <c r="A376" s="614" t="s">
        <v>2003</v>
      </c>
      <c r="B376" s="617" t="s">
        <v>2469</v>
      </c>
      <c r="C376" s="618">
        <v>63</v>
      </c>
    </row>
    <row r="377" spans="1:3">
      <c r="A377" s="614" t="s">
        <v>2004</v>
      </c>
      <c r="B377" s="617" t="s">
        <v>2470</v>
      </c>
      <c r="C377" s="618">
        <v>63</v>
      </c>
    </row>
    <row r="378" spans="1:3">
      <c r="A378" s="614" t="s">
        <v>2012</v>
      </c>
      <c r="B378" s="617" t="s">
        <v>2471</v>
      </c>
      <c r="C378" s="618">
        <v>63</v>
      </c>
    </row>
    <row r="379" spans="1:3">
      <c r="A379" s="614" t="s">
        <v>2013</v>
      </c>
      <c r="B379" s="617" t="s">
        <v>2472</v>
      </c>
      <c r="C379" s="618">
        <v>63</v>
      </c>
    </row>
    <row r="380" spans="1:3">
      <c r="A380" s="614" t="s">
        <v>1317</v>
      </c>
      <c r="B380" s="617" t="s">
        <v>2473</v>
      </c>
      <c r="C380" s="618">
        <v>63</v>
      </c>
    </row>
    <row r="381" spans="1:3">
      <c r="A381" s="614" t="s">
        <v>1318</v>
      </c>
      <c r="B381" s="617" t="s">
        <v>2474</v>
      </c>
      <c r="C381" s="618">
        <v>63</v>
      </c>
    </row>
    <row r="382" spans="1:3">
      <c r="A382" s="614" t="s">
        <v>1319</v>
      </c>
      <c r="B382" s="617" t="s">
        <v>2475</v>
      </c>
      <c r="C382" s="618">
        <v>63</v>
      </c>
    </row>
    <row r="383" spans="1:3">
      <c r="A383" s="614" t="s">
        <v>1320</v>
      </c>
      <c r="B383" s="617" t="s">
        <v>2476</v>
      </c>
      <c r="C383" s="618">
        <v>63</v>
      </c>
    </row>
    <row r="384" spans="1:3">
      <c r="A384" s="614" t="s">
        <v>1321</v>
      </c>
      <c r="B384" s="617" t="s">
        <v>2477</v>
      </c>
      <c r="C384" s="618">
        <v>63</v>
      </c>
    </row>
    <row r="385" spans="1:3">
      <c r="A385" s="614" t="s">
        <v>1322</v>
      </c>
      <c r="B385" s="617" t="s">
        <v>2478</v>
      </c>
      <c r="C385" s="618">
        <v>63</v>
      </c>
    </row>
    <row r="386" spans="1:3">
      <c r="A386" s="614" t="s">
        <v>1323</v>
      </c>
      <c r="B386" s="617" t="s">
        <v>2479</v>
      </c>
      <c r="C386" s="618">
        <v>63</v>
      </c>
    </row>
    <row r="387" spans="1:3">
      <c r="A387" s="614" t="s">
        <v>1324</v>
      </c>
      <c r="B387" s="617" t="s">
        <v>2480</v>
      </c>
      <c r="C387" s="618">
        <v>63</v>
      </c>
    </row>
    <row r="388" spans="1:3">
      <c r="A388" s="614" t="s">
        <v>1325</v>
      </c>
      <c r="B388" s="617" t="s">
        <v>2481</v>
      </c>
      <c r="C388" s="618">
        <v>63</v>
      </c>
    </row>
    <row r="389" spans="1:3">
      <c r="A389" s="614" t="s">
        <v>2014</v>
      </c>
      <c r="B389" s="617" t="s">
        <v>2482</v>
      </c>
      <c r="C389" s="618">
        <v>63</v>
      </c>
    </row>
    <row r="390" spans="1:3">
      <c r="A390" s="614" t="s">
        <v>2015</v>
      </c>
      <c r="B390" s="617" t="s">
        <v>2483</v>
      </c>
      <c r="C390" s="618">
        <v>63</v>
      </c>
    </row>
    <row r="391" spans="1:3">
      <c r="A391" s="614" t="s">
        <v>2016</v>
      </c>
      <c r="B391" s="617" t="s">
        <v>2484</v>
      </c>
      <c r="C391" s="618">
        <v>63</v>
      </c>
    </row>
    <row r="392" spans="1:3">
      <c r="A392" s="614" t="s">
        <v>2017</v>
      </c>
      <c r="B392" s="617" t="s">
        <v>2485</v>
      </c>
      <c r="C392" s="618">
        <v>63</v>
      </c>
    </row>
    <row r="393" spans="1:3">
      <c r="A393" s="614" t="s">
        <v>2018</v>
      </c>
      <c r="B393" s="617" t="s">
        <v>2486</v>
      </c>
      <c r="C393" s="618">
        <v>63</v>
      </c>
    </row>
    <row r="394" spans="1:3">
      <c r="A394" s="614" t="s">
        <v>2019</v>
      </c>
      <c r="B394" s="617" t="s">
        <v>2487</v>
      </c>
      <c r="C394" s="618">
        <v>63</v>
      </c>
    </row>
    <row r="395" spans="1:3">
      <c r="A395" s="614" t="s">
        <v>2020</v>
      </c>
      <c r="B395" s="617" t="s">
        <v>2488</v>
      </c>
      <c r="C395" s="618">
        <v>63</v>
      </c>
    </row>
    <row r="396" spans="1:3">
      <c r="A396" s="614" t="s">
        <v>2021</v>
      </c>
      <c r="B396" s="617" t="s">
        <v>2489</v>
      </c>
      <c r="C396" s="618">
        <v>63</v>
      </c>
    </row>
    <row r="397" spans="1:3">
      <c r="A397" s="614" t="s">
        <v>1326</v>
      </c>
      <c r="B397" s="617" t="s">
        <v>2490</v>
      </c>
      <c r="C397" s="618">
        <v>63</v>
      </c>
    </row>
    <row r="398" spans="1:3">
      <c r="A398" s="614" t="s">
        <v>1327</v>
      </c>
      <c r="B398" s="617" t="s">
        <v>2491</v>
      </c>
      <c r="C398" s="618">
        <v>63</v>
      </c>
    </row>
    <row r="399" spans="1:3">
      <c r="A399" s="614" t="s">
        <v>1328</v>
      </c>
      <c r="B399" s="617" t="s">
        <v>2492</v>
      </c>
      <c r="C399" s="618">
        <v>63</v>
      </c>
    </row>
    <row r="400" spans="1:3">
      <c r="A400" s="614" t="s">
        <v>1329</v>
      </c>
      <c r="B400" s="617" t="s">
        <v>2493</v>
      </c>
      <c r="C400" s="618">
        <v>63</v>
      </c>
    </row>
    <row r="401" spans="1:3">
      <c r="A401" s="614" t="s">
        <v>1330</v>
      </c>
      <c r="B401" s="617" t="s">
        <v>2494</v>
      </c>
      <c r="C401" s="618">
        <v>63</v>
      </c>
    </row>
    <row r="402" spans="1:3">
      <c r="A402" s="614" t="s">
        <v>1331</v>
      </c>
      <c r="B402" s="617" t="s">
        <v>2495</v>
      </c>
      <c r="C402" s="618">
        <v>63</v>
      </c>
    </row>
    <row r="403" spans="1:3">
      <c r="A403" s="614" t="s">
        <v>1332</v>
      </c>
      <c r="B403" s="617" t="s">
        <v>2496</v>
      </c>
      <c r="C403" s="618">
        <v>63</v>
      </c>
    </row>
    <row r="404" spans="1:3">
      <c r="A404" s="614" t="s">
        <v>2022</v>
      </c>
      <c r="B404" s="617" t="s">
        <v>2497</v>
      </c>
      <c r="C404" s="618">
        <v>63</v>
      </c>
    </row>
    <row r="405" spans="1:3">
      <c r="A405" s="614" t="s">
        <v>2023</v>
      </c>
      <c r="B405" s="617" t="s">
        <v>2498</v>
      </c>
      <c r="C405" s="618">
        <v>63</v>
      </c>
    </row>
    <row r="406" spans="1:3">
      <c r="A406" s="614" t="s">
        <v>2024</v>
      </c>
      <c r="B406" s="617" t="s">
        <v>2499</v>
      </c>
      <c r="C406" s="618">
        <v>63</v>
      </c>
    </row>
    <row r="407" spans="1:3">
      <c r="A407" s="614" t="s">
        <v>1333</v>
      </c>
      <c r="B407" s="617" t="s">
        <v>2500</v>
      </c>
      <c r="C407" s="618">
        <v>63</v>
      </c>
    </row>
    <row r="408" spans="1:3">
      <c r="A408" s="614" t="s">
        <v>2025</v>
      </c>
      <c r="B408" s="617" t="s">
        <v>2501</v>
      </c>
      <c r="C408" s="618">
        <v>63</v>
      </c>
    </row>
    <row r="409" spans="1:3">
      <c r="A409" s="614" t="s">
        <v>2026</v>
      </c>
      <c r="B409" s="617" t="s">
        <v>2502</v>
      </c>
      <c r="C409" s="618">
        <v>63</v>
      </c>
    </row>
    <row r="410" spans="1:3">
      <c r="A410" s="614" t="s">
        <v>2027</v>
      </c>
      <c r="B410" s="617" t="s">
        <v>2503</v>
      </c>
      <c r="C410" s="618">
        <v>63</v>
      </c>
    </row>
    <row r="411" spans="1:3">
      <c r="A411" s="614" t="s">
        <v>2028</v>
      </c>
      <c r="B411" s="617" t="s">
        <v>2504</v>
      </c>
      <c r="C411" s="618">
        <v>63</v>
      </c>
    </row>
    <row r="412" spans="1:3">
      <c r="A412" s="614" t="s">
        <v>2029</v>
      </c>
      <c r="B412" s="617" t="s">
        <v>2505</v>
      </c>
      <c r="C412" s="618">
        <v>63</v>
      </c>
    </row>
    <row r="413" spans="1:3">
      <c r="A413" s="614" t="s">
        <v>2030</v>
      </c>
      <c r="B413" s="617" t="s">
        <v>2506</v>
      </c>
      <c r="C413" s="618">
        <v>63</v>
      </c>
    </row>
    <row r="414" spans="1:3">
      <c r="A414" s="614" t="s">
        <v>2031</v>
      </c>
      <c r="B414" s="617" t="s">
        <v>2507</v>
      </c>
      <c r="C414" s="618">
        <v>63</v>
      </c>
    </row>
    <row r="415" spans="1:3">
      <c r="A415" s="614" t="s">
        <v>1334</v>
      </c>
      <c r="B415" s="617" t="s">
        <v>2508</v>
      </c>
      <c r="C415" s="618">
        <v>63</v>
      </c>
    </row>
    <row r="416" spans="1:3">
      <c r="A416" s="614" t="s">
        <v>2032</v>
      </c>
      <c r="B416" s="617" t="s">
        <v>2509</v>
      </c>
      <c r="C416" s="618">
        <v>63</v>
      </c>
    </row>
    <row r="417" spans="1:3">
      <c r="A417" s="614" t="s">
        <v>2033</v>
      </c>
      <c r="B417" s="617" t="s">
        <v>2510</v>
      </c>
      <c r="C417" s="618">
        <v>63</v>
      </c>
    </row>
    <row r="418" spans="1:3">
      <c r="A418" s="614" t="s">
        <v>2034</v>
      </c>
      <c r="B418" s="617" t="s">
        <v>2511</v>
      </c>
      <c r="C418" s="618">
        <v>63</v>
      </c>
    </row>
    <row r="419" spans="1:3">
      <c r="A419" s="614" t="s">
        <v>2035</v>
      </c>
      <c r="B419" s="617" t="s">
        <v>2512</v>
      </c>
      <c r="C419" s="618">
        <v>63</v>
      </c>
    </row>
    <row r="420" spans="1:3">
      <c r="A420" s="614" t="s">
        <v>2036</v>
      </c>
      <c r="B420" s="617" t="s">
        <v>2513</v>
      </c>
      <c r="C420" s="618">
        <v>63</v>
      </c>
    </row>
    <row r="421" spans="1:3">
      <c r="A421" s="614" t="s">
        <v>2037</v>
      </c>
      <c r="B421" s="617" t="s">
        <v>2514</v>
      </c>
      <c r="C421" s="618">
        <v>63</v>
      </c>
    </row>
    <row r="422" spans="1:3">
      <c r="A422" s="614" t="s">
        <v>2038</v>
      </c>
      <c r="B422" s="617" t="s">
        <v>2515</v>
      </c>
      <c r="C422" s="618">
        <v>63</v>
      </c>
    </row>
    <row r="423" spans="1:3">
      <c r="A423" s="614" t="s">
        <v>2039</v>
      </c>
      <c r="B423" s="617" t="s">
        <v>2516</v>
      </c>
      <c r="C423" s="618">
        <v>63</v>
      </c>
    </row>
    <row r="424" spans="1:3">
      <c r="A424" s="614" t="s">
        <v>2040</v>
      </c>
      <c r="B424" s="617" t="s">
        <v>2517</v>
      </c>
      <c r="C424" s="618">
        <v>63</v>
      </c>
    </row>
    <row r="425" spans="1:3">
      <c r="A425" s="614" t="s">
        <v>2041</v>
      </c>
      <c r="B425" s="617" t="s">
        <v>2518</v>
      </c>
      <c r="C425" s="618">
        <v>63</v>
      </c>
    </row>
    <row r="426" spans="1:3">
      <c r="A426" s="614" t="s">
        <v>2042</v>
      </c>
      <c r="B426" s="617" t="s">
        <v>2519</v>
      </c>
      <c r="C426" s="618">
        <v>63</v>
      </c>
    </row>
    <row r="427" spans="1:3">
      <c r="A427" s="614" t="s">
        <v>2043</v>
      </c>
      <c r="B427" s="617" t="s">
        <v>2520</v>
      </c>
      <c r="C427" s="618">
        <v>63</v>
      </c>
    </row>
    <row r="428" spans="1:3">
      <c r="A428" s="614" t="s">
        <v>2044</v>
      </c>
      <c r="B428" s="617" t="s">
        <v>2521</v>
      </c>
      <c r="C428" s="618">
        <v>63</v>
      </c>
    </row>
    <row r="429" spans="1:3">
      <c r="A429" s="614" t="s">
        <v>2045</v>
      </c>
      <c r="B429" s="617" t="s">
        <v>2522</v>
      </c>
      <c r="C429" s="618">
        <v>63</v>
      </c>
    </row>
    <row r="430" spans="1:3">
      <c r="A430" s="614" t="s">
        <v>2046</v>
      </c>
      <c r="B430" s="617" t="s">
        <v>2523</v>
      </c>
      <c r="C430" s="618">
        <v>63</v>
      </c>
    </row>
    <row r="431" spans="1:3">
      <c r="A431" s="614" t="s">
        <v>2047</v>
      </c>
      <c r="B431" s="617" t="s">
        <v>2524</v>
      </c>
      <c r="C431" s="618">
        <v>63</v>
      </c>
    </row>
    <row r="432" spans="1:3">
      <c r="A432" s="614" t="s">
        <v>1335</v>
      </c>
      <c r="B432" s="617" t="s">
        <v>2525</v>
      </c>
      <c r="C432" s="618">
        <v>63</v>
      </c>
    </row>
    <row r="433" spans="1:3">
      <c r="A433" s="614" t="s">
        <v>2048</v>
      </c>
      <c r="B433" s="617" t="s">
        <v>2526</v>
      </c>
      <c r="C433" s="618">
        <v>63</v>
      </c>
    </row>
    <row r="434" spans="1:3">
      <c r="A434" s="614" t="s">
        <v>2049</v>
      </c>
      <c r="B434" s="617" t="s">
        <v>2527</v>
      </c>
      <c r="C434" s="618">
        <v>63</v>
      </c>
    </row>
    <row r="435" spans="1:3">
      <c r="A435" s="614" t="s">
        <v>2050</v>
      </c>
      <c r="B435" s="617" t="s">
        <v>2528</v>
      </c>
      <c r="C435" s="618">
        <v>63</v>
      </c>
    </row>
    <row r="436" spans="1:3">
      <c r="A436" s="614" t="s">
        <v>2051</v>
      </c>
      <c r="B436" s="617" t="s">
        <v>2529</v>
      </c>
      <c r="C436" s="618">
        <v>63</v>
      </c>
    </row>
    <row r="437" spans="1:3">
      <c r="A437" s="614" t="s">
        <v>2052</v>
      </c>
      <c r="B437" s="617" t="s">
        <v>2530</v>
      </c>
      <c r="C437" s="618">
        <v>63</v>
      </c>
    </row>
    <row r="438" spans="1:3">
      <c r="A438" s="614" t="s">
        <v>2053</v>
      </c>
      <c r="B438" s="617" t="s">
        <v>2531</v>
      </c>
      <c r="C438" s="618">
        <v>63</v>
      </c>
    </row>
    <row r="439" spans="1:3">
      <c r="A439" s="614" t="s">
        <v>2054</v>
      </c>
      <c r="B439" s="617" t="s">
        <v>2532</v>
      </c>
      <c r="C439" s="618">
        <v>63</v>
      </c>
    </row>
    <row r="440" spans="1:3">
      <c r="A440" s="614" t="s">
        <v>2055</v>
      </c>
      <c r="B440" s="617" t="s">
        <v>2533</v>
      </c>
      <c r="C440" s="618">
        <v>63</v>
      </c>
    </row>
    <row r="441" spans="1:3">
      <c r="A441" s="614" t="s">
        <v>2056</v>
      </c>
      <c r="B441" s="617" t="s">
        <v>2534</v>
      </c>
      <c r="C441" s="618">
        <v>63</v>
      </c>
    </row>
    <row r="442" spans="1:3">
      <c r="A442" s="614" t="s">
        <v>2057</v>
      </c>
      <c r="B442" s="617" t="s">
        <v>2535</v>
      </c>
      <c r="C442" s="618">
        <v>63</v>
      </c>
    </row>
    <row r="443" spans="1:3">
      <c r="A443" s="614" t="s">
        <v>2058</v>
      </c>
      <c r="B443" s="617" t="s">
        <v>2536</v>
      </c>
      <c r="C443" s="618">
        <v>63</v>
      </c>
    </row>
    <row r="444" spans="1:3">
      <c r="A444" s="614" t="s">
        <v>2059</v>
      </c>
      <c r="B444" s="617" t="s">
        <v>2537</v>
      </c>
      <c r="C444" s="618">
        <v>63</v>
      </c>
    </row>
    <row r="445" spans="1:3">
      <c r="A445" s="614" t="s">
        <v>2060</v>
      </c>
      <c r="B445" s="617" t="s">
        <v>2538</v>
      </c>
      <c r="C445" s="618">
        <v>63</v>
      </c>
    </row>
    <row r="446" spans="1:3">
      <c r="A446" s="614" t="s">
        <v>2061</v>
      </c>
      <c r="B446" s="617" t="s">
        <v>2539</v>
      </c>
      <c r="C446" s="618">
        <v>63</v>
      </c>
    </row>
    <row r="447" spans="1:3">
      <c r="A447" s="614" t="s">
        <v>2062</v>
      </c>
      <c r="B447" s="617" t="s">
        <v>2540</v>
      </c>
      <c r="C447" s="618">
        <v>63</v>
      </c>
    </row>
    <row r="448" spans="1:3">
      <c r="A448" s="614" t="s">
        <v>2063</v>
      </c>
      <c r="B448" s="617" t="s">
        <v>2541</v>
      </c>
      <c r="C448" s="618">
        <v>63</v>
      </c>
    </row>
    <row r="449" spans="1:3">
      <c r="A449" s="614" t="s">
        <v>1336</v>
      </c>
      <c r="B449" s="617" t="s">
        <v>2542</v>
      </c>
      <c r="C449" s="618">
        <v>63</v>
      </c>
    </row>
    <row r="450" spans="1:3">
      <c r="A450" s="614" t="s">
        <v>1337</v>
      </c>
      <c r="B450" s="617" t="s">
        <v>2543</v>
      </c>
      <c r="C450" s="618">
        <v>63</v>
      </c>
    </row>
    <row r="451" spans="1:3">
      <c r="A451" s="614" t="s">
        <v>1338</v>
      </c>
      <c r="B451" s="617" t="s">
        <v>2544</v>
      </c>
      <c r="C451" s="618">
        <v>63</v>
      </c>
    </row>
    <row r="452" spans="1:3">
      <c r="A452" s="614" t="s">
        <v>1339</v>
      </c>
      <c r="B452" s="617" t="s">
        <v>2545</v>
      </c>
      <c r="C452" s="618">
        <v>63</v>
      </c>
    </row>
    <row r="453" spans="1:3">
      <c r="A453" s="614" t="s">
        <v>1340</v>
      </c>
      <c r="B453" s="617" t="s">
        <v>2546</v>
      </c>
      <c r="C453" s="618">
        <v>63</v>
      </c>
    </row>
    <row r="454" spans="1:3">
      <c r="A454" s="614" t="s">
        <v>1341</v>
      </c>
      <c r="B454" s="617" t="s">
        <v>2547</v>
      </c>
      <c r="C454" s="618">
        <v>63</v>
      </c>
    </row>
    <row r="455" spans="1:3">
      <c r="A455" s="614" t="s">
        <v>1342</v>
      </c>
      <c r="B455" s="617" t="s">
        <v>2548</v>
      </c>
      <c r="C455" s="618">
        <v>63</v>
      </c>
    </row>
    <row r="456" spans="1:3">
      <c r="A456" s="614" t="s">
        <v>1343</v>
      </c>
      <c r="B456" s="617" t="s">
        <v>2549</v>
      </c>
      <c r="C456" s="618">
        <v>63</v>
      </c>
    </row>
    <row r="457" spans="1:3">
      <c r="A457" s="614" t="s">
        <v>1344</v>
      </c>
      <c r="B457" s="617" t="s">
        <v>2550</v>
      </c>
      <c r="C457" s="618">
        <v>63</v>
      </c>
    </row>
    <row r="458" spans="1:3">
      <c r="A458" s="614" t="s">
        <v>1345</v>
      </c>
      <c r="B458" s="617" t="s">
        <v>2551</v>
      </c>
      <c r="C458" s="618">
        <v>63</v>
      </c>
    </row>
    <row r="459" spans="1:3">
      <c r="A459" s="614" t="s">
        <v>1346</v>
      </c>
      <c r="B459" s="617" t="s">
        <v>2552</v>
      </c>
      <c r="C459" s="618">
        <v>63</v>
      </c>
    </row>
    <row r="460" spans="1:3">
      <c r="A460" s="614" t="s">
        <v>1347</v>
      </c>
      <c r="B460" s="617" t="s">
        <v>2553</v>
      </c>
      <c r="C460" s="618">
        <v>63</v>
      </c>
    </row>
    <row r="461" spans="1:3">
      <c r="A461" s="614" t="s">
        <v>1348</v>
      </c>
      <c r="B461" s="617" t="s">
        <v>2554</v>
      </c>
      <c r="C461" s="618">
        <v>63</v>
      </c>
    </row>
    <row r="462" spans="1:3">
      <c r="A462" s="614" t="s">
        <v>2064</v>
      </c>
      <c r="B462" s="617" t="s">
        <v>2555</v>
      </c>
      <c r="C462" s="618">
        <v>63</v>
      </c>
    </row>
    <row r="463" spans="1:3">
      <c r="A463" s="614" t="s">
        <v>2065</v>
      </c>
      <c r="B463" s="617" t="s">
        <v>2556</v>
      </c>
      <c r="C463" s="618">
        <v>63</v>
      </c>
    </row>
    <row r="464" spans="1:3">
      <c r="A464" s="614" t="s">
        <v>1349</v>
      </c>
      <c r="B464" s="617" t="s">
        <v>2557</v>
      </c>
      <c r="C464" s="618">
        <v>63</v>
      </c>
    </row>
    <row r="465" spans="1:3">
      <c r="A465" s="614" t="s">
        <v>1350</v>
      </c>
      <c r="B465" s="617" t="s">
        <v>2558</v>
      </c>
      <c r="C465" s="618">
        <v>63</v>
      </c>
    </row>
    <row r="466" spans="1:3">
      <c r="A466" s="614" t="s">
        <v>2066</v>
      </c>
      <c r="B466" s="617" t="s">
        <v>2559</v>
      </c>
      <c r="C466" s="618">
        <v>63</v>
      </c>
    </row>
    <row r="467" spans="1:3">
      <c r="A467" s="614" t="s">
        <v>1351</v>
      </c>
      <c r="B467" s="617" t="s">
        <v>2560</v>
      </c>
      <c r="C467" s="618">
        <v>63</v>
      </c>
    </row>
    <row r="468" spans="1:3">
      <c r="A468" s="614" t="s">
        <v>1352</v>
      </c>
      <c r="B468" s="617" t="s">
        <v>2561</v>
      </c>
      <c r="C468" s="618">
        <v>63</v>
      </c>
    </row>
    <row r="469" spans="1:3">
      <c r="A469" s="614" t="s">
        <v>1353</v>
      </c>
      <c r="B469" s="617" t="s">
        <v>2562</v>
      </c>
      <c r="C469" s="618">
        <v>63</v>
      </c>
    </row>
    <row r="470" spans="1:3">
      <c r="A470" s="614" t="s">
        <v>1354</v>
      </c>
      <c r="B470" s="617" t="s">
        <v>2563</v>
      </c>
      <c r="C470" s="618">
        <v>63</v>
      </c>
    </row>
    <row r="471" spans="1:3">
      <c r="A471" s="614" t="s">
        <v>1355</v>
      </c>
      <c r="B471" s="617" t="s">
        <v>2564</v>
      </c>
      <c r="C471" s="618">
        <v>63</v>
      </c>
    </row>
    <row r="472" spans="1:3">
      <c r="A472" s="614" t="s">
        <v>1356</v>
      </c>
      <c r="B472" s="617" t="s">
        <v>2565</v>
      </c>
      <c r="C472" s="618">
        <v>63</v>
      </c>
    </row>
    <row r="473" spans="1:3">
      <c r="A473" s="614" t="s">
        <v>1357</v>
      </c>
      <c r="B473" s="617" t="s">
        <v>2566</v>
      </c>
      <c r="C473" s="618">
        <v>63</v>
      </c>
    </row>
    <row r="474" spans="1:3">
      <c r="A474" s="614" t="s">
        <v>1358</v>
      </c>
      <c r="B474" s="617" t="s">
        <v>2567</v>
      </c>
      <c r="C474" s="618">
        <v>63</v>
      </c>
    </row>
    <row r="475" spans="1:3">
      <c r="A475" s="614" t="s">
        <v>1359</v>
      </c>
      <c r="B475" s="617" t="s">
        <v>2568</v>
      </c>
      <c r="C475" s="618">
        <v>63</v>
      </c>
    </row>
    <row r="476" spans="1:3">
      <c r="A476" s="614" t="s">
        <v>1360</v>
      </c>
      <c r="B476" s="617" t="s">
        <v>2569</v>
      </c>
      <c r="C476" s="618">
        <v>63</v>
      </c>
    </row>
    <row r="477" spans="1:3">
      <c r="A477" s="614" t="s">
        <v>2067</v>
      </c>
      <c r="B477" s="617" t="s">
        <v>2570</v>
      </c>
      <c r="C477" s="618">
        <v>63</v>
      </c>
    </row>
    <row r="478" spans="1:3">
      <c r="A478" s="614" t="s">
        <v>2068</v>
      </c>
      <c r="B478" s="617" t="s">
        <v>2571</v>
      </c>
      <c r="C478" s="618">
        <v>63</v>
      </c>
    </row>
    <row r="479" spans="1:3">
      <c r="A479" s="614" t="s">
        <v>1361</v>
      </c>
      <c r="B479" s="617" t="s">
        <v>2572</v>
      </c>
      <c r="C479" s="618">
        <v>63</v>
      </c>
    </row>
    <row r="480" spans="1:3">
      <c r="A480" s="614" t="s">
        <v>1362</v>
      </c>
      <c r="B480" s="617" t="s">
        <v>2573</v>
      </c>
      <c r="C480" s="618">
        <v>63</v>
      </c>
    </row>
    <row r="481" spans="1:3">
      <c r="A481" s="614" t="s">
        <v>1363</v>
      </c>
      <c r="B481" s="617" t="s">
        <v>2574</v>
      </c>
      <c r="C481" s="618">
        <v>63</v>
      </c>
    </row>
    <row r="482" spans="1:3">
      <c r="A482" s="614" t="s">
        <v>1364</v>
      </c>
      <c r="B482" s="617" t="s">
        <v>2575</v>
      </c>
      <c r="C482" s="618">
        <v>63</v>
      </c>
    </row>
    <row r="483" spans="1:3">
      <c r="A483" s="614" t="s">
        <v>1365</v>
      </c>
      <c r="B483" s="617" t="s">
        <v>2576</v>
      </c>
      <c r="C483" s="618">
        <v>63</v>
      </c>
    </row>
    <row r="484" spans="1:3">
      <c r="A484" s="614" t="s">
        <v>1366</v>
      </c>
      <c r="B484" s="617" t="s">
        <v>2577</v>
      </c>
      <c r="C484" s="618">
        <v>63</v>
      </c>
    </row>
    <row r="485" spans="1:3">
      <c r="A485" s="614" t="s">
        <v>1367</v>
      </c>
      <c r="B485" s="617" t="s">
        <v>2578</v>
      </c>
      <c r="C485" s="618">
        <v>63</v>
      </c>
    </row>
    <row r="486" spans="1:3">
      <c r="A486" s="614" t="s">
        <v>1368</v>
      </c>
      <c r="B486" s="617" t="s">
        <v>2579</v>
      </c>
      <c r="C486" s="618">
        <v>63</v>
      </c>
    </row>
    <row r="487" spans="1:3">
      <c r="A487" s="614" t="s">
        <v>2069</v>
      </c>
      <c r="B487" s="617" t="s">
        <v>2580</v>
      </c>
      <c r="C487" s="618">
        <v>63</v>
      </c>
    </row>
    <row r="488" spans="1:3">
      <c r="A488" s="614" t="s">
        <v>2070</v>
      </c>
      <c r="B488" s="617" t="s">
        <v>2581</v>
      </c>
      <c r="C488" s="618">
        <v>63</v>
      </c>
    </row>
    <row r="489" spans="1:3">
      <c r="A489" s="614" t="s">
        <v>2071</v>
      </c>
      <c r="B489" s="617" t="s">
        <v>2582</v>
      </c>
      <c r="C489" s="618">
        <v>63</v>
      </c>
    </row>
    <row r="490" spans="1:3">
      <c r="A490" s="614" t="s">
        <v>2072</v>
      </c>
      <c r="B490" s="617" t="s">
        <v>2583</v>
      </c>
      <c r="C490" s="618">
        <v>63</v>
      </c>
    </row>
    <row r="491" spans="1:3">
      <c r="A491" s="614" t="s">
        <v>2073</v>
      </c>
      <c r="B491" s="617" t="s">
        <v>2584</v>
      </c>
      <c r="C491" s="618">
        <v>63</v>
      </c>
    </row>
    <row r="492" spans="1:3">
      <c r="A492" s="614" t="s">
        <v>2074</v>
      </c>
      <c r="B492" s="617" t="s">
        <v>2585</v>
      </c>
      <c r="C492" s="618">
        <v>63</v>
      </c>
    </row>
    <row r="493" spans="1:3">
      <c r="A493" s="614" t="s">
        <v>2075</v>
      </c>
      <c r="B493" s="617" t="s">
        <v>2586</v>
      </c>
      <c r="C493" s="618">
        <v>63</v>
      </c>
    </row>
    <row r="494" spans="1:3">
      <c r="A494" s="614" t="s">
        <v>2076</v>
      </c>
      <c r="B494" s="617" t="s">
        <v>2587</v>
      </c>
      <c r="C494" s="618">
        <v>63</v>
      </c>
    </row>
    <row r="495" spans="1:3">
      <c r="A495" s="614" t="s">
        <v>2077</v>
      </c>
      <c r="B495" s="617" t="s">
        <v>2588</v>
      </c>
      <c r="C495" s="618">
        <v>63</v>
      </c>
    </row>
    <row r="496" spans="1:3">
      <c r="A496" s="614" t="s">
        <v>2078</v>
      </c>
      <c r="B496" s="617" t="s">
        <v>2589</v>
      </c>
      <c r="C496" s="618">
        <v>63</v>
      </c>
    </row>
    <row r="497" spans="1:3">
      <c r="A497" s="614" t="s">
        <v>2590</v>
      </c>
      <c r="B497" s="617" t="s">
        <v>2591</v>
      </c>
      <c r="C497" s="618">
        <v>7616</v>
      </c>
    </row>
    <row r="498" spans="1:3">
      <c r="A498" s="614" t="s">
        <v>1594</v>
      </c>
      <c r="B498" s="617" t="s">
        <v>2592</v>
      </c>
      <c r="C498" s="618">
        <v>63</v>
      </c>
    </row>
    <row r="499" spans="1:3">
      <c r="A499" s="614" t="s">
        <v>1595</v>
      </c>
      <c r="B499" s="617" t="s">
        <v>2593</v>
      </c>
      <c r="C499" s="618">
        <v>63</v>
      </c>
    </row>
    <row r="500" spans="1:3">
      <c r="A500" s="614" t="s">
        <v>1596</v>
      </c>
      <c r="B500" s="617" t="s">
        <v>2594</v>
      </c>
      <c r="C500" s="618">
        <v>63</v>
      </c>
    </row>
    <row r="501" spans="1:3">
      <c r="A501" s="614" t="s">
        <v>1597</v>
      </c>
      <c r="B501" s="617" t="s">
        <v>2595</v>
      </c>
      <c r="C501" s="618">
        <v>63</v>
      </c>
    </row>
    <row r="502" spans="1:3">
      <c r="A502" s="614" t="s">
        <v>1598</v>
      </c>
      <c r="B502" s="617" t="s">
        <v>2596</v>
      </c>
      <c r="C502" s="618">
        <v>63</v>
      </c>
    </row>
    <row r="503" spans="1:3">
      <c r="A503" s="614" t="s">
        <v>1599</v>
      </c>
      <c r="B503" s="617" t="s">
        <v>2597</v>
      </c>
      <c r="C503" s="618">
        <v>63</v>
      </c>
    </row>
    <row r="504" spans="1:3">
      <c r="A504" s="614" t="s">
        <v>1600</v>
      </c>
      <c r="B504" s="617" t="s">
        <v>2598</v>
      </c>
      <c r="C504" s="618">
        <v>63</v>
      </c>
    </row>
    <row r="505" spans="1:3">
      <c r="A505" s="614" t="s">
        <v>1601</v>
      </c>
      <c r="B505" s="617" t="s">
        <v>2599</v>
      </c>
      <c r="C505" s="618">
        <v>63</v>
      </c>
    </row>
    <row r="506" spans="1:3">
      <c r="A506" s="614" t="s">
        <v>1613</v>
      </c>
      <c r="B506" s="617" t="s">
        <v>2600</v>
      </c>
      <c r="C506" s="618">
        <v>63</v>
      </c>
    </row>
    <row r="507" spans="1:3">
      <c r="A507" s="614" t="s">
        <v>1614</v>
      </c>
      <c r="B507" s="617" t="s">
        <v>2601</v>
      </c>
      <c r="C507" s="618">
        <v>63</v>
      </c>
    </row>
    <row r="508" spans="1:3">
      <c r="A508" s="614" t="s">
        <v>1615</v>
      </c>
      <c r="B508" s="617" t="s">
        <v>2602</v>
      </c>
      <c r="C508" s="618">
        <v>63</v>
      </c>
    </row>
    <row r="509" spans="1:3">
      <c r="A509" s="614" t="s">
        <v>1616</v>
      </c>
      <c r="B509" s="617" t="s">
        <v>2603</v>
      </c>
      <c r="C509" s="618">
        <v>63</v>
      </c>
    </row>
    <row r="510" spans="1:3">
      <c r="A510" s="614" t="s">
        <v>1617</v>
      </c>
      <c r="B510" s="617" t="s">
        <v>2604</v>
      </c>
      <c r="C510" s="618">
        <v>63</v>
      </c>
    </row>
    <row r="511" spans="1:3">
      <c r="A511" s="614" t="s">
        <v>1618</v>
      </c>
      <c r="B511" s="617" t="s">
        <v>2605</v>
      </c>
      <c r="C511" s="618">
        <v>63</v>
      </c>
    </row>
    <row r="512" spans="1:3">
      <c r="A512" s="614" t="s">
        <v>1619</v>
      </c>
      <c r="B512" s="617" t="s">
        <v>2606</v>
      </c>
      <c r="C512" s="618">
        <v>63</v>
      </c>
    </row>
    <row r="513" spans="1:3">
      <c r="A513" s="614" t="s">
        <v>1620</v>
      </c>
      <c r="B513" s="617" t="s">
        <v>2607</v>
      </c>
      <c r="C513" s="618">
        <v>63</v>
      </c>
    </row>
    <row r="514" spans="1:3">
      <c r="A514" s="614" t="s">
        <v>1621</v>
      </c>
      <c r="B514" s="617" t="s">
        <v>2608</v>
      </c>
      <c r="C514" s="618">
        <v>63</v>
      </c>
    </row>
    <row r="515" spans="1:3">
      <c r="A515" s="614" t="s">
        <v>1622</v>
      </c>
      <c r="B515" s="617" t="s">
        <v>2609</v>
      </c>
      <c r="C515" s="618">
        <v>63</v>
      </c>
    </row>
    <row r="516" spans="1:3">
      <c r="A516" s="614" t="s">
        <v>1623</v>
      </c>
      <c r="B516" s="617" t="s">
        <v>2610</v>
      </c>
      <c r="C516" s="618">
        <v>63</v>
      </c>
    </row>
    <row r="517" spans="1:3">
      <c r="A517" s="614" t="s">
        <v>1624</v>
      </c>
      <c r="B517" s="617" t="s">
        <v>2611</v>
      </c>
      <c r="C517" s="618">
        <v>63</v>
      </c>
    </row>
    <row r="518" spans="1:3">
      <c r="A518" s="614" t="s">
        <v>1625</v>
      </c>
      <c r="B518" s="617" t="s">
        <v>2612</v>
      </c>
      <c r="C518" s="618">
        <v>63</v>
      </c>
    </row>
    <row r="519" spans="1:3">
      <c r="A519" s="614" t="s">
        <v>1626</v>
      </c>
      <c r="B519" s="617" t="s">
        <v>2613</v>
      </c>
      <c r="C519" s="618">
        <v>63</v>
      </c>
    </row>
    <row r="520" spans="1:3">
      <c r="A520" s="614" t="s">
        <v>1627</v>
      </c>
      <c r="B520" s="617" t="s">
        <v>2614</v>
      </c>
      <c r="C520" s="618">
        <v>63</v>
      </c>
    </row>
    <row r="521" spans="1:3">
      <c r="A521" s="614" t="s">
        <v>1628</v>
      </c>
      <c r="B521" s="617" t="s">
        <v>2615</v>
      </c>
      <c r="C521" s="618">
        <v>63</v>
      </c>
    </row>
    <row r="522" spans="1:3">
      <c r="A522" s="614" t="s">
        <v>1629</v>
      </c>
      <c r="B522" s="617" t="s">
        <v>2616</v>
      </c>
      <c r="C522" s="618">
        <v>63</v>
      </c>
    </row>
    <row r="523" spans="1:3">
      <c r="A523" s="614" t="s">
        <v>1630</v>
      </c>
      <c r="B523" s="617" t="s">
        <v>2617</v>
      </c>
      <c r="C523" s="618">
        <v>63</v>
      </c>
    </row>
    <row r="524" spans="1:3">
      <c r="A524" s="614" t="s">
        <v>1631</v>
      </c>
      <c r="B524" s="617" t="s">
        <v>2618</v>
      </c>
      <c r="C524" s="618">
        <v>63</v>
      </c>
    </row>
    <row r="525" spans="1:3">
      <c r="A525" s="614" t="s">
        <v>1632</v>
      </c>
      <c r="B525" s="617" t="s">
        <v>2619</v>
      </c>
      <c r="C525" s="618">
        <v>63</v>
      </c>
    </row>
    <row r="526" spans="1:3">
      <c r="A526" s="614" t="s">
        <v>1633</v>
      </c>
      <c r="B526" s="617" t="s">
        <v>2620</v>
      </c>
      <c r="C526" s="618">
        <v>63</v>
      </c>
    </row>
    <row r="527" spans="1:3">
      <c r="A527" s="614" t="s">
        <v>1634</v>
      </c>
      <c r="B527" s="617" t="s">
        <v>2621</v>
      </c>
      <c r="C527" s="618">
        <v>63</v>
      </c>
    </row>
    <row r="528" spans="1:3">
      <c r="A528" s="614" t="s">
        <v>1635</v>
      </c>
      <c r="B528" s="617" t="s">
        <v>2622</v>
      </c>
      <c r="C528" s="618">
        <v>63</v>
      </c>
    </row>
    <row r="529" spans="1:3">
      <c r="A529" s="614" t="s">
        <v>1636</v>
      </c>
      <c r="B529" s="617" t="s">
        <v>2623</v>
      </c>
      <c r="C529" s="618">
        <v>63</v>
      </c>
    </row>
    <row r="530" spans="1:3">
      <c r="A530" s="614" t="s">
        <v>1637</v>
      </c>
      <c r="B530" s="617" t="s">
        <v>2624</v>
      </c>
      <c r="C530" s="618">
        <v>63</v>
      </c>
    </row>
    <row r="531" spans="1:3">
      <c r="A531" s="614" t="s">
        <v>1638</v>
      </c>
      <c r="B531" s="617" t="s">
        <v>2625</v>
      </c>
      <c r="C531" s="618">
        <v>63</v>
      </c>
    </row>
    <row r="532" spans="1:3">
      <c r="A532" s="614" t="s">
        <v>1639</v>
      </c>
      <c r="B532" s="617" t="s">
        <v>2626</v>
      </c>
      <c r="C532" s="618">
        <v>63</v>
      </c>
    </row>
    <row r="533" spans="1:3">
      <c r="A533" s="614" t="s">
        <v>1640</v>
      </c>
      <c r="B533" s="617" t="s">
        <v>2627</v>
      </c>
      <c r="C533" s="618">
        <v>63</v>
      </c>
    </row>
    <row r="534" spans="1:3">
      <c r="A534" s="614" t="s">
        <v>1641</v>
      </c>
      <c r="B534" s="617" t="s">
        <v>2628</v>
      </c>
      <c r="C534" s="618">
        <v>63</v>
      </c>
    </row>
    <row r="535" spans="1:3">
      <c r="A535" s="614" t="s">
        <v>1642</v>
      </c>
      <c r="B535" s="617" t="s">
        <v>2629</v>
      </c>
      <c r="C535" s="618">
        <v>63</v>
      </c>
    </row>
    <row r="536" spans="1:3">
      <c r="A536" s="614" t="s">
        <v>1643</v>
      </c>
      <c r="B536" s="617" t="s">
        <v>2630</v>
      </c>
      <c r="C536" s="618">
        <v>63</v>
      </c>
    </row>
    <row r="537" spans="1:3">
      <c r="A537" s="614" t="s">
        <v>1644</v>
      </c>
      <c r="B537" s="617" t="s">
        <v>2631</v>
      </c>
      <c r="C537" s="618">
        <v>63</v>
      </c>
    </row>
    <row r="538" spans="1:3">
      <c r="A538" s="614" t="s">
        <v>1645</v>
      </c>
      <c r="B538" s="617" t="s">
        <v>2632</v>
      </c>
      <c r="C538" s="618">
        <v>63</v>
      </c>
    </row>
    <row r="539" spans="1:3">
      <c r="A539" s="614" t="s">
        <v>1646</v>
      </c>
      <c r="B539" s="617" t="s">
        <v>2633</v>
      </c>
      <c r="C539" s="618">
        <v>63</v>
      </c>
    </row>
    <row r="540" spans="1:3">
      <c r="A540" s="614" t="s">
        <v>1647</v>
      </c>
      <c r="B540" s="617" t="s">
        <v>2634</v>
      </c>
      <c r="C540" s="618">
        <v>63</v>
      </c>
    </row>
    <row r="541" spans="1:3">
      <c r="A541" s="614" t="s">
        <v>1648</v>
      </c>
      <c r="B541" s="617" t="s">
        <v>2635</v>
      </c>
      <c r="C541" s="618">
        <v>63</v>
      </c>
    </row>
    <row r="542" spans="1:3">
      <c r="A542" s="614" t="s">
        <v>1649</v>
      </c>
      <c r="B542" s="617" t="s">
        <v>2636</v>
      </c>
      <c r="C542" s="618">
        <v>63</v>
      </c>
    </row>
    <row r="543" spans="1:3">
      <c r="A543" s="614" t="s">
        <v>1650</v>
      </c>
      <c r="B543" s="617" t="s">
        <v>2637</v>
      </c>
      <c r="C543" s="618">
        <v>63</v>
      </c>
    </row>
    <row r="544" spans="1:3">
      <c r="A544" s="614" t="s">
        <v>1651</v>
      </c>
      <c r="B544" s="617" t="s">
        <v>2638</v>
      </c>
      <c r="C544" s="618">
        <v>63</v>
      </c>
    </row>
    <row r="545" spans="1:3">
      <c r="A545" s="614" t="s">
        <v>1652</v>
      </c>
      <c r="B545" s="617" t="s">
        <v>2639</v>
      </c>
      <c r="C545" s="618">
        <v>63</v>
      </c>
    </row>
    <row r="546" spans="1:3">
      <c r="A546" s="614" t="s">
        <v>1653</v>
      </c>
      <c r="B546" s="617" t="s">
        <v>2640</v>
      </c>
      <c r="C546" s="618">
        <v>63</v>
      </c>
    </row>
    <row r="547" spans="1:3">
      <c r="A547" s="614" t="s">
        <v>1654</v>
      </c>
      <c r="B547" s="617" t="s">
        <v>2641</v>
      </c>
      <c r="C547" s="618">
        <v>63</v>
      </c>
    </row>
    <row r="548" spans="1:3">
      <c r="A548" s="614" t="s">
        <v>1655</v>
      </c>
      <c r="B548" s="617" t="s">
        <v>2642</v>
      </c>
      <c r="C548" s="618">
        <v>63</v>
      </c>
    </row>
    <row r="549" spans="1:3">
      <c r="A549" s="614" t="s">
        <v>1656</v>
      </c>
      <c r="B549" s="617" t="s">
        <v>2643</v>
      </c>
      <c r="C549" s="618">
        <v>63</v>
      </c>
    </row>
    <row r="550" spans="1:3">
      <c r="A550" s="614" t="s">
        <v>1657</v>
      </c>
      <c r="B550" s="617" t="s">
        <v>2644</v>
      </c>
      <c r="C550" s="618">
        <v>63</v>
      </c>
    </row>
    <row r="551" spans="1:3">
      <c r="A551" s="614" t="s">
        <v>1658</v>
      </c>
      <c r="B551" s="617" t="s">
        <v>2645</v>
      </c>
      <c r="C551" s="618">
        <v>63</v>
      </c>
    </row>
    <row r="552" spans="1:3">
      <c r="A552" s="614" t="s">
        <v>1659</v>
      </c>
      <c r="B552" s="617" t="s">
        <v>2646</v>
      </c>
      <c r="C552" s="618">
        <v>63</v>
      </c>
    </row>
    <row r="553" spans="1:3">
      <c r="A553" s="614" t="s">
        <v>1660</v>
      </c>
      <c r="B553" s="617" t="s">
        <v>2647</v>
      </c>
      <c r="C553" s="618">
        <v>63</v>
      </c>
    </row>
    <row r="554" spans="1:3">
      <c r="A554" s="614" t="s">
        <v>1661</v>
      </c>
      <c r="B554" s="617" t="s">
        <v>2648</v>
      </c>
      <c r="C554" s="618">
        <v>63</v>
      </c>
    </row>
    <row r="555" spans="1:3">
      <c r="A555" s="614" t="s">
        <v>1662</v>
      </c>
      <c r="B555" s="617" t="s">
        <v>2649</v>
      </c>
      <c r="C555" s="618">
        <v>63</v>
      </c>
    </row>
    <row r="556" spans="1:3">
      <c r="A556" s="614" t="s">
        <v>1663</v>
      </c>
      <c r="B556" s="617" t="s">
        <v>2650</v>
      </c>
      <c r="C556" s="618">
        <v>63</v>
      </c>
    </row>
    <row r="557" spans="1:3">
      <c r="A557" s="614" t="s">
        <v>1602</v>
      </c>
      <c r="B557" s="617" t="s">
        <v>2651</v>
      </c>
      <c r="C557" s="618">
        <v>63</v>
      </c>
    </row>
    <row r="558" spans="1:3">
      <c r="A558" s="614" t="s">
        <v>1603</v>
      </c>
      <c r="B558" s="617" t="s">
        <v>2652</v>
      </c>
      <c r="C558" s="618">
        <v>63</v>
      </c>
    </row>
    <row r="559" spans="1:3">
      <c r="A559" s="614" t="s">
        <v>1604</v>
      </c>
      <c r="B559" s="617" t="s">
        <v>2653</v>
      </c>
      <c r="C559" s="618">
        <v>63</v>
      </c>
    </row>
    <row r="560" spans="1:3">
      <c r="A560" s="614" t="s">
        <v>1605</v>
      </c>
      <c r="B560" s="617" t="s">
        <v>2654</v>
      </c>
      <c r="C560" s="618">
        <v>63</v>
      </c>
    </row>
    <row r="561" spans="1:3">
      <c r="A561" s="614" t="s">
        <v>1606</v>
      </c>
      <c r="B561" s="617" t="s">
        <v>2655</v>
      </c>
      <c r="C561" s="618">
        <v>63</v>
      </c>
    </row>
    <row r="562" spans="1:3">
      <c r="A562" s="614" t="s">
        <v>1607</v>
      </c>
      <c r="B562" s="617" t="s">
        <v>2656</v>
      </c>
      <c r="C562" s="618">
        <v>63</v>
      </c>
    </row>
    <row r="563" spans="1:3">
      <c r="A563" s="614" t="s">
        <v>1608</v>
      </c>
      <c r="B563" s="617" t="s">
        <v>2657</v>
      </c>
      <c r="C563" s="618">
        <v>63</v>
      </c>
    </row>
    <row r="564" spans="1:3">
      <c r="A564" s="614" t="s">
        <v>1609</v>
      </c>
      <c r="B564" s="617" t="s">
        <v>2658</v>
      </c>
      <c r="C564" s="618">
        <v>63</v>
      </c>
    </row>
    <row r="565" spans="1:3">
      <c r="A565" s="614" t="s">
        <v>1610</v>
      </c>
      <c r="B565" s="617" t="s">
        <v>2659</v>
      </c>
      <c r="C565" s="618">
        <v>63</v>
      </c>
    </row>
    <row r="566" spans="1:3">
      <c r="A566" s="614" t="s">
        <v>1611</v>
      </c>
      <c r="B566" s="617" t="s">
        <v>2660</v>
      </c>
      <c r="C566" s="618">
        <v>63</v>
      </c>
    </row>
    <row r="567" spans="1:3">
      <c r="A567" s="614" t="s">
        <v>1612</v>
      </c>
      <c r="B567" s="617" t="s">
        <v>2661</v>
      </c>
      <c r="C567" s="618">
        <v>63</v>
      </c>
    </row>
    <row r="568" spans="1:3">
      <c r="A568" s="614" t="s">
        <v>1664</v>
      </c>
      <c r="B568" s="617" t="s">
        <v>2662</v>
      </c>
      <c r="C568" s="618">
        <v>63</v>
      </c>
    </row>
    <row r="569" spans="1:3">
      <c r="A569" s="614" t="s">
        <v>1665</v>
      </c>
      <c r="B569" s="617" t="s">
        <v>2663</v>
      </c>
      <c r="C569" s="618">
        <v>63</v>
      </c>
    </row>
    <row r="570" spans="1:3">
      <c r="A570" s="614" t="s">
        <v>1666</v>
      </c>
      <c r="B570" s="617" t="s">
        <v>2664</v>
      </c>
      <c r="C570" s="618">
        <v>63</v>
      </c>
    </row>
    <row r="571" spans="1:3">
      <c r="A571" s="614" t="s">
        <v>1667</v>
      </c>
      <c r="B571" s="617" t="s">
        <v>2665</v>
      </c>
      <c r="C571" s="618">
        <v>63</v>
      </c>
    </row>
    <row r="572" spans="1:3">
      <c r="A572" s="614" t="s">
        <v>1668</v>
      </c>
      <c r="B572" s="617" t="s">
        <v>2666</v>
      </c>
      <c r="C572" s="618">
        <v>63</v>
      </c>
    </row>
    <row r="573" spans="1:3">
      <c r="A573" s="614" t="s">
        <v>1669</v>
      </c>
      <c r="B573" s="617" t="s">
        <v>2667</v>
      </c>
      <c r="C573" s="618">
        <v>63</v>
      </c>
    </row>
    <row r="574" spans="1:3">
      <c r="A574" s="614" t="s">
        <v>1670</v>
      </c>
      <c r="B574" s="617" t="s">
        <v>2668</v>
      </c>
      <c r="C574" s="618">
        <v>63</v>
      </c>
    </row>
    <row r="575" spans="1:3">
      <c r="A575" s="614" t="s">
        <v>1671</v>
      </c>
      <c r="B575" s="617" t="s">
        <v>2669</v>
      </c>
      <c r="C575" s="618">
        <v>63</v>
      </c>
    </row>
    <row r="576" spans="1:3">
      <c r="A576" s="614" t="s">
        <v>1672</v>
      </c>
      <c r="B576" s="617" t="s">
        <v>2670</v>
      </c>
      <c r="C576" s="618">
        <v>63</v>
      </c>
    </row>
    <row r="577" spans="1:3">
      <c r="A577" s="614" t="s">
        <v>1673</v>
      </c>
      <c r="B577" s="617" t="s">
        <v>2671</v>
      </c>
      <c r="C577" s="618">
        <v>63</v>
      </c>
    </row>
    <row r="578" spans="1:3">
      <c r="A578" s="614" t="s">
        <v>1674</v>
      </c>
      <c r="B578" s="617" t="s">
        <v>2672</v>
      </c>
      <c r="C578" s="618">
        <v>63</v>
      </c>
    </row>
    <row r="579" spans="1:3">
      <c r="A579" s="614" t="s">
        <v>1675</v>
      </c>
      <c r="B579" s="617" t="s">
        <v>2673</v>
      </c>
      <c r="C579" s="618">
        <v>63</v>
      </c>
    </row>
    <row r="580" spans="1:3">
      <c r="A580" s="614" t="s">
        <v>1676</v>
      </c>
      <c r="B580" s="617" t="s">
        <v>2674</v>
      </c>
      <c r="C580" s="618">
        <v>63</v>
      </c>
    </row>
    <row r="581" spans="1:3">
      <c r="A581" s="614" t="s">
        <v>1677</v>
      </c>
      <c r="B581" s="617" t="s">
        <v>2675</v>
      </c>
      <c r="C581" s="618">
        <v>63</v>
      </c>
    </row>
    <row r="582" spans="1:3">
      <c r="A582" s="614" t="s">
        <v>1678</v>
      </c>
      <c r="B582" s="617" t="s">
        <v>2676</v>
      </c>
      <c r="C582" s="618">
        <v>63</v>
      </c>
    </row>
    <row r="583" spans="1:3">
      <c r="A583" s="614" t="s">
        <v>1679</v>
      </c>
      <c r="B583" s="617" t="s">
        <v>2677</v>
      </c>
      <c r="C583" s="618">
        <v>63</v>
      </c>
    </row>
    <row r="584" spans="1:3">
      <c r="A584" s="614" t="s">
        <v>1680</v>
      </c>
      <c r="B584" s="617" t="s">
        <v>2678</v>
      </c>
      <c r="C584" s="618">
        <v>63</v>
      </c>
    </row>
    <row r="585" spans="1:3">
      <c r="A585" s="614" t="s">
        <v>1681</v>
      </c>
      <c r="B585" s="617" t="s">
        <v>2679</v>
      </c>
      <c r="C585" s="618">
        <v>63</v>
      </c>
    </row>
    <row r="586" spans="1:3">
      <c r="A586" s="614" t="s">
        <v>1682</v>
      </c>
      <c r="B586" s="617" t="s">
        <v>2680</v>
      </c>
      <c r="C586" s="618">
        <v>63</v>
      </c>
    </row>
    <row r="587" spans="1:3">
      <c r="A587" s="614" t="s">
        <v>1683</v>
      </c>
      <c r="B587" s="617" t="s">
        <v>2681</v>
      </c>
      <c r="C587" s="618">
        <v>63</v>
      </c>
    </row>
    <row r="588" spans="1:3">
      <c r="A588" s="614" t="s">
        <v>1684</v>
      </c>
      <c r="B588" s="617" t="s">
        <v>2682</v>
      </c>
      <c r="C588" s="618">
        <v>63</v>
      </c>
    </row>
    <row r="589" spans="1:3">
      <c r="A589" s="614" t="s">
        <v>1685</v>
      </c>
      <c r="B589" s="617" t="s">
        <v>2683</v>
      </c>
      <c r="C589" s="618">
        <v>63</v>
      </c>
    </row>
    <row r="590" spans="1:3">
      <c r="A590" s="614" t="s">
        <v>1686</v>
      </c>
      <c r="B590" s="617" t="s">
        <v>2684</v>
      </c>
      <c r="C590" s="618">
        <v>63</v>
      </c>
    </row>
    <row r="591" spans="1:3">
      <c r="A591" s="614" t="s">
        <v>1687</v>
      </c>
      <c r="B591" s="617" t="s">
        <v>2685</v>
      </c>
      <c r="C591" s="618">
        <v>63</v>
      </c>
    </row>
    <row r="592" spans="1:3">
      <c r="A592" s="614" t="s">
        <v>1688</v>
      </c>
      <c r="B592" s="617" t="s">
        <v>2686</v>
      </c>
      <c r="C592" s="618">
        <v>63</v>
      </c>
    </row>
    <row r="593" spans="1:3">
      <c r="A593" s="614" t="s">
        <v>1689</v>
      </c>
      <c r="B593" s="617" t="s">
        <v>2687</v>
      </c>
      <c r="C593" s="618">
        <v>63</v>
      </c>
    </row>
    <row r="594" spans="1:3">
      <c r="A594" s="614" t="s">
        <v>1690</v>
      </c>
      <c r="B594" s="617" t="s">
        <v>2688</v>
      </c>
      <c r="C594" s="618">
        <v>63</v>
      </c>
    </row>
    <row r="595" spans="1:3">
      <c r="A595" s="614" t="s">
        <v>1691</v>
      </c>
      <c r="B595" s="617" t="s">
        <v>2689</v>
      </c>
      <c r="C595" s="618">
        <v>63</v>
      </c>
    </row>
    <row r="596" spans="1:3">
      <c r="A596" s="614" t="s">
        <v>1692</v>
      </c>
      <c r="B596" s="617" t="s">
        <v>2690</v>
      </c>
      <c r="C596" s="618">
        <v>63</v>
      </c>
    </row>
    <row r="597" spans="1:3">
      <c r="A597" s="614" t="s">
        <v>1693</v>
      </c>
      <c r="B597" s="617" t="s">
        <v>2691</v>
      </c>
      <c r="C597" s="618">
        <v>63</v>
      </c>
    </row>
    <row r="598" spans="1:3">
      <c r="A598" s="614" t="s">
        <v>1694</v>
      </c>
      <c r="B598" s="617" t="s">
        <v>2692</v>
      </c>
      <c r="C598" s="618">
        <v>63</v>
      </c>
    </row>
    <row r="599" spans="1:3">
      <c r="A599" s="614" t="s">
        <v>1695</v>
      </c>
      <c r="B599" s="617" t="s">
        <v>2693</v>
      </c>
      <c r="C599" s="618">
        <v>63</v>
      </c>
    </row>
    <row r="600" spans="1:3">
      <c r="A600" s="614" t="s">
        <v>1696</v>
      </c>
      <c r="B600" s="617" t="s">
        <v>2694</v>
      </c>
      <c r="C600" s="618">
        <v>63</v>
      </c>
    </row>
    <row r="601" spans="1:3">
      <c r="A601" s="614" t="s">
        <v>1697</v>
      </c>
      <c r="B601" s="617" t="s">
        <v>2695</v>
      </c>
      <c r="C601" s="618">
        <v>63</v>
      </c>
    </row>
    <row r="602" spans="1:3">
      <c r="A602" s="614" t="s">
        <v>1698</v>
      </c>
      <c r="B602" s="617" t="s">
        <v>2696</v>
      </c>
      <c r="C602" s="618">
        <v>63</v>
      </c>
    </row>
    <row r="603" spans="1:3">
      <c r="A603" s="614" t="s">
        <v>1699</v>
      </c>
      <c r="B603" s="617" t="s">
        <v>2697</v>
      </c>
      <c r="C603" s="618">
        <v>63</v>
      </c>
    </row>
    <row r="604" spans="1:3">
      <c r="A604" s="614" t="s">
        <v>1700</v>
      </c>
      <c r="B604" s="617" t="s">
        <v>2698</v>
      </c>
      <c r="C604" s="618">
        <v>63</v>
      </c>
    </row>
    <row r="605" spans="1:3">
      <c r="A605" s="614" t="s">
        <v>1701</v>
      </c>
      <c r="B605" s="617" t="s">
        <v>2699</v>
      </c>
      <c r="C605" s="618">
        <v>63</v>
      </c>
    </row>
    <row r="606" spans="1:3">
      <c r="A606" s="614" t="s">
        <v>1702</v>
      </c>
      <c r="B606" s="617" t="s">
        <v>2700</v>
      </c>
      <c r="C606" s="618">
        <v>63</v>
      </c>
    </row>
    <row r="607" spans="1:3">
      <c r="A607" s="614" t="s">
        <v>1703</v>
      </c>
      <c r="B607" s="617" t="s">
        <v>2701</v>
      </c>
      <c r="C607" s="618">
        <v>63</v>
      </c>
    </row>
    <row r="608" spans="1:3">
      <c r="A608" s="614" t="s">
        <v>1704</v>
      </c>
      <c r="B608" s="617" t="s">
        <v>2702</v>
      </c>
      <c r="C608" s="618">
        <v>63</v>
      </c>
    </row>
    <row r="609" spans="1:3">
      <c r="A609" s="614" t="s">
        <v>1705</v>
      </c>
      <c r="B609" s="617" t="s">
        <v>2703</v>
      </c>
      <c r="C609" s="618">
        <v>63</v>
      </c>
    </row>
    <row r="610" spans="1:3">
      <c r="A610" s="614" t="s">
        <v>1706</v>
      </c>
      <c r="B610" s="617" t="s">
        <v>2704</v>
      </c>
      <c r="C610" s="618">
        <v>63</v>
      </c>
    </row>
    <row r="611" spans="1:3">
      <c r="A611" s="614" t="s">
        <v>1707</v>
      </c>
      <c r="B611" s="617" t="s">
        <v>2705</v>
      </c>
      <c r="C611" s="618">
        <v>63</v>
      </c>
    </row>
    <row r="612" spans="1:3">
      <c r="A612" s="614" t="s">
        <v>1708</v>
      </c>
      <c r="B612" s="617" t="s">
        <v>2706</v>
      </c>
      <c r="C612" s="618">
        <v>63</v>
      </c>
    </row>
    <row r="613" spans="1:3">
      <c r="A613" s="614" t="s">
        <v>1709</v>
      </c>
      <c r="B613" s="617" t="s">
        <v>2707</v>
      </c>
      <c r="C613" s="618">
        <v>63</v>
      </c>
    </row>
    <row r="614" spans="1:3">
      <c r="A614" s="614" t="s">
        <v>1710</v>
      </c>
      <c r="B614" s="617" t="s">
        <v>2708</v>
      </c>
      <c r="C614" s="618">
        <v>63</v>
      </c>
    </row>
    <row r="615" spans="1:3">
      <c r="A615" s="614" t="s">
        <v>1711</v>
      </c>
      <c r="B615" s="617" t="s">
        <v>2709</v>
      </c>
      <c r="C615" s="618">
        <v>63</v>
      </c>
    </row>
    <row r="616" spans="1:3">
      <c r="A616" s="614" t="s">
        <v>1712</v>
      </c>
      <c r="B616" s="617" t="s">
        <v>2710</v>
      </c>
      <c r="C616" s="618">
        <v>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5"/>
  <dimension ref="A1"/>
  <sheetViews>
    <sheetView zoomScale="80" zoomScaleNormal="80" workbookViewId="0"/>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13"/>
  <dimension ref="A1:DO67"/>
  <sheetViews>
    <sheetView workbookViewId="0"/>
  </sheetViews>
  <sheetFormatPr defaultColWidth="8.85546875" defaultRowHeight="15"/>
  <cols>
    <col min="1" max="8" width="8.85546875" style="160"/>
    <col min="9" max="9" width="8.85546875" style="151"/>
    <col min="10" max="18" width="8.85546875" style="155"/>
    <col min="19" max="19" width="8.85546875" style="151"/>
    <col min="20" max="31" width="8.85546875" style="169"/>
    <col min="32" max="32" width="8.85546875" style="155"/>
    <col min="33" max="34" width="8.85546875" style="276"/>
    <col min="35" max="45" width="8.85546875" style="171"/>
    <col min="46" max="68" width="8.85546875" style="169"/>
    <col min="69" max="70" width="8.85546875" style="155"/>
    <col min="71" max="82" width="8.85546875" style="169"/>
    <col min="83" max="89" width="8.85546875" style="155"/>
    <col min="90" max="98" width="8.85546875" style="169"/>
    <col min="99" max="102" width="8.85546875" style="155"/>
    <col min="103" max="108" width="8.85546875" style="169"/>
    <col min="109" max="112" width="8.85546875" style="155"/>
    <col min="113" max="119" width="8.85546875" style="171"/>
  </cols>
  <sheetData>
    <row r="1" spans="1:119" s="184" customFormat="1" ht="33" customHeight="1">
      <c r="A1" s="187" t="s">
        <v>1133</v>
      </c>
      <c r="B1" s="187"/>
      <c r="C1" s="187"/>
      <c r="D1" s="187"/>
      <c r="E1" s="187"/>
      <c r="F1" s="187"/>
      <c r="G1" s="187"/>
      <c r="H1" s="187"/>
      <c r="I1" s="183" t="s">
        <v>1132</v>
      </c>
      <c r="J1" s="183"/>
      <c r="K1" s="183"/>
      <c r="L1" s="183"/>
      <c r="M1" s="183"/>
      <c r="N1" s="183"/>
      <c r="O1" s="183"/>
      <c r="P1" s="183"/>
      <c r="Q1" s="183"/>
      <c r="R1" s="183"/>
      <c r="S1" s="183"/>
      <c r="T1" s="185" t="s">
        <v>1130</v>
      </c>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6" t="s">
        <v>1131</v>
      </c>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row>
    <row r="2" spans="1:119" s="149" customFormat="1" ht="24.75" customHeight="1">
      <c r="A2" s="403" t="s">
        <v>1854</v>
      </c>
      <c r="B2" s="403" t="s">
        <v>1855</v>
      </c>
      <c r="C2" s="403" t="s">
        <v>1856</v>
      </c>
      <c r="D2" s="403" t="s">
        <v>1856</v>
      </c>
      <c r="E2" s="403" t="s">
        <v>1856</v>
      </c>
      <c r="F2" s="403" t="s">
        <v>1856</v>
      </c>
      <c r="G2" s="403" t="s">
        <v>1856</v>
      </c>
      <c r="H2" s="403" t="s">
        <v>1856</v>
      </c>
      <c r="I2" s="470" t="s">
        <v>1134</v>
      </c>
      <c r="J2" s="471" t="s">
        <v>1857</v>
      </c>
      <c r="K2" s="471" t="s">
        <v>1857</v>
      </c>
      <c r="L2" s="471" t="s">
        <v>1857</v>
      </c>
      <c r="M2" s="471" t="s">
        <v>1857</v>
      </c>
      <c r="N2" s="471" t="s">
        <v>1857</v>
      </c>
      <c r="O2" s="471" t="s">
        <v>1857</v>
      </c>
      <c r="P2" s="471" t="s">
        <v>1857</v>
      </c>
      <c r="Q2" s="471" t="s">
        <v>1857</v>
      </c>
      <c r="R2" s="471" t="s">
        <v>1857</v>
      </c>
      <c r="S2" s="470" t="s">
        <v>1135</v>
      </c>
      <c r="T2" s="472" t="s">
        <v>1136</v>
      </c>
      <c r="U2" s="472"/>
      <c r="V2" s="472"/>
      <c r="W2" s="472"/>
      <c r="X2" s="472"/>
      <c r="Y2" s="472"/>
      <c r="Z2" s="472"/>
      <c r="AA2" s="472"/>
      <c r="AB2" s="472"/>
      <c r="AC2" s="472"/>
      <c r="AD2" s="472"/>
      <c r="AE2" s="472"/>
      <c r="AF2" s="471" t="s">
        <v>1857</v>
      </c>
      <c r="AG2" s="473" t="s">
        <v>1859</v>
      </c>
      <c r="AH2" s="473" t="s">
        <v>1859</v>
      </c>
      <c r="AI2" s="474" t="s">
        <v>1137</v>
      </c>
      <c r="AJ2" s="474"/>
      <c r="AK2" s="474"/>
      <c r="AL2" s="474"/>
      <c r="AM2" s="474"/>
      <c r="AN2" s="474"/>
      <c r="AO2" s="474"/>
      <c r="AP2" s="474"/>
      <c r="AQ2" s="474"/>
      <c r="AR2" s="474"/>
      <c r="AS2" s="472"/>
      <c r="AT2" s="472" t="s">
        <v>1138</v>
      </c>
      <c r="AU2" s="472"/>
      <c r="AV2" s="472"/>
      <c r="AW2" s="472"/>
      <c r="AX2" s="472"/>
      <c r="AY2" s="472"/>
      <c r="AZ2" s="472"/>
      <c r="BA2" s="472"/>
      <c r="BB2" s="472" t="s">
        <v>1138</v>
      </c>
      <c r="BC2" s="472"/>
      <c r="BD2" s="472"/>
      <c r="BE2" s="472"/>
      <c r="BF2" s="472"/>
      <c r="BG2" s="472"/>
      <c r="BH2" s="472"/>
      <c r="BI2" s="472"/>
      <c r="BJ2" s="472"/>
      <c r="BK2" s="472"/>
      <c r="BL2" s="472"/>
      <c r="BM2" s="472"/>
      <c r="BN2" s="472"/>
      <c r="BO2" s="472"/>
      <c r="BP2" s="472"/>
      <c r="BQ2" s="471" t="s">
        <v>1858</v>
      </c>
      <c r="BR2" s="471" t="s">
        <v>1857</v>
      </c>
      <c r="BS2" s="472" t="s">
        <v>1138</v>
      </c>
      <c r="BT2" s="472"/>
      <c r="BU2" s="472"/>
      <c r="BV2" s="472"/>
      <c r="BW2" s="472"/>
      <c r="BX2" s="472"/>
      <c r="BY2" s="472"/>
      <c r="BZ2" s="472"/>
      <c r="CA2" s="472"/>
      <c r="CB2" s="472"/>
      <c r="CC2" s="472"/>
      <c r="CD2" s="472"/>
      <c r="CE2" s="471" t="s">
        <v>1857</v>
      </c>
      <c r="CF2" s="471" t="s">
        <v>1857</v>
      </c>
      <c r="CG2" s="471" t="s">
        <v>1858</v>
      </c>
      <c r="CH2" s="471" t="s">
        <v>1857</v>
      </c>
      <c r="CI2" s="473" t="s">
        <v>1859</v>
      </c>
      <c r="CJ2" s="473" t="s">
        <v>1859</v>
      </c>
      <c r="CK2" s="471" t="s">
        <v>1857</v>
      </c>
      <c r="CL2" s="472" t="s">
        <v>1136</v>
      </c>
      <c r="CM2" s="472"/>
      <c r="CN2" s="472"/>
      <c r="CO2" s="472"/>
      <c r="CP2" s="472"/>
      <c r="CQ2" s="472"/>
      <c r="CR2" s="472"/>
      <c r="CS2" s="472"/>
      <c r="CT2" s="472"/>
      <c r="CU2" s="471" t="s">
        <v>1857</v>
      </c>
      <c r="CV2" s="471" t="s">
        <v>1857</v>
      </c>
      <c r="CW2" s="471" t="s">
        <v>1858</v>
      </c>
      <c r="CX2" s="471" t="s">
        <v>1858</v>
      </c>
      <c r="CY2" s="472" t="s">
        <v>1136</v>
      </c>
      <c r="CZ2" s="472"/>
      <c r="DA2" s="472"/>
      <c r="DB2" s="472"/>
      <c r="DC2" s="472"/>
      <c r="DD2" s="472"/>
      <c r="DE2" s="471" t="s">
        <v>1857</v>
      </c>
      <c r="DF2" s="471" t="s">
        <v>1857</v>
      </c>
      <c r="DG2" s="471" t="s">
        <v>1857</v>
      </c>
      <c r="DH2" s="471" t="s">
        <v>1857</v>
      </c>
      <c r="DI2" s="474" t="s">
        <v>1139</v>
      </c>
      <c r="DJ2" s="475"/>
      <c r="DK2" s="475"/>
      <c r="DL2" s="475"/>
      <c r="DM2" s="475"/>
      <c r="DN2" s="475"/>
      <c r="DO2" s="475"/>
    </row>
    <row r="3" spans="1:119" s="148" customFormat="1" ht="45" customHeight="1">
      <c r="A3" s="189"/>
      <c r="B3" s="189"/>
      <c r="C3" s="189"/>
      <c r="D3" s="190" t="s">
        <v>0</v>
      </c>
      <c r="E3" s="190"/>
      <c r="F3" s="190"/>
      <c r="G3" s="190"/>
      <c r="H3" s="190"/>
      <c r="I3" s="191" t="s">
        <v>1</v>
      </c>
      <c r="J3" s="192" t="s">
        <v>366</v>
      </c>
      <c r="K3" s="192"/>
      <c r="L3" s="192"/>
      <c r="M3" s="192"/>
      <c r="N3" s="193"/>
      <c r="O3" s="193"/>
      <c r="P3" s="193"/>
      <c r="Q3" s="193"/>
      <c r="R3" s="194"/>
      <c r="S3" s="195"/>
      <c r="T3" s="196" t="s">
        <v>436</v>
      </c>
      <c r="U3" s="197"/>
      <c r="V3" s="197"/>
      <c r="W3" s="197"/>
      <c r="X3" s="197"/>
      <c r="Y3" s="197"/>
      <c r="Z3" s="197"/>
      <c r="AA3" s="197"/>
      <c r="AB3" s="197"/>
      <c r="AC3" s="197"/>
      <c r="AD3" s="197"/>
      <c r="AE3" s="197"/>
      <c r="AF3" s="198"/>
      <c r="AG3" s="271"/>
      <c r="AH3" s="271"/>
      <c r="AI3" s="199" t="s">
        <v>437</v>
      </c>
      <c r="AJ3" s="200"/>
      <c r="AK3" s="200"/>
      <c r="AL3" s="200"/>
      <c r="AM3" s="200"/>
      <c r="AN3" s="200"/>
      <c r="AO3" s="200"/>
      <c r="AP3" s="200"/>
      <c r="AQ3" s="200"/>
      <c r="AR3" s="201"/>
      <c r="AS3" s="202" t="s">
        <v>614</v>
      </c>
      <c r="AT3" s="202"/>
      <c r="AU3" s="197"/>
      <c r="AV3" s="197"/>
      <c r="AW3" s="197"/>
      <c r="AX3" s="197"/>
      <c r="AY3" s="197"/>
      <c r="AZ3" s="197"/>
      <c r="BA3" s="197"/>
      <c r="BB3" s="203" t="s">
        <v>440</v>
      </c>
      <c r="BC3" s="204"/>
      <c r="BD3" s="204"/>
      <c r="BE3" s="204"/>
      <c r="BF3" s="204"/>
      <c r="BG3" s="204"/>
      <c r="BH3" s="204"/>
      <c r="BI3" s="204"/>
      <c r="BJ3" s="204"/>
      <c r="BK3" s="204"/>
      <c r="BL3" s="204"/>
      <c r="BM3" s="204"/>
      <c r="BN3" s="204"/>
      <c r="BO3" s="204"/>
      <c r="BP3" s="204"/>
      <c r="BQ3" s="198"/>
      <c r="BR3" s="198"/>
      <c r="BS3" s="205" t="s">
        <v>3</v>
      </c>
      <c r="BT3" s="205"/>
      <c r="BU3" s="205"/>
      <c r="BV3" s="205"/>
      <c r="BW3" s="205"/>
      <c r="BX3" s="205"/>
      <c r="BY3" s="205"/>
      <c r="BZ3" s="205"/>
      <c r="CA3" s="205"/>
      <c r="CB3" s="205"/>
      <c r="CC3" s="205"/>
      <c r="CD3" s="205"/>
      <c r="CE3" s="175"/>
      <c r="CF3" s="206"/>
      <c r="CG3" s="206"/>
      <c r="CH3" s="206"/>
      <c r="CI3" s="281"/>
      <c r="CJ3" s="281"/>
      <c r="CK3" s="206"/>
      <c r="CL3" s="207" t="s">
        <v>615</v>
      </c>
      <c r="CM3" s="205"/>
      <c r="CN3" s="205"/>
      <c r="CO3" s="205"/>
      <c r="CP3" s="205"/>
      <c r="CQ3" s="205"/>
      <c r="CR3" s="205"/>
      <c r="CS3" s="205"/>
      <c r="CT3" s="205"/>
      <c r="CU3" s="206"/>
      <c r="CV3" s="206"/>
      <c r="CW3" s="208"/>
      <c r="CX3" s="206"/>
      <c r="CY3" s="205" t="s">
        <v>13</v>
      </c>
      <c r="CZ3" s="205"/>
      <c r="DA3" s="205"/>
      <c r="DB3" s="205"/>
      <c r="DC3" s="205"/>
      <c r="DD3" s="205"/>
      <c r="DE3" s="206"/>
      <c r="DF3" s="209" t="s">
        <v>14</v>
      </c>
      <c r="DG3" s="206"/>
      <c r="DH3" s="206"/>
      <c r="DI3" s="210" t="s">
        <v>16</v>
      </c>
      <c r="DJ3" s="210"/>
      <c r="DK3" s="210"/>
      <c r="DL3" s="210"/>
      <c r="DM3" s="210"/>
      <c r="DN3" s="210"/>
      <c r="DO3" s="210"/>
    </row>
    <row r="4" spans="1:119" s="221" customFormat="1" ht="270">
      <c r="A4" s="214" t="s">
        <v>370</v>
      </c>
      <c r="B4" s="214" t="s">
        <v>22</v>
      </c>
      <c r="C4" s="214" t="s">
        <v>23</v>
      </c>
      <c r="D4" s="214" t="s">
        <v>24</v>
      </c>
      <c r="E4" s="214" t="s">
        <v>25</v>
      </c>
      <c r="F4" s="214" t="s">
        <v>26</v>
      </c>
      <c r="G4" s="214" t="s">
        <v>27</v>
      </c>
      <c r="H4" s="215" t="s">
        <v>371</v>
      </c>
      <c r="I4" s="216" t="s">
        <v>29</v>
      </c>
      <c r="J4" s="157" t="s">
        <v>380</v>
      </c>
      <c r="K4" s="157" t="s">
        <v>381</v>
      </c>
      <c r="L4" s="157" t="s">
        <v>382</v>
      </c>
      <c r="M4" s="157" t="s">
        <v>383</v>
      </c>
      <c r="N4" s="217" t="s">
        <v>384</v>
      </c>
      <c r="O4" s="218" t="s">
        <v>385</v>
      </c>
      <c r="P4" s="218" t="s">
        <v>386</v>
      </c>
      <c r="Q4" s="218" t="s">
        <v>390</v>
      </c>
      <c r="R4" s="219" t="s">
        <v>1129</v>
      </c>
      <c r="S4" s="220" t="s">
        <v>613</v>
      </c>
      <c r="T4" s="222" t="s">
        <v>34</v>
      </c>
      <c r="U4" s="222" t="s">
        <v>35</v>
      </c>
      <c r="V4" s="222" t="s">
        <v>36</v>
      </c>
      <c r="W4" s="222" t="s">
        <v>37</v>
      </c>
      <c r="X4" s="222" t="s">
        <v>38</v>
      </c>
      <c r="Y4" s="222" t="s">
        <v>39</v>
      </c>
      <c r="Z4" s="222" t="s">
        <v>40</v>
      </c>
      <c r="AA4" s="222" t="s">
        <v>41</v>
      </c>
      <c r="AB4" s="222" t="s">
        <v>42</v>
      </c>
      <c r="AC4" s="222" t="s">
        <v>43</v>
      </c>
      <c r="AD4" s="222" t="s">
        <v>44</v>
      </c>
      <c r="AE4" s="222" t="s">
        <v>45</v>
      </c>
      <c r="AF4" s="223" t="s">
        <v>447</v>
      </c>
      <c r="AG4" s="272" t="s">
        <v>450</v>
      </c>
      <c r="AH4" s="272" t="s">
        <v>451</v>
      </c>
      <c r="AI4" s="224" t="s">
        <v>453</v>
      </c>
      <c r="AJ4" s="224" t="s">
        <v>454</v>
      </c>
      <c r="AK4" s="224" t="s">
        <v>455</v>
      </c>
      <c r="AL4" s="224" t="s">
        <v>456</v>
      </c>
      <c r="AM4" s="224" t="s">
        <v>457</v>
      </c>
      <c r="AN4" s="224" t="s">
        <v>458</v>
      </c>
      <c r="AO4" s="224" t="s">
        <v>459</v>
      </c>
      <c r="AP4" s="224" t="s">
        <v>460</v>
      </c>
      <c r="AQ4" s="224" t="s">
        <v>461</v>
      </c>
      <c r="AR4" s="224" t="s">
        <v>462</v>
      </c>
      <c r="AS4" s="222" t="s">
        <v>464</v>
      </c>
      <c r="AT4" s="222" t="s">
        <v>465</v>
      </c>
      <c r="AU4" s="222" t="s">
        <v>466</v>
      </c>
      <c r="AV4" s="222" t="s">
        <v>467</v>
      </c>
      <c r="AW4" s="222" t="s">
        <v>468</v>
      </c>
      <c r="AX4" s="222" t="s">
        <v>469</v>
      </c>
      <c r="AY4" s="222" t="s">
        <v>470</v>
      </c>
      <c r="AZ4" s="222" t="s">
        <v>471</v>
      </c>
      <c r="BA4" s="222" t="s">
        <v>472</v>
      </c>
      <c r="BB4" s="222" t="s">
        <v>503</v>
      </c>
      <c r="BC4" s="222" t="s">
        <v>504</v>
      </c>
      <c r="BD4" s="222" t="s">
        <v>505</v>
      </c>
      <c r="BE4" s="222" t="s">
        <v>506</v>
      </c>
      <c r="BF4" s="222" t="s">
        <v>507</v>
      </c>
      <c r="BG4" s="222" t="s">
        <v>508</v>
      </c>
      <c r="BH4" s="222" t="s">
        <v>509</v>
      </c>
      <c r="BI4" s="222" t="s">
        <v>510</v>
      </c>
      <c r="BJ4" s="222" t="s">
        <v>511</v>
      </c>
      <c r="BK4" s="222" t="s">
        <v>512</v>
      </c>
      <c r="BL4" s="222" t="s">
        <v>513</v>
      </c>
      <c r="BM4" s="222" t="s">
        <v>514</v>
      </c>
      <c r="BN4" s="222" t="s">
        <v>515</v>
      </c>
      <c r="BO4" s="222" t="s">
        <v>516</v>
      </c>
      <c r="BP4" s="222" t="s">
        <v>517</v>
      </c>
      <c r="BQ4" s="223" t="s">
        <v>518</v>
      </c>
      <c r="BR4" s="225" t="s">
        <v>533</v>
      </c>
      <c r="BS4" s="173" t="s">
        <v>34</v>
      </c>
      <c r="BT4" s="173" t="s">
        <v>35</v>
      </c>
      <c r="BU4" s="173" t="s">
        <v>36</v>
      </c>
      <c r="BV4" s="173" t="s">
        <v>37</v>
      </c>
      <c r="BW4" s="173" t="s">
        <v>38</v>
      </c>
      <c r="BX4" s="173" t="s">
        <v>39</v>
      </c>
      <c r="BY4" s="173" t="s">
        <v>40</v>
      </c>
      <c r="BZ4" s="173" t="s">
        <v>41</v>
      </c>
      <c r="CA4" s="173" t="s">
        <v>42</v>
      </c>
      <c r="CB4" s="173" t="s">
        <v>43</v>
      </c>
      <c r="CC4" s="173" t="s">
        <v>44</v>
      </c>
      <c r="CD4" s="173" t="s">
        <v>45</v>
      </c>
      <c r="CE4" s="188" t="s">
        <v>47</v>
      </c>
      <c r="CF4" s="176" t="s">
        <v>64</v>
      </c>
      <c r="CG4" s="177" t="s">
        <v>68</v>
      </c>
      <c r="CH4" s="177" t="s">
        <v>69</v>
      </c>
      <c r="CI4" s="282" t="s">
        <v>70</v>
      </c>
      <c r="CJ4" s="282" t="s">
        <v>71</v>
      </c>
      <c r="CK4" s="177" t="s">
        <v>72</v>
      </c>
      <c r="CL4" s="173" t="s">
        <v>83</v>
      </c>
      <c r="CM4" s="173" t="s">
        <v>84</v>
      </c>
      <c r="CN4" s="173" t="s">
        <v>85</v>
      </c>
      <c r="CO4" s="173" t="s">
        <v>86</v>
      </c>
      <c r="CP4" s="173" t="s">
        <v>87</v>
      </c>
      <c r="CQ4" s="173" t="s">
        <v>88</v>
      </c>
      <c r="CR4" s="173" t="s">
        <v>89</v>
      </c>
      <c r="CS4" s="173" t="s">
        <v>90</v>
      </c>
      <c r="CT4" s="173" t="s">
        <v>91</v>
      </c>
      <c r="CU4" s="176" t="s">
        <v>104</v>
      </c>
      <c r="CV4" s="176" t="s">
        <v>105</v>
      </c>
      <c r="CW4" s="177" t="s">
        <v>148</v>
      </c>
      <c r="CX4" s="177" t="s">
        <v>162</v>
      </c>
      <c r="CY4" s="179" t="s">
        <v>164</v>
      </c>
      <c r="CZ4" s="179" t="s">
        <v>165</v>
      </c>
      <c r="DA4" s="179" t="s">
        <v>166</v>
      </c>
      <c r="DB4" s="179" t="s">
        <v>167</v>
      </c>
      <c r="DC4" s="179" t="s">
        <v>168</v>
      </c>
      <c r="DD4" s="179" t="s">
        <v>169</v>
      </c>
      <c r="DE4" s="177" t="s">
        <v>170</v>
      </c>
      <c r="DF4" s="177" t="s">
        <v>172</v>
      </c>
      <c r="DG4" s="177" t="s">
        <v>175</v>
      </c>
      <c r="DH4" s="177" t="s">
        <v>176</v>
      </c>
      <c r="DI4" s="180" t="s">
        <v>190</v>
      </c>
      <c r="DJ4" s="180" t="s">
        <v>191</v>
      </c>
      <c r="DK4" s="180" t="s">
        <v>192</v>
      </c>
      <c r="DL4" s="180" t="s">
        <v>193</v>
      </c>
      <c r="DM4" s="180" t="s">
        <v>194</v>
      </c>
      <c r="DN4" s="180" t="s">
        <v>195</v>
      </c>
      <c r="DO4" s="180" t="s">
        <v>196</v>
      </c>
    </row>
    <row r="5" spans="1:119" ht="135">
      <c r="A5" s="162">
        <v>1</v>
      </c>
      <c r="B5" s="163">
        <v>40797</v>
      </c>
      <c r="C5" s="150">
        <v>10</v>
      </c>
      <c r="D5" s="150" t="s">
        <v>214</v>
      </c>
      <c r="E5" s="150" t="s">
        <v>215</v>
      </c>
      <c r="F5" s="150" t="s">
        <v>216</v>
      </c>
      <c r="G5" s="150" t="s">
        <v>217</v>
      </c>
      <c r="H5" s="164" t="s">
        <v>218</v>
      </c>
      <c r="I5" s="152" t="s">
        <v>1120</v>
      </c>
      <c r="J5" s="156">
        <v>1</v>
      </c>
      <c r="K5" s="156"/>
      <c r="L5" s="156"/>
      <c r="M5" s="156"/>
      <c r="N5" s="156"/>
      <c r="O5" s="156">
        <v>1</v>
      </c>
      <c r="P5" s="156">
        <v>1</v>
      </c>
      <c r="Q5" s="156">
        <v>0</v>
      </c>
      <c r="R5" s="156">
        <v>1</v>
      </c>
      <c r="S5" s="153" t="s">
        <v>415</v>
      </c>
      <c r="T5" s="170">
        <v>2</v>
      </c>
      <c r="U5" s="170">
        <v>1</v>
      </c>
      <c r="V5" s="170"/>
      <c r="W5" s="170"/>
      <c r="X5" s="170"/>
      <c r="Y5" s="170"/>
      <c r="Z5" s="170"/>
      <c r="AA5" s="170"/>
      <c r="AB5" s="170"/>
      <c r="AC5" s="170">
        <v>3</v>
      </c>
      <c r="AD5" s="170"/>
      <c r="AE5" s="170"/>
      <c r="AF5" s="168">
        <v>1</v>
      </c>
      <c r="AG5" s="274" t="s">
        <v>1147</v>
      </c>
      <c r="AH5" s="274" t="s">
        <v>1148</v>
      </c>
      <c r="AI5" s="172">
        <v>1</v>
      </c>
      <c r="AJ5" s="172">
        <v>1</v>
      </c>
      <c r="AK5" s="172">
        <v>0</v>
      </c>
      <c r="AL5" s="172">
        <v>0</v>
      </c>
      <c r="AM5" s="172">
        <v>0</v>
      </c>
      <c r="AN5" s="172">
        <v>0</v>
      </c>
      <c r="AO5" s="172">
        <v>0</v>
      </c>
      <c r="AP5" s="172">
        <v>0</v>
      </c>
      <c r="AQ5" s="172">
        <v>0</v>
      </c>
      <c r="AR5" s="172">
        <v>0</v>
      </c>
      <c r="AS5" s="170">
        <v>1</v>
      </c>
      <c r="AT5" s="170"/>
      <c r="AU5" s="170"/>
      <c r="AV5" s="170">
        <v>2</v>
      </c>
      <c r="AW5" s="170"/>
      <c r="AX5" s="170">
        <v>3</v>
      </c>
      <c r="AY5" s="170"/>
      <c r="AZ5" s="170"/>
      <c r="BA5" s="170"/>
      <c r="BB5" s="170">
        <v>1</v>
      </c>
      <c r="BC5" s="170"/>
      <c r="BD5" s="170"/>
      <c r="BE5" s="170"/>
      <c r="BF5" s="170"/>
      <c r="BG5" s="170"/>
      <c r="BH5" s="170"/>
      <c r="BI5" s="170"/>
      <c r="BJ5" s="170">
        <v>5</v>
      </c>
      <c r="BK5" s="170">
        <v>4</v>
      </c>
      <c r="BL5" s="170"/>
      <c r="BM5" s="170"/>
      <c r="BN5" s="170">
        <v>3</v>
      </c>
      <c r="BO5" s="170">
        <v>2</v>
      </c>
      <c r="BP5" s="170"/>
      <c r="BQ5" s="168" t="s">
        <v>1121</v>
      </c>
      <c r="BR5" s="167" t="s">
        <v>1122</v>
      </c>
      <c r="BS5" s="174">
        <v>3</v>
      </c>
      <c r="BT5" s="174">
        <v>2</v>
      </c>
      <c r="BU5" s="174"/>
      <c r="BV5" s="174"/>
      <c r="BW5" s="174">
        <v>1</v>
      </c>
      <c r="BX5" s="174"/>
      <c r="BY5" s="174"/>
      <c r="BZ5" s="174"/>
      <c r="CA5" s="174"/>
      <c r="CB5" s="174"/>
      <c r="CC5" s="174"/>
      <c r="CD5" s="174"/>
      <c r="CE5" s="178">
        <v>1</v>
      </c>
      <c r="CF5" s="178">
        <v>1</v>
      </c>
      <c r="CG5" s="178" t="s">
        <v>1123</v>
      </c>
      <c r="CH5" s="178">
        <v>1</v>
      </c>
      <c r="CI5" s="283" t="s">
        <v>1147</v>
      </c>
      <c r="CJ5" s="283" t="s">
        <v>1148</v>
      </c>
      <c r="CK5" s="178">
        <v>1</v>
      </c>
      <c r="CL5" s="174">
        <v>3</v>
      </c>
      <c r="CM5" s="174"/>
      <c r="CN5" s="174"/>
      <c r="CO5" s="174"/>
      <c r="CP5" s="174"/>
      <c r="CQ5" s="174">
        <v>2</v>
      </c>
      <c r="CR5" s="174">
        <v>1</v>
      </c>
      <c r="CS5" s="174"/>
      <c r="CT5" s="174"/>
      <c r="CU5" s="178">
        <v>1</v>
      </c>
      <c r="CV5" s="178">
        <v>1</v>
      </c>
      <c r="CW5" s="178"/>
      <c r="CX5" s="178" t="s">
        <v>1124</v>
      </c>
      <c r="CY5" s="174"/>
      <c r="CZ5" s="174">
        <v>3</v>
      </c>
      <c r="DA5" s="174">
        <v>2</v>
      </c>
      <c r="DB5" s="174"/>
      <c r="DC5" s="174"/>
      <c r="DD5" s="174">
        <v>1</v>
      </c>
      <c r="DE5" s="178">
        <v>1</v>
      </c>
      <c r="DF5" s="178">
        <v>0</v>
      </c>
      <c r="DG5" s="178">
        <v>1</v>
      </c>
      <c r="DH5" s="178">
        <v>1</v>
      </c>
      <c r="DI5" s="181">
        <v>0</v>
      </c>
      <c r="DJ5" s="181">
        <v>1</v>
      </c>
      <c r="DK5" s="181">
        <v>1</v>
      </c>
      <c r="DL5" s="181">
        <v>0</v>
      </c>
      <c r="DM5" s="181">
        <v>0</v>
      </c>
      <c r="DN5" s="181">
        <v>0</v>
      </c>
      <c r="DO5" s="181">
        <v>0</v>
      </c>
    </row>
    <row r="6" spans="1:119" ht="60">
      <c r="A6" s="162">
        <v>2</v>
      </c>
      <c r="B6" s="163">
        <v>40795</v>
      </c>
      <c r="C6" s="150">
        <v>10</v>
      </c>
      <c r="D6" s="150" t="s">
        <v>214</v>
      </c>
      <c r="E6" s="150" t="s">
        <v>215</v>
      </c>
      <c r="F6" s="150" t="s">
        <v>232</v>
      </c>
      <c r="G6" s="150" t="s">
        <v>217</v>
      </c>
      <c r="H6" s="164" t="s">
        <v>233</v>
      </c>
      <c r="I6" s="152" t="s">
        <v>1125</v>
      </c>
      <c r="J6" s="156">
        <v>1</v>
      </c>
      <c r="K6" s="156"/>
      <c r="L6" s="156">
        <v>1</v>
      </c>
      <c r="M6" s="156"/>
      <c r="N6" s="156">
        <v>1</v>
      </c>
      <c r="O6" s="156">
        <v>1</v>
      </c>
      <c r="P6" s="156">
        <v>1</v>
      </c>
      <c r="Q6" s="156">
        <v>0</v>
      </c>
      <c r="R6" s="156"/>
      <c r="S6" s="153" t="s">
        <v>415</v>
      </c>
      <c r="T6" s="170">
        <v>3</v>
      </c>
      <c r="U6" s="170"/>
      <c r="V6" s="170">
        <v>1</v>
      </c>
      <c r="W6" s="170"/>
      <c r="X6" s="170"/>
      <c r="Y6" s="170"/>
      <c r="Z6" s="170">
        <v>2</v>
      </c>
      <c r="AA6" s="170"/>
      <c r="AB6" s="170"/>
      <c r="AC6" s="170"/>
      <c r="AD6" s="170"/>
      <c r="AE6" s="170"/>
      <c r="AF6" s="168">
        <v>1</v>
      </c>
      <c r="AG6" s="274" t="s">
        <v>1147</v>
      </c>
      <c r="AH6" s="274" t="s">
        <v>1148</v>
      </c>
      <c r="AI6" s="172">
        <v>1</v>
      </c>
      <c r="AJ6" s="172">
        <v>0</v>
      </c>
      <c r="AK6" s="172">
        <v>1</v>
      </c>
      <c r="AL6" s="172">
        <v>0</v>
      </c>
      <c r="AM6" s="172">
        <v>0</v>
      </c>
      <c r="AN6" s="172">
        <v>0</v>
      </c>
      <c r="AO6" s="172">
        <v>0</v>
      </c>
      <c r="AP6" s="172">
        <v>0</v>
      </c>
      <c r="AQ6" s="172">
        <v>0</v>
      </c>
      <c r="AR6" s="172">
        <v>0</v>
      </c>
      <c r="AS6" s="170">
        <v>1</v>
      </c>
      <c r="AT6" s="170"/>
      <c r="AU6" s="170"/>
      <c r="AV6" s="170"/>
      <c r="AW6" s="170"/>
      <c r="AX6" s="170"/>
      <c r="AY6" s="170"/>
      <c r="AZ6" s="170"/>
      <c r="BA6" s="170"/>
      <c r="BB6" s="170">
        <v>2</v>
      </c>
      <c r="BC6" s="170"/>
      <c r="BD6" s="170"/>
      <c r="BE6" s="170"/>
      <c r="BF6" s="170"/>
      <c r="BG6" s="170"/>
      <c r="BH6" s="170">
        <v>4</v>
      </c>
      <c r="BI6" s="170"/>
      <c r="BJ6" s="170"/>
      <c r="BK6" s="170">
        <v>1</v>
      </c>
      <c r="BL6" s="170">
        <v>5</v>
      </c>
      <c r="BM6" s="170"/>
      <c r="BN6" s="170">
        <v>3</v>
      </c>
      <c r="BO6" s="170"/>
      <c r="BP6" s="170"/>
      <c r="BQ6" s="168" t="s">
        <v>1121</v>
      </c>
      <c r="BR6" s="167">
        <v>1</v>
      </c>
      <c r="BS6" s="174">
        <v>3</v>
      </c>
      <c r="BT6" s="174"/>
      <c r="BU6" s="174"/>
      <c r="BV6" s="174"/>
      <c r="BW6" s="174"/>
      <c r="BX6" s="174"/>
      <c r="BY6" s="174"/>
      <c r="BZ6" s="174"/>
      <c r="CA6" s="174"/>
      <c r="CB6" s="174">
        <v>2</v>
      </c>
      <c r="CC6" s="174">
        <v>1</v>
      </c>
      <c r="CD6" s="174"/>
      <c r="CE6" s="178">
        <v>0</v>
      </c>
      <c r="CF6" s="178">
        <v>1</v>
      </c>
      <c r="CG6" s="178" t="s">
        <v>1123</v>
      </c>
      <c r="CH6" s="178">
        <v>1</v>
      </c>
      <c r="CI6" s="283" t="s">
        <v>1147</v>
      </c>
      <c r="CJ6" s="283" t="s">
        <v>1148</v>
      </c>
      <c r="CK6" s="178">
        <v>1</v>
      </c>
      <c r="CL6" s="174">
        <v>3</v>
      </c>
      <c r="CM6" s="174"/>
      <c r="CN6" s="174"/>
      <c r="CO6" s="174">
        <v>1</v>
      </c>
      <c r="CP6" s="174"/>
      <c r="CQ6" s="174">
        <v>2</v>
      </c>
      <c r="CR6" s="174"/>
      <c r="CS6" s="174"/>
      <c r="CT6" s="174"/>
      <c r="CU6" s="178">
        <v>1</v>
      </c>
      <c r="CV6" s="178">
        <v>1</v>
      </c>
      <c r="CW6" s="178"/>
      <c r="CX6" s="178" t="s">
        <v>1126</v>
      </c>
      <c r="CY6" s="174"/>
      <c r="CZ6" s="174"/>
      <c r="DA6" s="174">
        <v>3</v>
      </c>
      <c r="DB6" s="174">
        <v>2</v>
      </c>
      <c r="DC6" s="174"/>
      <c r="DD6" s="174">
        <v>1</v>
      </c>
      <c r="DE6" s="178">
        <v>0</v>
      </c>
      <c r="DF6" s="178">
        <v>1</v>
      </c>
      <c r="DG6" s="178">
        <v>0</v>
      </c>
      <c r="DH6" s="178">
        <v>0</v>
      </c>
      <c r="DI6" s="181">
        <v>0</v>
      </c>
      <c r="DJ6" s="181">
        <v>1</v>
      </c>
      <c r="DK6" s="181">
        <v>1</v>
      </c>
      <c r="DL6" s="181">
        <v>0</v>
      </c>
      <c r="DM6" s="181">
        <v>0</v>
      </c>
      <c r="DN6" s="181">
        <v>0</v>
      </c>
      <c r="DO6" s="181">
        <v>0</v>
      </c>
    </row>
    <row r="7" spans="1:119" ht="135">
      <c r="A7" s="162">
        <v>3</v>
      </c>
      <c r="B7" s="163">
        <v>40795</v>
      </c>
      <c r="C7" s="150">
        <v>10</v>
      </c>
      <c r="D7" s="150" t="s">
        <v>214</v>
      </c>
      <c r="E7" s="150" t="s">
        <v>215</v>
      </c>
      <c r="F7" s="150" t="s">
        <v>232</v>
      </c>
      <c r="G7" s="150" t="s">
        <v>217</v>
      </c>
      <c r="H7" s="164" t="s">
        <v>237</v>
      </c>
      <c r="I7" s="152" t="s">
        <v>1120</v>
      </c>
      <c r="J7" s="156">
        <v>1</v>
      </c>
      <c r="K7" s="156"/>
      <c r="L7" s="156">
        <v>1</v>
      </c>
      <c r="M7" s="156"/>
      <c r="N7" s="156">
        <v>1</v>
      </c>
      <c r="O7" s="156">
        <v>1</v>
      </c>
      <c r="P7" s="156">
        <v>1</v>
      </c>
      <c r="Q7" s="156">
        <v>0</v>
      </c>
      <c r="R7" s="156"/>
      <c r="S7" s="153" t="s">
        <v>415</v>
      </c>
      <c r="T7" s="170">
        <v>3</v>
      </c>
      <c r="U7" s="170"/>
      <c r="V7" s="170"/>
      <c r="W7" s="170"/>
      <c r="X7" s="170"/>
      <c r="Y7" s="170"/>
      <c r="Z7" s="170">
        <v>1</v>
      </c>
      <c r="AA7" s="170"/>
      <c r="AB7" s="170"/>
      <c r="AC7" s="170"/>
      <c r="AD7" s="170">
        <v>2</v>
      </c>
      <c r="AE7" s="170"/>
      <c r="AF7" s="168">
        <v>1</v>
      </c>
      <c r="AG7" s="274" t="s">
        <v>1147</v>
      </c>
      <c r="AH7" s="274" t="s">
        <v>1148</v>
      </c>
      <c r="AI7" s="172">
        <v>1</v>
      </c>
      <c r="AJ7" s="172">
        <v>0</v>
      </c>
      <c r="AK7" s="172">
        <v>1</v>
      </c>
      <c r="AL7" s="172">
        <v>0</v>
      </c>
      <c r="AM7" s="172">
        <v>0</v>
      </c>
      <c r="AN7" s="172">
        <v>0</v>
      </c>
      <c r="AO7" s="172">
        <v>0</v>
      </c>
      <c r="AP7" s="172">
        <v>0</v>
      </c>
      <c r="AQ7" s="172">
        <v>0</v>
      </c>
      <c r="AR7" s="172">
        <v>0</v>
      </c>
      <c r="AS7" s="170">
        <v>1</v>
      </c>
      <c r="AT7" s="170"/>
      <c r="AU7" s="170"/>
      <c r="AV7" s="170">
        <v>2</v>
      </c>
      <c r="AW7" s="170"/>
      <c r="AX7" s="170">
        <v>1</v>
      </c>
      <c r="AY7" s="170"/>
      <c r="AZ7" s="170"/>
      <c r="BA7" s="170"/>
      <c r="BB7" s="170">
        <v>3</v>
      </c>
      <c r="BC7" s="170"/>
      <c r="BD7" s="170"/>
      <c r="BE7" s="170"/>
      <c r="BF7" s="170"/>
      <c r="BG7" s="170"/>
      <c r="BH7" s="170">
        <v>5</v>
      </c>
      <c r="BI7" s="170"/>
      <c r="BJ7" s="170"/>
      <c r="BK7" s="170">
        <v>2</v>
      </c>
      <c r="BL7" s="170">
        <v>1</v>
      </c>
      <c r="BM7" s="170"/>
      <c r="BN7" s="170">
        <v>4</v>
      </c>
      <c r="BO7" s="170"/>
      <c r="BP7" s="170"/>
      <c r="BQ7" s="168" t="s">
        <v>1121</v>
      </c>
      <c r="BR7" s="167">
        <v>1</v>
      </c>
      <c r="BS7" s="174">
        <v>3</v>
      </c>
      <c r="BT7" s="174"/>
      <c r="BU7" s="174"/>
      <c r="BV7" s="174"/>
      <c r="BW7" s="174"/>
      <c r="BX7" s="174">
        <v>2</v>
      </c>
      <c r="BY7" s="174"/>
      <c r="BZ7" s="174"/>
      <c r="CA7" s="174"/>
      <c r="CB7" s="174">
        <v>1</v>
      </c>
      <c r="CC7" s="174"/>
      <c r="CD7" s="174"/>
      <c r="CE7" s="178">
        <v>0</v>
      </c>
      <c r="CF7" s="178">
        <v>0</v>
      </c>
      <c r="CG7" s="178" t="s">
        <v>1123</v>
      </c>
      <c r="CH7" s="178">
        <v>1</v>
      </c>
      <c r="CI7" s="283" t="s">
        <v>1147</v>
      </c>
      <c r="CJ7" s="283" t="s">
        <v>1151</v>
      </c>
      <c r="CK7" s="178">
        <v>1</v>
      </c>
      <c r="CL7" s="174">
        <v>1</v>
      </c>
      <c r="CM7" s="174"/>
      <c r="CN7" s="174"/>
      <c r="CO7" s="174">
        <v>2</v>
      </c>
      <c r="CP7" s="174"/>
      <c r="CQ7" s="174">
        <v>3</v>
      </c>
      <c r="CR7" s="174"/>
      <c r="CS7" s="174"/>
      <c r="CT7" s="174"/>
      <c r="CU7" s="178">
        <v>1</v>
      </c>
      <c r="CV7" s="178">
        <v>1</v>
      </c>
      <c r="CW7" s="178"/>
      <c r="CX7" s="178" t="s">
        <v>1126</v>
      </c>
      <c r="CY7" s="174"/>
      <c r="CZ7" s="174"/>
      <c r="DA7" s="174">
        <v>3</v>
      </c>
      <c r="DB7" s="174">
        <v>1</v>
      </c>
      <c r="DC7" s="174">
        <v>2</v>
      </c>
      <c r="DD7" s="174"/>
      <c r="DE7" s="178">
        <v>0</v>
      </c>
      <c r="DF7" s="178">
        <v>0</v>
      </c>
      <c r="DG7" s="178">
        <v>1</v>
      </c>
      <c r="DH7" s="178">
        <v>0</v>
      </c>
      <c r="DI7" s="181">
        <v>0</v>
      </c>
      <c r="DJ7" s="181">
        <v>1</v>
      </c>
      <c r="DK7" s="181">
        <v>1</v>
      </c>
      <c r="DL7" s="181">
        <v>0</v>
      </c>
      <c r="DM7" s="181">
        <v>0</v>
      </c>
      <c r="DN7" s="181">
        <v>1</v>
      </c>
      <c r="DO7" s="181">
        <v>0</v>
      </c>
    </row>
    <row r="8" spans="1:119" ht="60">
      <c r="A8" s="162">
        <v>4</v>
      </c>
      <c r="B8" s="163">
        <v>40796</v>
      </c>
      <c r="C8" s="150">
        <v>10</v>
      </c>
      <c r="D8" s="150" t="s">
        <v>214</v>
      </c>
      <c r="E8" s="150" t="s">
        <v>215</v>
      </c>
      <c r="F8" s="150" t="s">
        <v>240</v>
      </c>
      <c r="G8" s="150" t="s">
        <v>217</v>
      </c>
      <c r="H8" s="164" t="s">
        <v>1127</v>
      </c>
      <c r="I8" s="152" t="s">
        <v>1125</v>
      </c>
      <c r="J8" s="156">
        <v>1</v>
      </c>
      <c r="K8" s="156"/>
      <c r="L8" s="156">
        <v>1</v>
      </c>
      <c r="M8" s="156"/>
      <c r="N8" s="156">
        <v>0</v>
      </c>
      <c r="O8" s="156">
        <v>1</v>
      </c>
      <c r="P8" s="156">
        <v>1</v>
      </c>
      <c r="Q8" s="156">
        <v>0</v>
      </c>
      <c r="R8" s="156">
        <v>1</v>
      </c>
      <c r="S8" s="153" t="s">
        <v>1128</v>
      </c>
      <c r="T8" s="170">
        <v>1</v>
      </c>
      <c r="U8" s="170"/>
      <c r="V8" s="170"/>
      <c r="W8" s="170"/>
      <c r="X8" s="170"/>
      <c r="Y8" s="170">
        <v>3</v>
      </c>
      <c r="Z8" s="170"/>
      <c r="AA8" s="170"/>
      <c r="AB8" s="170"/>
      <c r="AC8" s="170">
        <v>2</v>
      </c>
      <c r="AD8" s="170"/>
      <c r="AE8" s="170"/>
      <c r="AF8" s="168">
        <v>1</v>
      </c>
      <c r="AG8" s="274" t="s">
        <v>1149</v>
      </c>
      <c r="AH8" s="274" t="s">
        <v>1149</v>
      </c>
      <c r="AI8" s="172">
        <v>1</v>
      </c>
      <c r="AJ8" s="172">
        <v>1</v>
      </c>
      <c r="AK8" s="172">
        <v>1</v>
      </c>
      <c r="AL8" s="172">
        <v>0</v>
      </c>
      <c r="AM8" s="172">
        <v>0</v>
      </c>
      <c r="AN8" s="172">
        <v>0</v>
      </c>
      <c r="AO8" s="172">
        <v>0</v>
      </c>
      <c r="AP8" s="172">
        <v>0</v>
      </c>
      <c r="AQ8" s="172">
        <v>0</v>
      </c>
      <c r="AR8" s="172">
        <v>0</v>
      </c>
      <c r="AS8" s="170">
        <v>1</v>
      </c>
      <c r="AT8" s="170"/>
      <c r="AU8" s="170"/>
      <c r="AV8" s="170">
        <v>1</v>
      </c>
      <c r="AW8" s="170"/>
      <c r="AX8" s="170">
        <v>2</v>
      </c>
      <c r="AY8" s="170"/>
      <c r="AZ8" s="170"/>
      <c r="BA8" s="170"/>
      <c r="BB8" s="170"/>
      <c r="BC8" s="170"/>
      <c r="BD8" s="170"/>
      <c r="BE8" s="170">
        <v>2</v>
      </c>
      <c r="BF8" s="170">
        <v>3</v>
      </c>
      <c r="BG8" s="170"/>
      <c r="BH8" s="170"/>
      <c r="BI8" s="170"/>
      <c r="BJ8" s="170">
        <v>4</v>
      </c>
      <c r="BK8" s="170"/>
      <c r="BL8" s="170"/>
      <c r="BM8" s="170"/>
      <c r="BN8" s="170">
        <v>5</v>
      </c>
      <c r="BO8" s="170">
        <v>1</v>
      </c>
      <c r="BP8" s="170"/>
      <c r="BQ8" s="168" t="s">
        <v>1121</v>
      </c>
      <c r="BR8" s="167">
        <v>1</v>
      </c>
      <c r="BS8" s="174"/>
      <c r="BT8" s="174"/>
      <c r="BU8" s="174"/>
      <c r="BV8" s="174"/>
      <c r="BW8" s="174">
        <v>1</v>
      </c>
      <c r="BX8" s="174">
        <v>2</v>
      </c>
      <c r="BY8" s="174"/>
      <c r="BZ8" s="174"/>
      <c r="CA8" s="174"/>
      <c r="CB8" s="174">
        <v>3</v>
      </c>
      <c r="CC8" s="174"/>
      <c r="CD8" s="174"/>
      <c r="CE8" s="178">
        <v>1</v>
      </c>
      <c r="CF8" s="178">
        <v>0</v>
      </c>
      <c r="CG8" s="178" t="s">
        <v>1123</v>
      </c>
      <c r="CH8" s="178">
        <v>1</v>
      </c>
      <c r="CI8" s="283" t="s">
        <v>1147</v>
      </c>
      <c r="CJ8" s="283" t="s">
        <v>1148</v>
      </c>
      <c r="CK8" s="178">
        <v>0</v>
      </c>
      <c r="CL8" s="174">
        <v>3</v>
      </c>
      <c r="CM8" s="174"/>
      <c r="CN8" s="174"/>
      <c r="CO8" s="174">
        <v>1</v>
      </c>
      <c r="CP8" s="174"/>
      <c r="CQ8" s="174">
        <v>2</v>
      </c>
      <c r="CR8" s="174"/>
      <c r="CS8" s="174"/>
      <c r="CT8" s="174"/>
      <c r="CU8" s="178">
        <v>1</v>
      </c>
      <c r="CV8" s="178">
        <v>1</v>
      </c>
      <c r="CW8" s="178"/>
      <c r="CX8" s="178" t="s">
        <v>1126</v>
      </c>
      <c r="CY8" s="174"/>
      <c r="CZ8" s="174"/>
      <c r="DA8" s="174">
        <v>3</v>
      </c>
      <c r="DB8" s="174"/>
      <c r="DC8" s="174">
        <v>2</v>
      </c>
      <c r="DD8" s="174">
        <v>1</v>
      </c>
      <c r="DE8" s="178">
        <v>0</v>
      </c>
      <c r="DF8" s="178"/>
      <c r="DG8" s="178">
        <v>0</v>
      </c>
      <c r="DH8" s="178">
        <v>0</v>
      </c>
      <c r="DI8" s="181">
        <v>0</v>
      </c>
      <c r="DJ8" s="181">
        <v>1</v>
      </c>
      <c r="DK8" s="181">
        <v>1</v>
      </c>
      <c r="DL8" s="181">
        <v>0</v>
      </c>
      <c r="DM8" s="181">
        <v>0</v>
      </c>
      <c r="DN8" s="181">
        <v>0</v>
      </c>
      <c r="DO8" s="181">
        <v>0</v>
      </c>
    </row>
    <row r="9" spans="1:119" ht="135">
      <c r="A9" s="162">
        <v>5</v>
      </c>
      <c r="B9" s="163">
        <v>40796</v>
      </c>
      <c r="C9" s="150">
        <v>10</v>
      </c>
      <c r="D9" s="150" t="s">
        <v>214</v>
      </c>
      <c r="E9" s="150" t="s">
        <v>215</v>
      </c>
      <c r="F9" s="150" t="s">
        <v>240</v>
      </c>
      <c r="G9" s="150" t="s">
        <v>217</v>
      </c>
      <c r="H9" s="164" t="s">
        <v>242</v>
      </c>
      <c r="I9" s="152" t="s">
        <v>1120</v>
      </c>
      <c r="J9" s="156">
        <v>1</v>
      </c>
      <c r="K9" s="156"/>
      <c r="L9" s="156">
        <v>1</v>
      </c>
      <c r="M9" s="156"/>
      <c r="N9" s="156">
        <v>1</v>
      </c>
      <c r="O9" s="156">
        <v>1</v>
      </c>
      <c r="P9" s="156">
        <v>1</v>
      </c>
      <c r="Q9" s="156">
        <v>0</v>
      </c>
      <c r="R9" s="156">
        <v>1</v>
      </c>
      <c r="S9" s="153" t="s">
        <v>415</v>
      </c>
      <c r="T9" s="170">
        <v>3</v>
      </c>
      <c r="U9" s="170"/>
      <c r="V9" s="170"/>
      <c r="W9" s="170"/>
      <c r="X9" s="170"/>
      <c r="Y9" s="170">
        <v>1</v>
      </c>
      <c r="Z9" s="170"/>
      <c r="AA9" s="170"/>
      <c r="AB9" s="170"/>
      <c r="AC9" s="170">
        <v>2</v>
      </c>
      <c r="AD9" s="170"/>
      <c r="AE9" s="170"/>
      <c r="AF9" s="168">
        <v>0</v>
      </c>
      <c r="AG9" s="274" t="s">
        <v>224</v>
      </c>
      <c r="AH9" s="274" t="s">
        <v>310</v>
      </c>
      <c r="AI9" s="172">
        <v>1</v>
      </c>
      <c r="AJ9" s="172">
        <v>1</v>
      </c>
      <c r="AK9" s="172">
        <v>0</v>
      </c>
      <c r="AL9" s="172">
        <v>1</v>
      </c>
      <c r="AM9" s="172">
        <v>0</v>
      </c>
      <c r="AN9" s="172">
        <v>0</v>
      </c>
      <c r="AO9" s="172">
        <v>0</v>
      </c>
      <c r="AP9" s="172">
        <v>0</v>
      </c>
      <c r="AQ9" s="172">
        <v>0</v>
      </c>
      <c r="AR9" s="172">
        <v>0</v>
      </c>
      <c r="AS9" s="170">
        <v>1</v>
      </c>
      <c r="AT9" s="170">
        <v>1</v>
      </c>
      <c r="AU9" s="170"/>
      <c r="AV9" s="170">
        <v>2</v>
      </c>
      <c r="AW9" s="170"/>
      <c r="AX9" s="170"/>
      <c r="AY9" s="170"/>
      <c r="AZ9" s="170"/>
      <c r="BA9" s="170"/>
      <c r="BB9" s="170">
        <v>5</v>
      </c>
      <c r="BC9" s="170">
        <v>4</v>
      </c>
      <c r="BD9" s="170">
        <v>1</v>
      </c>
      <c r="BE9" s="170"/>
      <c r="BF9" s="170"/>
      <c r="BG9" s="170"/>
      <c r="BH9" s="170">
        <v>3</v>
      </c>
      <c r="BI9" s="170"/>
      <c r="BJ9" s="170">
        <v>2</v>
      </c>
      <c r="BK9" s="170"/>
      <c r="BL9" s="170"/>
      <c r="BM9" s="170"/>
      <c r="BN9" s="170"/>
      <c r="BO9" s="170"/>
      <c r="BP9" s="170"/>
      <c r="BQ9" s="168" t="s">
        <v>538</v>
      </c>
      <c r="BR9" s="167" t="s">
        <v>539</v>
      </c>
      <c r="BS9" s="174"/>
      <c r="BT9" s="174"/>
      <c r="BU9" s="174"/>
      <c r="BV9" s="174"/>
      <c r="BW9" s="174">
        <v>1</v>
      </c>
      <c r="BX9" s="174">
        <v>3</v>
      </c>
      <c r="BY9" s="174"/>
      <c r="BZ9" s="174"/>
      <c r="CA9" s="174"/>
      <c r="CB9" s="174">
        <v>2</v>
      </c>
      <c r="CC9" s="174"/>
      <c r="CD9" s="174"/>
      <c r="CE9" s="178">
        <v>1</v>
      </c>
      <c r="CF9" s="178">
        <v>1</v>
      </c>
      <c r="CG9" s="178" t="s">
        <v>223</v>
      </c>
      <c r="CH9" s="178">
        <v>1</v>
      </c>
      <c r="CI9" s="283" t="s">
        <v>238</v>
      </c>
      <c r="CJ9" s="283" t="s">
        <v>225</v>
      </c>
      <c r="CK9" s="178">
        <v>1</v>
      </c>
      <c r="CL9" s="174">
        <v>2</v>
      </c>
      <c r="CM9" s="174"/>
      <c r="CN9" s="174"/>
      <c r="CO9" s="174">
        <v>2</v>
      </c>
      <c r="CP9" s="174"/>
      <c r="CQ9" s="174">
        <v>3</v>
      </c>
      <c r="CR9" s="174"/>
      <c r="CS9" s="174"/>
      <c r="CT9" s="174"/>
      <c r="CU9" s="178">
        <v>1</v>
      </c>
      <c r="CV9" s="178"/>
      <c r="CW9" s="178"/>
      <c r="CX9" s="178" t="s">
        <v>228</v>
      </c>
      <c r="CY9" s="174"/>
      <c r="CZ9" s="174">
        <v>1</v>
      </c>
      <c r="DA9" s="174">
        <v>3</v>
      </c>
      <c r="DB9" s="174">
        <v>2</v>
      </c>
      <c r="DC9" s="174"/>
      <c r="DD9" s="174"/>
      <c r="DE9" s="178">
        <v>0</v>
      </c>
      <c r="DF9" s="178"/>
      <c r="DG9" s="178">
        <v>1</v>
      </c>
      <c r="DH9" s="178">
        <v>0</v>
      </c>
      <c r="DI9" s="181">
        <v>0</v>
      </c>
      <c r="DJ9" s="181">
        <v>1</v>
      </c>
      <c r="DK9" s="181">
        <v>1</v>
      </c>
      <c r="DL9" s="181">
        <v>0</v>
      </c>
      <c r="DM9" s="181">
        <v>0</v>
      </c>
      <c r="DN9" s="181">
        <v>0</v>
      </c>
      <c r="DO9" s="181">
        <v>0</v>
      </c>
    </row>
    <row r="10" spans="1:119" ht="180">
      <c r="A10" s="162">
        <v>6</v>
      </c>
      <c r="B10" s="163">
        <v>40796</v>
      </c>
      <c r="C10" s="150">
        <v>11</v>
      </c>
      <c r="D10" s="150" t="s">
        <v>214</v>
      </c>
      <c r="E10" s="150" t="s">
        <v>244</v>
      </c>
      <c r="F10" s="150" t="s">
        <v>245</v>
      </c>
      <c r="G10" s="150" t="s">
        <v>217</v>
      </c>
      <c r="H10" s="164" t="s">
        <v>246</v>
      </c>
      <c r="I10" s="152" t="s">
        <v>247</v>
      </c>
      <c r="J10" s="156">
        <v>1</v>
      </c>
      <c r="K10" s="156"/>
      <c r="L10" s="156">
        <v>1</v>
      </c>
      <c r="M10" s="156">
        <v>1</v>
      </c>
      <c r="N10" s="156">
        <v>1</v>
      </c>
      <c r="O10" s="156">
        <v>1</v>
      </c>
      <c r="P10" s="156">
        <v>1</v>
      </c>
      <c r="Q10" s="156">
        <v>1</v>
      </c>
      <c r="R10" s="156">
        <v>0</v>
      </c>
      <c r="S10" s="153" t="s">
        <v>416</v>
      </c>
      <c r="T10" s="170">
        <v>2</v>
      </c>
      <c r="U10" s="170"/>
      <c r="V10" s="170"/>
      <c r="W10" s="170"/>
      <c r="X10" s="170">
        <v>1</v>
      </c>
      <c r="Y10" s="170">
        <v>3</v>
      </c>
      <c r="Z10" s="170"/>
      <c r="AA10" s="170"/>
      <c r="AB10" s="170"/>
      <c r="AC10" s="170"/>
      <c r="AD10" s="170"/>
      <c r="AE10" s="170"/>
      <c r="AF10" s="168">
        <v>1</v>
      </c>
      <c r="AG10" s="274" t="s">
        <v>224</v>
      </c>
      <c r="AH10" s="274" t="s">
        <v>300</v>
      </c>
      <c r="AI10" s="172">
        <v>1</v>
      </c>
      <c r="AJ10" s="172">
        <v>0</v>
      </c>
      <c r="AK10" s="172">
        <v>1</v>
      </c>
      <c r="AL10" s="172">
        <v>0</v>
      </c>
      <c r="AM10" s="172">
        <v>0</v>
      </c>
      <c r="AN10" s="172">
        <v>0</v>
      </c>
      <c r="AO10" s="172">
        <v>0</v>
      </c>
      <c r="AP10" s="172">
        <v>1</v>
      </c>
      <c r="AQ10" s="172">
        <v>0</v>
      </c>
      <c r="AR10" s="172">
        <v>1</v>
      </c>
      <c r="AS10" s="170">
        <v>1</v>
      </c>
      <c r="AT10" s="170"/>
      <c r="AU10" s="170"/>
      <c r="AV10" s="170">
        <v>3</v>
      </c>
      <c r="AW10" s="170"/>
      <c r="AX10" s="170"/>
      <c r="AY10" s="170">
        <v>2</v>
      </c>
      <c r="AZ10" s="170"/>
      <c r="BA10" s="170"/>
      <c r="BB10" s="170">
        <v>2</v>
      </c>
      <c r="BC10" s="170"/>
      <c r="BD10" s="170"/>
      <c r="BE10" s="170"/>
      <c r="BF10" s="170"/>
      <c r="BG10" s="170"/>
      <c r="BH10" s="170">
        <v>4</v>
      </c>
      <c r="BI10" s="170">
        <v>3</v>
      </c>
      <c r="BJ10" s="170">
        <v>5</v>
      </c>
      <c r="BK10" s="170"/>
      <c r="BL10" s="170"/>
      <c r="BM10" s="170"/>
      <c r="BN10" s="170"/>
      <c r="BO10" s="170">
        <v>1</v>
      </c>
      <c r="BP10" s="170"/>
      <c r="BQ10" s="168" t="s">
        <v>248</v>
      </c>
      <c r="BR10" s="167">
        <v>1</v>
      </c>
      <c r="BS10" s="174">
        <v>1</v>
      </c>
      <c r="BT10" s="174"/>
      <c r="BU10" s="174">
        <v>2</v>
      </c>
      <c r="BV10" s="174"/>
      <c r="BW10" s="174"/>
      <c r="BX10" s="174">
        <v>3</v>
      </c>
      <c r="BY10" s="174"/>
      <c r="BZ10" s="174"/>
      <c r="CA10" s="174"/>
      <c r="CB10" s="174"/>
      <c r="CC10" s="174"/>
      <c r="CD10" s="174"/>
      <c r="CE10" s="178">
        <v>1</v>
      </c>
      <c r="CF10" s="178">
        <v>1</v>
      </c>
      <c r="CG10" s="178" t="s">
        <v>223</v>
      </c>
      <c r="CH10" s="178">
        <v>1</v>
      </c>
      <c r="CI10" s="283" t="s">
        <v>224</v>
      </c>
      <c r="CJ10" s="283" t="s">
        <v>224</v>
      </c>
      <c r="CK10" s="178">
        <v>1</v>
      </c>
      <c r="CL10" s="174">
        <v>1</v>
      </c>
      <c r="CM10" s="174"/>
      <c r="CN10" s="174"/>
      <c r="CO10" s="174">
        <v>2</v>
      </c>
      <c r="CP10" s="174"/>
      <c r="CQ10" s="174"/>
      <c r="CR10" s="174">
        <v>1</v>
      </c>
      <c r="CS10" s="174"/>
      <c r="CT10" s="174"/>
      <c r="CU10" s="178">
        <v>1</v>
      </c>
      <c r="CV10" s="178">
        <v>0</v>
      </c>
      <c r="CW10" s="178" t="s">
        <v>248</v>
      </c>
      <c r="CX10" s="178" t="s">
        <v>228</v>
      </c>
      <c r="CY10" s="174"/>
      <c r="CZ10" s="174">
        <v>2</v>
      </c>
      <c r="DA10" s="174">
        <v>3</v>
      </c>
      <c r="DB10" s="174"/>
      <c r="DC10" s="174"/>
      <c r="DD10" s="174">
        <v>1</v>
      </c>
      <c r="DE10" s="178">
        <v>0</v>
      </c>
      <c r="DF10" s="178">
        <v>0</v>
      </c>
      <c r="DG10" s="178">
        <v>0</v>
      </c>
      <c r="DH10" s="178">
        <v>0</v>
      </c>
      <c r="DI10" s="181">
        <v>0</v>
      </c>
      <c r="DJ10" s="181">
        <v>1</v>
      </c>
      <c r="DK10" s="181">
        <v>0</v>
      </c>
      <c r="DL10" s="181">
        <v>0</v>
      </c>
      <c r="DM10" s="181">
        <v>0</v>
      </c>
      <c r="DN10" s="181">
        <v>0</v>
      </c>
      <c r="DO10" s="181">
        <v>0</v>
      </c>
    </row>
    <row r="11" spans="1:119" ht="75">
      <c r="A11" s="162">
        <v>7</v>
      </c>
      <c r="B11" s="163">
        <v>40796</v>
      </c>
      <c r="C11" s="150">
        <v>11</v>
      </c>
      <c r="D11" s="150" t="s">
        <v>214</v>
      </c>
      <c r="E11" s="150" t="s">
        <v>244</v>
      </c>
      <c r="F11" s="150" t="s">
        <v>245</v>
      </c>
      <c r="G11" s="150" t="s">
        <v>217</v>
      </c>
      <c r="H11" s="164" t="s">
        <v>246</v>
      </c>
      <c r="I11" s="152" t="s">
        <v>234</v>
      </c>
      <c r="J11" s="156">
        <v>1</v>
      </c>
      <c r="K11" s="156"/>
      <c r="L11" s="156">
        <v>1</v>
      </c>
      <c r="M11" s="156"/>
      <c r="N11" s="156">
        <v>1</v>
      </c>
      <c r="O11" s="156">
        <v>1</v>
      </c>
      <c r="P11" s="156">
        <v>1</v>
      </c>
      <c r="Q11" s="156">
        <v>1</v>
      </c>
      <c r="R11" s="156">
        <v>0</v>
      </c>
      <c r="S11" s="153" t="s">
        <v>418</v>
      </c>
      <c r="T11" s="170">
        <v>2</v>
      </c>
      <c r="U11" s="170"/>
      <c r="V11" s="170"/>
      <c r="W11" s="170"/>
      <c r="X11" s="170">
        <v>1</v>
      </c>
      <c r="Y11" s="170">
        <v>3</v>
      </c>
      <c r="Z11" s="170"/>
      <c r="AA11" s="170"/>
      <c r="AB11" s="170"/>
      <c r="AC11" s="170"/>
      <c r="AD11" s="170"/>
      <c r="AE11" s="170"/>
      <c r="AF11" s="168">
        <v>1</v>
      </c>
      <c r="AG11" s="274" t="s">
        <v>224</v>
      </c>
      <c r="AH11" s="274" t="s">
        <v>300</v>
      </c>
      <c r="AI11" s="172">
        <v>1</v>
      </c>
      <c r="AJ11" s="172">
        <v>0</v>
      </c>
      <c r="AK11" s="172">
        <v>1</v>
      </c>
      <c r="AL11" s="172">
        <v>1</v>
      </c>
      <c r="AM11" s="172">
        <v>0</v>
      </c>
      <c r="AN11" s="172">
        <v>0</v>
      </c>
      <c r="AO11" s="172">
        <v>0</v>
      </c>
      <c r="AP11" s="172">
        <v>0</v>
      </c>
      <c r="AQ11" s="172">
        <v>0</v>
      </c>
      <c r="AR11" s="172">
        <v>1</v>
      </c>
      <c r="AS11" s="170">
        <v>1</v>
      </c>
      <c r="AT11" s="170"/>
      <c r="AU11" s="170"/>
      <c r="AV11" s="170">
        <v>3</v>
      </c>
      <c r="AW11" s="170"/>
      <c r="AX11" s="170"/>
      <c r="AY11" s="170">
        <v>2</v>
      </c>
      <c r="AZ11" s="170"/>
      <c r="BA11" s="170">
        <v>1</v>
      </c>
      <c r="BB11" s="170"/>
      <c r="BC11" s="170"/>
      <c r="BD11" s="170"/>
      <c r="BE11" s="170"/>
      <c r="BF11" s="170"/>
      <c r="BG11" s="170"/>
      <c r="BH11" s="170">
        <v>5</v>
      </c>
      <c r="BI11" s="170">
        <v>1</v>
      </c>
      <c r="BJ11" s="170">
        <v>4</v>
      </c>
      <c r="BK11" s="170">
        <v>3</v>
      </c>
      <c r="BL11" s="170"/>
      <c r="BM11" s="170"/>
      <c r="BN11" s="170"/>
      <c r="BO11" s="170">
        <v>2</v>
      </c>
      <c r="BP11" s="170"/>
      <c r="BQ11" s="168" t="s">
        <v>538</v>
      </c>
      <c r="BR11" s="167" t="s">
        <v>539</v>
      </c>
      <c r="BS11" s="174">
        <v>1</v>
      </c>
      <c r="BT11" s="174"/>
      <c r="BU11" s="174"/>
      <c r="BV11" s="174"/>
      <c r="BW11" s="174"/>
      <c r="BX11" s="174">
        <v>3</v>
      </c>
      <c r="BY11" s="174">
        <v>2</v>
      </c>
      <c r="BZ11" s="174"/>
      <c r="CA11" s="174"/>
      <c r="CB11" s="174">
        <v>1</v>
      </c>
      <c r="CC11" s="174"/>
      <c r="CD11" s="174"/>
      <c r="CE11" s="178">
        <v>0</v>
      </c>
      <c r="CF11" s="178">
        <v>1</v>
      </c>
      <c r="CG11" s="178" t="s">
        <v>223</v>
      </c>
      <c r="CH11" s="178">
        <v>1</v>
      </c>
      <c r="CI11" s="283" t="s">
        <v>224</v>
      </c>
      <c r="CJ11" s="283" t="s">
        <v>225</v>
      </c>
      <c r="CK11" s="178">
        <v>1</v>
      </c>
      <c r="CL11" s="174">
        <v>3</v>
      </c>
      <c r="CM11" s="174"/>
      <c r="CN11" s="174"/>
      <c r="CO11" s="174">
        <v>2</v>
      </c>
      <c r="CP11" s="174"/>
      <c r="CQ11" s="174"/>
      <c r="CR11" s="174">
        <v>1</v>
      </c>
      <c r="CS11" s="174"/>
      <c r="CT11" s="174"/>
      <c r="CU11" s="178">
        <v>1</v>
      </c>
      <c r="CV11" s="178">
        <v>0</v>
      </c>
      <c r="CW11" s="178"/>
      <c r="CX11" s="178" t="s">
        <v>236</v>
      </c>
      <c r="CY11" s="174"/>
      <c r="CZ11" s="174">
        <v>2</v>
      </c>
      <c r="DA11" s="174">
        <v>3</v>
      </c>
      <c r="DB11" s="174"/>
      <c r="DC11" s="174"/>
      <c r="DD11" s="174">
        <v>1</v>
      </c>
      <c r="DE11" s="178"/>
      <c r="DF11" s="178">
        <v>0</v>
      </c>
      <c r="DG11" s="178">
        <v>1</v>
      </c>
      <c r="DH11" s="178">
        <v>0</v>
      </c>
      <c r="DI11" s="181">
        <v>0</v>
      </c>
      <c r="DJ11" s="181">
        <v>1</v>
      </c>
      <c r="DK11" s="181">
        <v>0</v>
      </c>
      <c r="DL11" s="181">
        <v>0</v>
      </c>
      <c r="DM11" s="181">
        <v>0</v>
      </c>
      <c r="DN11" s="181">
        <v>0</v>
      </c>
      <c r="DO11" s="181">
        <v>0</v>
      </c>
    </row>
    <row r="12" spans="1:119" ht="225">
      <c r="A12" s="162">
        <v>8</v>
      </c>
      <c r="B12" s="163">
        <v>40796</v>
      </c>
      <c r="C12" s="150">
        <v>11</v>
      </c>
      <c r="D12" s="150" t="s">
        <v>214</v>
      </c>
      <c r="E12" s="150" t="s">
        <v>244</v>
      </c>
      <c r="F12" s="150" t="s">
        <v>249</v>
      </c>
      <c r="G12" s="150" t="s">
        <v>217</v>
      </c>
      <c r="H12" s="164" t="s">
        <v>250</v>
      </c>
      <c r="I12" s="152" t="s">
        <v>251</v>
      </c>
      <c r="J12" s="156">
        <v>1</v>
      </c>
      <c r="K12" s="156"/>
      <c r="L12" s="156">
        <v>1</v>
      </c>
      <c r="M12" s="156">
        <v>1</v>
      </c>
      <c r="N12" s="156">
        <v>1</v>
      </c>
      <c r="O12" s="156">
        <v>1</v>
      </c>
      <c r="P12" s="156">
        <v>1</v>
      </c>
      <c r="Q12" s="156">
        <v>1</v>
      </c>
      <c r="R12" s="156">
        <v>0</v>
      </c>
      <c r="S12" s="153" t="s">
        <v>416</v>
      </c>
      <c r="T12" s="170">
        <v>3</v>
      </c>
      <c r="U12" s="170"/>
      <c r="V12" s="170"/>
      <c r="W12" s="170"/>
      <c r="X12" s="170">
        <v>1</v>
      </c>
      <c r="Y12" s="170"/>
      <c r="Z12" s="170"/>
      <c r="AA12" s="170"/>
      <c r="AB12" s="170"/>
      <c r="AC12" s="170"/>
      <c r="AD12" s="170"/>
      <c r="AE12" s="170">
        <v>2</v>
      </c>
      <c r="AF12" s="168">
        <v>1</v>
      </c>
      <c r="AG12" s="274" t="s">
        <v>224</v>
      </c>
      <c r="AH12" s="274" t="s">
        <v>238</v>
      </c>
      <c r="AI12" s="172">
        <v>1</v>
      </c>
      <c r="AJ12" s="172">
        <v>0</v>
      </c>
      <c r="AK12" s="172">
        <v>1</v>
      </c>
      <c r="AL12" s="172">
        <v>0</v>
      </c>
      <c r="AM12" s="172">
        <v>0</v>
      </c>
      <c r="AN12" s="172">
        <v>0</v>
      </c>
      <c r="AO12" s="172">
        <v>0</v>
      </c>
      <c r="AP12" s="172">
        <v>0</v>
      </c>
      <c r="AQ12" s="172">
        <v>0</v>
      </c>
      <c r="AR12" s="172">
        <v>1</v>
      </c>
      <c r="AS12" s="170">
        <v>1</v>
      </c>
      <c r="AT12" s="170"/>
      <c r="AU12" s="170"/>
      <c r="AV12" s="170">
        <v>2</v>
      </c>
      <c r="AW12" s="170"/>
      <c r="AX12" s="170"/>
      <c r="AY12" s="170"/>
      <c r="AZ12" s="170"/>
      <c r="BA12" s="170"/>
      <c r="BB12" s="170"/>
      <c r="BC12" s="170"/>
      <c r="BD12" s="170"/>
      <c r="BE12" s="170"/>
      <c r="BF12" s="170"/>
      <c r="BG12" s="170"/>
      <c r="BH12" s="170">
        <v>4</v>
      </c>
      <c r="BI12" s="170"/>
      <c r="BJ12" s="170">
        <v>5</v>
      </c>
      <c r="BK12" s="170">
        <v>3</v>
      </c>
      <c r="BL12" s="170"/>
      <c r="BM12" s="170">
        <v>2</v>
      </c>
      <c r="BN12" s="170"/>
      <c r="BO12" s="170"/>
      <c r="BP12" s="170">
        <v>1</v>
      </c>
      <c r="BQ12" s="168" t="s">
        <v>538</v>
      </c>
      <c r="BR12" s="167" t="s">
        <v>539</v>
      </c>
      <c r="BS12" s="174"/>
      <c r="BT12" s="174"/>
      <c r="BU12" s="174">
        <v>2</v>
      </c>
      <c r="BV12" s="174"/>
      <c r="BW12" s="174"/>
      <c r="BX12" s="174">
        <v>3</v>
      </c>
      <c r="BY12" s="174"/>
      <c r="BZ12" s="174"/>
      <c r="CA12" s="174"/>
      <c r="CB12" s="174"/>
      <c r="CC12" s="174"/>
      <c r="CD12" s="174">
        <v>1</v>
      </c>
      <c r="CE12" s="178">
        <v>0</v>
      </c>
      <c r="CF12" s="178">
        <v>1</v>
      </c>
      <c r="CG12" s="178" t="s">
        <v>223</v>
      </c>
      <c r="CH12" s="178">
        <v>1</v>
      </c>
      <c r="CI12" s="283" t="s">
        <v>224</v>
      </c>
      <c r="CJ12" s="283" t="s">
        <v>225</v>
      </c>
      <c r="CK12" s="178">
        <v>1</v>
      </c>
      <c r="CL12" s="174"/>
      <c r="CM12" s="174"/>
      <c r="CN12" s="174"/>
      <c r="CO12" s="174">
        <v>3</v>
      </c>
      <c r="CP12" s="174">
        <v>1</v>
      </c>
      <c r="CQ12" s="174"/>
      <c r="CR12" s="174"/>
      <c r="CS12" s="174">
        <v>2</v>
      </c>
      <c r="CT12" s="174"/>
      <c r="CU12" s="178">
        <v>1</v>
      </c>
      <c r="CV12" s="178">
        <v>0</v>
      </c>
      <c r="CW12" s="178"/>
      <c r="CX12" s="178" t="s">
        <v>236</v>
      </c>
      <c r="CY12" s="174"/>
      <c r="CZ12" s="174">
        <v>1</v>
      </c>
      <c r="DA12" s="174">
        <v>3</v>
      </c>
      <c r="DB12" s="174"/>
      <c r="DC12" s="174"/>
      <c r="DD12" s="174">
        <v>2</v>
      </c>
      <c r="DE12" s="178">
        <v>0</v>
      </c>
      <c r="DF12" s="178">
        <v>0</v>
      </c>
      <c r="DG12" s="178">
        <v>0</v>
      </c>
      <c r="DH12" s="178">
        <v>0</v>
      </c>
      <c r="DI12" s="181">
        <v>0</v>
      </c>
      <c r="DJ12" s="181">
        <v>1</v>
      </c>
      <c r="DK12" s="181">
        <v>0</v>
      </c>
      <c r="DL12" s="181">
        <v>0</v>
      </c>
      <c r="DM12" s="181">
        <v>0</v>
      </c>
      <c r="DN12" s="181">
        <v>0</v>
      </c>
      <c r="DO12" s="181">
        <v>0</v>
      </c>
    </row>
    <row r="13" spans="1:119" ht="225">
      <c r="A13" s="162">
        <v>9</v>
      </c>
      <c r="B13" s="163">
        <v>40797</v>
      </c>
      <c r="C13" s="150">
        <v>11</v>
      </c>
      <c r="D13" s="150" t="s">
        <v>214</v>
      </c>
      <c r="E13" s="150" t="s">
        <v>244</v>
      </c>
      <c r="F13" s="150" t="s">
        <v>252</v>
      </c>
      <c r="G13" s="150" t="s">
        <v>217</v>
      </c>
      <c r="H13" s="164" t="s">
        <v>253</v>
      </c>
      <c r="I13" s="152" t="s">
        <v>251</v>
      </c>
      <c r="J13" s="156">
        <v>1</v>
      </c>
      <c r="K13" s="156"/>
      <c r="L13" s="156">
        <v>1</v>
      </c>
      <c r="M13" s="156"/>
      <c r="N13" s="156">
        <v>1</v>
      </c>
      <c r="O13" s="156">
        <v>1</v>
      </c>
      <c r="P13" s="156">
        <v>1</v>
      </c>
      <c r="Q13" s="156">
        <v>0</v>
      </c>
      <c r="R13" s="156">
        <v>0</v>
      </c>
      <c r="S13" s="153" t="s">
        <v>416</v>
      </c>
      <c r="T13" s="170">
        <v>2</v>
      </c>
      <c r="U13" s="170"/>
      <c r="V13" s="170"/>
      <c r="W13" s="170"/>
      <c r="X13" s="170">
        <v>1</v>
      </c>
      <c r="Y13" s="170">
        <v>3</v>
      </c>
      <c r="Z13" s="170"/>
      <c r="AA13" s="170"/>
      <c r="AB13" s="170"/>
      <c r="AC13" s="170"/>
      <c r="AD13" s="170"/>
      <c r="AE13" s="170"/>
      <c r="AF13" s="168">
        <v>1</v>
      </c>
      <c r="AG13" s="274" t="s">
        <v>224</v>
      </c>
      <c r="AH13" s="274" t="s">
        <v>300</v>
      </c>
      <c r="AI13" s="172">
        <v>1</v>
      </c>
      <c r="AJ13" s="172">
        <v>0</v>
      </c>
      <c r="AK13" s="172">
        <v>0</v>
      </c>
      <c r="AL13" s="172">
        <v>1</v>
      </c>
      <c r="AM13" s="172">
        <v>0</v>
      </c>
      <c r="AN13" s="172">
        <v>0</v>
      </c>
      <c r="AO13" s="172">
        <v>0</v>
      </c>
      <c r="AP13" s="172">
        <v>1</v>
      </c>
      <c r="AQ13" s="172">
        <v>0</v>
      </c>
      <c r="AR13" s="172">
        <v>0</v>
      </c>
      <c r="AS13" s="170">
        <v>1</v>
      </c>
      <c r="AT13" s="170"/>
      <c r="AU13" s="170"/>
      <c r="AV13" s="170">
        <v>3</v>
      </c>
      <c r="AW13" s="170"/>
      <c r="AX13" s="170">
        <v>1</v>
      </c>
      <c r="AY13" s="170">
        <v>2</v>
      </c>
      <c r="AZ13" s="170"/>
      <c r="BA13" s="170"/>
      <c r="BB13" s="170"/>
      <c r="BC13" s="170"/>
      <c r="BD13" s="170"/>
      <c r="BE13" s="170"/>
      <c r="BF13" s="170"/>
      <c r="BG13" s="170"/>
      <c r="BH13" s="170">
        <v>5</v>
      </c>
      <c r="BI13" s="170">
        <v>1</v>
      </c>
      <c r="BJ13" s="170">
        <v>2</v>
      </c>
      <c r="BK13" s="170">
        <v>4</v>
      </c>
      <c r="BL13" s="170"/>
      <c r="BM13" s="170">
        <v>3</v>
      </c>
      <c r="BN13" s="170"/>
      <c r="BO13" s="170"/>
      <c r="BP13" s="170"/>
      <c r="BQ13" s="168" t="s">
        <v>538</v>
      </c>
      <c r="BR13" s="167" t="s">
        <v>539</v>
      </c>
      <c r="BS13" s="174"/>
      <c r="BT13" s="174">
        <v>1</v>
      </c>
      <c r="BU13" s="174"/>
      <c r="BV13" s="174"/>
      <c r="BW13" s="174"/>
      <c r="BX13" s="174">
        <v>2</v>
      </c>
      <c r="BY13" s="174">
        <v>3</v>
      </c>
      <c r="BZ13" s="174"/>
      <c r="CA13" s="174"/>
      <c r="CB13" s="174"/>
      <c r="CC13" s="174"/>
      <c r="CD13" s="174"/>
      <c r="CE13" s="178">
        <v>0</v>
      </c>
      <c r="CF13" s="178">
        <v>1</v>
      </c>
      <c r="CG13" s="178" t="s">
        <v>223</v>
      </c>
      <c r="CH13" s="178">
        <v>0</v>
      </c>
      <c r="CI13" s="283" t="s">
        <v>224</v>
      </c>
      <c r="CJ13" s="283" t="s">
        <v>238</v>
      </c>
      <c r="CK13" s="178">
        <v>1</v>
      </c>
      <c r="CL13" s="174"/>
      <c r="CM13" s="174"/>
      <c r="CN13" s="174"/>
      <c r="CO13" s="174">
        <v>3</v>
      </c>
      <c r="CP13" s="174">
        <v>2</v>
      </c>
      <c r="CQ13" s="174"/>
      <c r="CR13" s="174"/>
      <c r="CS13" s="174"/>
      <c r="CT13" s="174">
        <v>1</v>
      </c>
      <c r="CU13" s="178">
        <v>1</v>
      </c>
      <c r="CV13" s="178">
        <v>0</v>
      </c>
      <c r="CW13" s="178"/>
      <c r="CX13" s="178" t="s">
        <v>239</v>
      </c>
      <c r="CY13" s="174"/>
      <c r="CZ13" s="174"/>
      <c r="DA13" s="174">
        <v>3</v>
      </c>
      <c r="DB13" s="174">
        <v>2</v>
      </c>
      <c r="DC13" s="174"/>
      <c r="DD13" s="174">
        <v>1</v>
      </c>
      <c r="DE13" s="178">
        <v>0</v>
      </c>
      <c r="DF13" s="178">
        <v>0</v>
      </c>
      <c r="DG13" s="178">
        <v>0</v>
      </c>
      <c r="DH13" s="178">
        <v>0</v>
      </c>
      <c r="DI13" s="181">
        <v>1</v>
      </c>
      <c r="DJ13" s="181">
        <v>0</v>
      </c>
      <c r="DK13" s="181">
        <v>0</v>
      </c>
      <c r="DL13" s="181">
        <v>0</v>
      </c>
      <c r="DM13" s="181">
        <v>0</v>
      </c>
      <c r="DN13" s="181">
        <v>0</v>
      </c>
      <c r="DO13" s="181">
        <v>0</v>
      </c>
    </row>
    <row r="14" spans="1:119" ht="105">
      <c r="A14" s="162">
        <v>10</v>
      </c>
      <c r="B14" s="163">
        <v>40795</v>
      </c>
      <c r="C14" s="150">
        <v>11</v>
      </c>
      <c r="D14" s="150" t="s">
        <v>214</v>
      </c>
      <c r="E14" s="150" t="s">
        <v>244</v>
      </c>
      <c r="F14" s="150" t="s">
        <v>254</v>
      </c>
      <c r="G14" s="150" t="s">
        <v>255</v>
      </c>
      <c r="H14" s="164" t="s">
        <v>256</v>
      </c>
      <c r="I14" s="152" t="s">
        <v>257</v>
      </c>
      <c r="J14" s="156"/>
      <c r="K14" s="156">
        <v>1</v>
      </c>
      <c r="L14" s="156">
        <v>1</v>
      </c>
      <c r="M14" s="156"/>
      <c r="N14" s="156">
        <v>1</v>
      </c>
      <c r="O14" s="156">
        <v>1</v>
      </c>
      <c r="P14" s="156">
        <v>1</v>
      </c>
      <c r="Q14" s="156">
        <v>1</v>
      </c>
      <c r="R14" s="156">
        <v>0</v>
      </c>
      <c r="S14" s="153" t="s">
        <v>416</v>
      </c>
      <c r="T14" s="170">
        <v>1</v>
      </c>
      <c r="U14" s="170"/>
      <c r="V14" s="170"/>
      <c r="W14" s="170"/>
      <c r="X14" s="170">
        <v>3</v>
      </c>
      <c r="Y14" s="170">
        <v>2</v>
      </c>
      <c r="Z14" s="170"/>
      <c r="AA14" s="170"/>
      <c r="AB14" s="170"/>
      <c r="AC14" s="170"/>
      <c r="AD14" s="170"/>
      <c r="AE14" s="170"/>
      <c r="AF14" s="168">
        <v>1</v>
      </c>
      <c r="AG14" s="274" t="s">
        <v>224</v>
      </c>
      <c r="AH14" s="274" t="s">
        <v>310</v>
      </c>
      <c r="AI14" s="172">
        <v>0</v>
      </c>
      <c r="AJ14" s="172">
        <v>0</v>
      </c>
      <c r="AK14" s="172">
        <v>1</v>
      </c>
      <c r="AL14" s="172">
        <v>1</v>
      </c>
      <c r="AM14" s="172">
        <v>0</v>
      </c>
      <c r="AN14" s="172">
        <v>0</v>
      </c>
      <c r="AO14" s="172">
        <v>0</v>
      </c>
      <c r="AP14" s="172">
        <v>1</v>
      </c>
      <c r="AQ14" s="172">
        <v>1</v>
      </c>
      <c r="AR14" s="172">
        <v>0</v>
      </c>
      <c r="AS14" s="170">
        <v>0</v>
      </c>
      <c r="AT14" s="170"/>
      <c r="AU14" s="170">
        <v>3</v>
      </c>
      <c r="AV14" s="170">
        <v>2</v>
      </c>
      <c r="AW14" s="170"/>
      <c r="AX14" s="170"/>
      <c r="AY14" s="170">
        <v>1</v>
      </c>
      <c r="AZ14" s="170"/>
      <c r="BA14" s="170"/>
      <c r="BB14" s="170">
        <v>2</v>
      </c>
      <c r="BC14" s="170"/>
      <c r="BD14" s="170"/>
      <c r="BE14" s="170"/>
      <c r="BF14" s="170">
        <v>1</v>
      </c>
      <c r="BG14" s="170"/>
      <c r="BH14" s="170">
        <v>4</v>
      </c>
      <c r="BI14" s="170"/>
      <c r="BJ14" s="170">
        <v>5</v>
      </c>
      <c r="BK14" s="170">
        <v>3</v>
      </c>
      <c r="BL14" s="170"/>
      <c r="BM14" s="170"/>
      <c r="BN14" s="170"/>
      <c r="BO14" s="170"/>
      <c r="BP14" s="170"/>
      <c r="BQ14" s="168" t="s">
        <v>258</v>
      </c>
      <c r="BR14" s="167">
        <v>1</v>
      </c>
      <c r="BS14" s="174">
        <v>1</v>
      </c>
      <c r="BT14" s="174"/>
      <c r="BU14" s="174">
        <v>3</v>
      </c>
      <c r="BV14" s="174"/>
      <c r="BW14" s="174"/>
      <c r="BX14" s="174">
        <v>2</v>
      </c>
      <c r="BY14" s="174"/>
      <c r="BZ14" s="174"/>
      <c r="CA14" s="174"/>
      <c r="CB14" s="174"/>
      <c r="CC14" s="174"/>
      <c r="CD14" s="174"/>
      <c r="CE14" s="178">
        <v>0</v>
      </c>
      <c r="CF14" s="178">
        <v>1</v>
      </c>
      <c r="CG14" s="178" t="s">
        <v>223</v>
      </c>
      <c r="CH14" s="178">
        <v>1</v>
      </c>
      <c r="CI14" s="283" t="s">
        <v>224</v>
      </c>
      <c r="CJ14" s="283" t="s">
        <v>224</v>
      </c>
      <c r="CK14" s="178">
        <v>1</v>
      </c>
      <c r="CL14" s="174">
        <v>2</v>
      </c>
      <c r="CM14" s="174"/>
      <c r="CN14" s="174">
        <v>1</v>
      </c>
      <c r="CO14" s="174">
        <v>3</v>
      </c>
      <c r="CP14" s="174"/>
      <c r="CQ14" s="174"/>
      <c r="CR14" s="174"/>
      <c r="CS14" s="174"/>
      <c r="CT14" s="174"/>
      <c r="CU14" s="178">
        <v>1</v>
      </c>
      <c r="CV14" s="178">
        <v>0</v>
      </c>
      <c r="CW14" s="178" t="s">
        <v>258</v>
      </c>
      <c r="CX14" s="178" t="s">
        <v>228</v>
      </c>
      <c r="CY14" s="174"/>
      <c r="CZ14" s="174">
        <v>2</v>
      </c>
      <c r="DA14" s="174">
        <v>3</v>
      </c>
      <c r="DB14" s="174"/>
      <c r="DC14" s="174"/>
      <c r="DD14" s="174">
        <v>1</v>
      </c>
      <c r="DE14" s="178">
        <v>0</v>
      </c>
      <c r="DF14" s="178">
        <v>1</v>
      </c>
      <c r="DG14" s="178">
        <v>1</v>
      </c>
      <c r="DH14" s="178">
        <v>0</v>
      </c>
      <c r="DI14" s="181">
        <v>0</v>
      </c>
      <c r="DJ14" s="181">
        <v>1</v>
      </c>
      <c r="DK14" s="181">
        <v>0</v>
      </c>
      <c r="DL14" s="181">
        <v>0</v>
      </c>
      <c r="DM14" s="181">
        <v>0</v>
      </c>
      <c r="DN14" s="181">
        <v>0</v>
      </c>
      <c r="DO14" s="181">
        <v>0</v>
      </c>
    </row>
    <row r="15" spans="1:119" ht="75">
      <c r="A15" s="162">
        <v>11</v>
      </c>
      <c r="B15" s="165">
        <v>40795</v>
      </c>
      <c r="C15" s="150">
        <v>11</v>
      </c>
      <c r="D15" s="150" t="s">
        <v>214</v>
      </c>
      <c r="E15" s="150" t="s">
        <v>244</v>
      </c>
      <c r="F15" s="150" t="s">
        <v>254</v>
      </c>
      <c r="G15" s="150" t="s">
        <v>255</v>
      </c>
      <c r="H15" s="164" t="s">
        <v>259</v>
      </c>
      <c r="I15" s="152" t="s">
        <v>234</v>
      </c>
      <c r="J15" s="156">
        <v>1</v>
      </c>
      <c r="K15" s="156"/>
      <c r="L15" s="156">
        <v>1</v>
      </c>
      <c r="M15" s="156">
        <v>0</v>
      </c>
      <c r="N15" s="156">
        <v>1</v>
      </c>
      <c r="O15" s="156">
        <v>1</v>
      </c>
      <c r="P15" s="156">
        <v>1</v>
      </c>
      <c r="Q15" s="156">
        <v>1</v>
      </c>
      <c r="R15" s="156">
        <v>0</v>
      </c>
      <c r="S15" s="153" t="s">
        <v>416</v>
      </c>
      <c r="T15" s="170">
        <v>3</v>
      </c>
      <c r="U15" s="170"/>
      <c r="V15" s="170"/>
      <c r="W15" s="170"/>
      <c r="X15" s="170"/>
      <c r="Y15" s="170">
        <v>1</v>
      </c>
      <c r="Z15" s="170">
        <v>2</v>
      </c>
      <c r="AA15" s="170"/>
      <c r="AB15" s="170"/>
      <c r="AC15" s="170"/>
      <c r="AD15" s="170"/>
      <c r="AE15" s="170"/>
      <c r="AF15" s="168">
        <v>1</v>
      </c>
      <c r="AG15" s="274" t="s">
        <v>224</v>
      </c>
      <c r="AH15" s="274" t="s">
        <v>238</v>
      </c>
      <c r="AI15" s="172">
        <v>0</v>
      </c>
      <c r="AJ15" s="172">
        <v>0</v>
      </c>
      <c r="AK15" s="172">
        <v>0</v>
      </c>
      <c r="AL15" s="172">
        <v>1</v>
      </c>
      <c r="AM15" s="172">
        <v>0</v>
      </c>
      <c r="AN15" s="172">
        <v>0</v>
      </c>
      <c r="AO15" s="172">
        <v>1</v>
      </c>
      <c r="AP15" s="172">
        <v>0</v>
      </c>
      <c r="AQ15" s="172">
        <v>1</v>
      </c>
      <c r="AR15" s="172">
        <v>1</v>
      </c>
      <c r="AS15" s="170">
        <v>0</v>
      </c>
      <c r="AT15" s="170"/>
      <c r="AU15" s="170"/>
      <c r="AV15" s="170">
        <v>3</v>
      </c>
      <c r="AW15" s="170"/>
      <c r="AX15" s="170"/>
      <c r="AY15" s="170">
        <v>1</v>
      </c>
      <c r="AZ15" s="170">
        <v>2</v>
      </c>
      <c r="BA15" s="170"/>
      <c r="BB15" s="170"/>
      <c r="BC15" s="170">
        <v>1</v>
      </c>
      <c r="BD15" s="170"/>
      <c r="BE15" s="170"/>
      <c r="BF15" s="170">
        <v>3</v>
      </c>
      <c r="BG15" s="170"/>
      <c r="BH15" s="170">
        <v>4</v>
      </c>
      <c r="BI15" s="170"/>
      <c r="BJ15" s="170">
        <v>5</v>
      </c>
      <c r="BK15" s="170"/>
      <c r="BL15" s="170"/>
      <c r="BM15" s="170"/>
      <c r="BN15" s="170"/>
      <c r="BO15" s="170">
        <v>2</v>
      </c>
      <c r="BP15" s="170"/>
      <c r="BQ15" s="168" t="s">
        <v>538</v>
      </c>
      <c r="BR15" s="167" t="s">
        <v>539</v>
      </c>
      <c r="BS15" s="174">
        <v>3</v>
      </c>
      <c r="BT15" s="174"/>
      <c r="BU15" s="174"/>
      <c r="BV15" s="174"/>
      <c r="BW15" s="174">
        <v>1</v>
      </c>
      <c r="BX15" s="174">
        <v>2</v>
      </c>
      <c r="BY15" s="174"/>
      <c r="BZ15" s="174"/>
      <c r="CA15" s="174"/>
      <c r="CB15" s="174"/>
      <c r="CC15" s="174"/>
      <c r="CD15" s="174"/>
      <c r="CE15" s="178">
        <v>1</v>
      </c>
      <c r="CF15" s="178">
        <v>1</v>
      </c>
      <c r="CG15" s="178" t="s">
        <v>223</v>
      </c>
      <c r="CH15" s="178">
        <v>1</v>
      </c>
      <c r="CI15" s="283" t="s">
        <v>224</v>
      </c>
      <c r="CJ15" s="283" t="s">
        <v>225</v>
      </c>
      <c r="CK15" s="178">
        <v>1</v>
      </c>
      <c r="CL15" s="174"/>
      <c r="CM15" s="174"/>
      <c r="CN15" s="174"/>
      <c r="CO15" s="174">
        <v>3</v>
      </c>
      <c r="CP15" s="174"/>
      <c r="CQ15" s="174">
        <v>2</v>
      </c>
      <c r="CR15" s="174">
        <v>1</v>
      </c>
      <c r="CS15" s="174"/>
      <c r="CT15" s="174"/>
      <c r="CU15" s="178">
        <v>1</v>
      </c>
      <c r="CV15" s="178">
        <v>0</v>
      </c>
      <c r="CW15" s="178"/>
      <c r="CX15" s="178" t="s">
        <v>228</v>
      </c>
      <c r="CY15" s="174"/>
      <c r="CZ15" s="174">
        <v>1</v>
      </c>
      <c r="DA15" s="174">
        <v>3</v>
      </c>
      <c r="DB15" s="174"/>
      <c r="DC15" s="174"/>
      <c r="DD15" s="174">
        <v>2</v>
      </c>
      <c r="DE15" s="178">
        <v>0</v>
      </c>
      <c r="DF15" s="178">
        <v>0</v>
      </c>
      <c r="DG15" s="178">
        <v>1</v>
      </c>
      <c r="DH15" s="178">
        <v>0</v>
      </c>
      <c r="DI15" s="181">
        <v>0</v>
      </c>
      <c r="DJ15" s="181">
        <v>1</v>
      </c>
      <c r="DK15" s="181">
        <v>0</v>
      </c>
      <c r="DL15" s="181">
        <v>0</v>
      </c>
      <c r="DM15" s="181">
        <v>0</v>
      </c>
      <c r="DN15" s="181">
        <v>1</v>
      </c>
      <c r="DO15" s="181">
        <v>0</v>
      </c>
    </row>
    <row r="16" spans="1:119" ht="165">
      <c r="A16" s="162">
        <v>12</v>
      </c>
      <c r="B16" s="163">
        <v>40795</v>
      </c>
      <c r="C16" s="150">
        <v>11</v>
      </c>
      <c r="D16" s="150" t="s">
        <v>214</v>
      </c>
      <c r="E16" s="150" t="s">
        <v>244</v>
      </c>
      <c r="F16" s="150" t="s">
        <v>254</v>
      </c>
      <c r="G16" s="150" t="s">
        <v>217</v>
      </c>
      <c r="H16" s="164" t="s">
        <v>261</v>
      </c>
      <c r="I16" s="152" t="s">
        <v>219</v>
      </c>
      <c r="J16" s="156">
        <v>1</v>
      </c>
      <c r="K16" s="156">
        <v>1</v>
      </c>
      <c r="L16" s="156">
        <v>1</v>
      </c>
      <c r="M16" s="156"/>
      <c r="N16" s="156">
        <v>1</v>
      </c>
      <c r="O16" s="156">
        <v>1</v>
      </c>
      <c r="P16" s="156">
        <v>1</v>
      </c>
      <c r="Q16" s="156">
        <v>1</v>
      </c>
      <c r="R16" s="156">
        <v>0</v>
      </c>
      <c r="S16" s="153" t="s">
        <v>416</v>
      </c>
      <c r="T16" s="170">
        <v>3</v>
      </c>
      <c r="U16" s="170"/>
      <c r="V16" s="170"/>
      <c r="W16" s="170"/>
      <c r="X16" s="170"/>
      <c r="Y16" s="170">
        <v>2</v>
      </c>
      <c r="Z16" s="170"/>
      <c r="AA16" s="170"/>
      <c r="AB16" s="170"/>
      <c r="AC16" s="170">
        <v>1</v>
      </c>
      <c r="AD16" s="170"/>
      <c r="AE16" s="170"/>
      <c r="AF16" s="168">
        <v>1</v>
      </c>
      <c r="AG16" s="274" t="s">
        <v>224</v>
      </c>
      <c r="AH16" s="274" t="s">
        <v>238</v>
      </c>
      <c r="AI16" s="172">
        <v>0</v>
      </c>
      <c r="AJ16" s="172">
        <v>0</v>
      </c>
      <c r="AK16" s="172">
        <v>1</v>
      </c>
      <c r="AL16" s="172">
        <v>1</v>
      </c>
      <c r="AM16" s="172">
        <v>0</v>
      </c>
      <c r="AN16" s="172">
        <v>0</v>
      </c>
      <c r="AO16" s="172">
        <v>0</v>
      </c>
      <c r="AP16" s="172">
        <v>0</v>
      </c>
      <c r="AQ16" s="172">
        <v>0</v>
      </c>
      <c r="AR16" s="172">
        <v>1</v>
      </c>
      <c r="AS16" s="170">
        <v>0</v>
      </c>
      <c r="AT16" s="170"/>
      <c r="AU16" s="170"/>
      <c r="AV16" s="170">
        <v>3</v>
      </c>
      <c r="AW16" s="170"/>
      <c r="AX16" s="170"/>
      <c r="AY16" s="170">
        <v>1</v>
      </c>
      <c r="AZ16" s="170"/>
      <c r="BA16" s="170"/>
      <c r="BB16" s="170">
        <v>3</v>
      </c>
      <c r="BC16" s="170">
        <v>2</v>
      </c>
      <c r="BD16" s="170"/>
      <c r="BE16" s="170"/>
      <c r="BF16" s="170">
        <v>1</v>
      </c>
      <c r="BG16" s="170"/>
      <c r="BH16" s="170">
        <v>1</v>
      </c>
      <c r="BI16" s="170"/>
      <c r="BJ16" s="170">
        <v>4</v>
      </c>
      <c r="BK16" s="170"/>
      <c r="BL16" s="170"/>
      <c r="BM16" s="170"/>
      <c r="BN16" s="170"/>
      <c r="BO16" s="170"/>
      <c r="BP16" s="170"/>
      <c r="BQ16" s="168" t="s">
        <v>538</v>
      </c>
      <c r="BR16" s="167" t="s">
        <v>539</v>
      </c>
      <c r="BS16" s="174">
        <v>1</v>
      </c>
      <c r="BT16" s="174"/>
      <c r="BU16" s="174">
        <v>2</v>
      </c>
      <c r="BV16" s="174"/>
      <c r="BW16" s="174"/>
      <c r="BX16" s="174">
        <v>3</v>
      </c>
      <c r="BY16" s="174"/>
      <c r="BZ16" s="174"/>
      <c r="CA16" s="174"/>
      <c r="CB16" s="174"/>
      <c r="CC16" s="174"/>
      <c r="CD16" s="174"/>
      <c r="CE16" s="178">
        <v>0</v>
      </c>
      <c r="CF16" s="178">
        <v>1</v>
      </c>
      <c r="CG16" s="178" t="s">
        <v>223</v>
      </c>
      <c r="CH16" s="178">
        <v>1</v>
      </c>
      <c r="CI16" s="283" t="s">
        <v>224</v>
      </c>
      <c r="CJ16" s="283" t="s">
        <v>225</v>
      </c>
      <c r="CK16" s="178">
        <v>1</v>
      </c>
      <c r="CL16" s="174"/>
      <c r="CM16" s="174"/>
      <c r="CN16" s="174"/>
      <c r="CO16" s="174">
        <v>3</v>
      </c>
      <c r="CP16" s="174">
        <v>1</v>
      </c>
      <c r="CQ16" s="174">
        <v>2</v>
      </c>
      <c r="CR16" s="174"/>
      <c r="CS16" s="174"/>
      <c r="CT16" s="174"/>
      <c r="CU16" s="178">
        <v>1</v>
      </c>
      <c r="CV16" s="178">
        <v>0</v>
      </c>
      <c r="CW16" s="178"/>
      <c r="CX16" s="178" t="s">
        <v>239</v>
      </c>
      <c r="CY16" s="174"/>
      <c r="CZ16" s="174">
        <v>2</v>
      </c>
      <c r="DA16" s="174">
        <v>3</v>
      </c>
      <c r="DB16" s="174"/>
      <c r="DC16" s="174"/>
      <c r="DD16" s="174">
        <v>1</v>
      </c>
      <c r="DE16" s="178">
        <v>0</v>
      </c>
      <c r="DF16" s="178">
        <v>0</v>
      </c>
      <c r="DG16" s="178">
        <v>1</v>
      </c>
      <c r="DH16" s="178">
        <v>0</v>
      </c>
      <c r="DI16" s="181">
        <v>0</v>
      </c>
      <c r="DJ16" s="181">
        <v>1</v>
      </c>
      <c r="DK16" s="181">
        <v>0</v>
      </c>
      <c r="DL16" s="181">
        <v>0</v>
      </c>
      <c r="DM16" s="181">
        <v>0</v>
      </c>
      <c r="DN16" s="181">
        <v>1</v>
      </c>
      <c r="DO16" s="181">
        <v>0</v>
      </c>
    </row>
    <row r="17" spans="1:119" ht="105">
      <c r="A17" s="162">
        <v>13</v>
      </c>
      <c r="B17" s="163">
        <v>40795</v>
      </c>
      <c r="C17" s="150">
        <v>9</v>
      </c>
      <c r="D17" s="150" t="s">
        <v>214</v>
      </c>
      <c r="E17" s="150" t="s">
        <v>262</v>
      </c>
      <c r="F17" s="150" t="s">
        <v>263</v>
      </c>
      <c r="G17" s="150" t="s">
        <v>217</v>
      </c>
      <c r="H17" s="164" t="s">
        <v>264</v>
      </c>
      <c r="I17" s="152" t="s">
        <v>257</v>
      </c>
      <c r="J17" s="156">
        <v>1</v>
      </c>
      <c r="K17" s="156">
        <v>1</v>
      </c>
      <c r="L17" s="156">
        <v>1</v>
      </c>
      <c r="M17" s="156"/>
      <c r="N17" s="156">
        <v>1</v>
      </c>
      <c r="O17" s="156">
        <v>1</v>
      </c>
      <c r="P17" s="156">
        <v>1</v>
      </c>
      <c r="Q17" s="156"/>
      <c r="R17" s="156"/>
      <c r="S17" s="153" t="s">
        <v>416</v>
      </c>
      <c r="T17" s="170">
        <v>2</v>
      </c>
      <c r="U17" s="170"/>
      <c r="V17" s="170"/>
      <c r="W17" s="170"/>
      <c r="X17" s="170"/>
      <c r="Y17" s="170">
        <v>3</v>
      </c>
      <c r="Z17" s="170">
        <v>1</v>
      </c>
      <c r="AA17" s="170"/>
      <c r="AB17" s="170"/>
      <c r="AC17" s="170"/>
      <c r="AD17" s="170"/>
      <c r="AE17" s="170"/>
      <c r="AF17" s="168">
        <v>1</v>
      </c>
      <c r="AG17" s="274" t="s">
        <v>310</v>
      </c>
      <c r="AH17" s="274" t="s">
        <v>238</v>
      </c>
      <c r="AI17" s="172">
        <v>1</v>
      </c>
      <c r="AJ17" s="172">
        <v>1</v>
      </c>
      <c r="AK17" s="172">
        <v>1</v>
      </c>
      <c r="AL17" s="172">
        <v>0</v>
      </c>
      <c r="AM17" s="172">
        <v>0</v>
      </c>
      <c r="AN17" s="172">
        <v>0</v>
      </c>
      <c r="AO17" s="172">
        <v>0</v>
      </c>
      <c r="AP17" s="172">
        <v>0</v>
      </c>
      <c r="AQ17" s="172">
        <v>0</v>
      </c>
      <c r="AR17" s="172">
        <v>0</v>
      </c>
      <c r="AS17" s="170">
        <v>1</v>
      </c>
      <c r="AT17" s="170"/>
      <c r="AU17" s="170"/>
      <c r="AV17" s="170">
        <v>3</v>
      </c>
      <c r="AW17" s="170"/>
      <c r="AX17" s="170"/>
      <c r="AY17" s="170">
        <v>1</v>
      </c>
      <c r="AZ17" s="170"/>
      <c r="BA17" s="170"/>
      <c r="BB17" s="170"/>
      <c r="BC17" s="170"/>
      <c r="BD17" s="170"/>
      <c r="BE17" s="170"/>
      <c r="BF17" s="170"/>
      <c r="BG17" s="170"/>
      <c r="BH17" s="170">
        <v>5</v>
      </c>
      <c r="BI17" s="170">
        <v>1</v>
      </c>
      <c r="BJ17" s="170">
        <v>4</v>
      </c>
      <c r="BK17" s="170"/>
      <c r="BL17" s="170">
        <v>3</v>
      </c>
      <c r="BM17" s="170">
        <v>2</v>
      </c>
      <c r="BN17" s="170"/>
      <c r="BO17" s="170"/>
      <c r="BP17" s="170"/>
      <c r="BQ17" s="168" t="s">
        <v>266</v>
      </c>
      <c r="BR17" s="167">
        <v>1</v>
      </c>
      <c r="BS17" s="174"/>
      <c r="BT17" s="174"/>
      <c r="BU17" s="174">
        <v>2</v>
      </c>
      <c r="BV17" s="174"/>
      <c r="BW17" s="174"/>
      <c r="BX17" s="174">
        <v>3</v>
      </c>
      <c r="BY17" s="174">
        <v>1</v>
      </c>
      <c r="BZ17" s="174"/>
      <c r="CA17" s="174"/>
      <c r="CB17" s="174"/>
      <c r="CC17" s="174"/>
      <c r="CD17" s="174"/>
      <c r="CE17" s="178">
        <v>1</v>
      </c>
      <c r="CF17" s="178">
        <v>1</v>
      </c>
      <c r="CG17" s="178" t="s">
        <v>223</v>
      </c>
      <c r="CH17" s="178">
        <v>1</v>
      </c>
      <c r="CI17" s="283" t="s">
        <v>238</v>
      </c>
      <c r="CJ17" s="283" t="s">
        <v>225</v>
      </c>
      <c r="CK17" s="178">
        <v>1</v>
      </c>
      <c r="CL17" s="174">
        <v>1</v>
      </c>
      <c r="CM17" s="174"/>
      <c r="CN17" s="174"/>
      <c r="CO17" s="174">
        <v>3</v>
      </c>
      <c r="CP17" s="174"/>
      <c r="CQ17" s="174">
        <v>2</v>
      </c>
      <c r="CR17" s="174"/>
      <c r="CS17" s="174"/>
      <c r="CT17" s="174"/>
      <c r="CU17" s="178">
        <v>1</v>
      </c>
      <c r="CV17" s="178">
        <v>0</v>
      </c>
      <c r="CW17" s="178" t="s">
        <v>266</v>
      </c>
      <c r="CX17" s="178" t="s">
        <v>236</v>
      </c>
      <c r="CY17" s="174"/>
      <c r="CZ17" s="174">
        <v>1</v>
      </c>
      <c r="DA17" s="174">
        <v>3</v>
      </c>
      <c r="DB17" s="174">
        <v>2</v>
      </c>
      <c r="DC17" s="174"/>
      <c r="DD17" s="174"/>
      <c r="DE17" s="178">
        <v>1</v>
      </c>
      <c r="DF17" s="178">
        <v>1</v>
      </c>
      <c r="DG17" s="178">
        <v>0</v>
      </c>
      <c r="DH17" s="178">
        <v>0</v>
      </c>
      <c r="DI17" s="181">
        <v>0</v>
      </c>
      <c r="DJ17" s="181">
        <v>1</v>
      </c>
      <c r="DK17" s="181">
        <v>0</v>
      </c>
      <c r="DL17" s="181">
        <v>1</v>
      </c>
      <c r="DM17" s="181">
        <v>1</v>
      </c>
      <c r="DN17" s="181">
        <v>1</v>
      </c>
      <c r="DO17" s="181">
        <v>0</v>
      </c>
    </row>
    <row r="18" spans="1:119" ht="225">
      <c r="A18" s="162">
        <v>14</v>
      </c>
      <c r="B18" s="163">
        <v>40796</v>
      </c>
      <c r="C18" s="150">
        <v>9</v>
      </c>
      <c r="D18" s="150" t="s">
        <v>214</v>
      </c>
      <c r="E18" s="150" t="s">
        <v>262</v>
      </c>
      <c r="F18" s="150" t="s">
        <v>267</v>
      </c>
      <c r="G18" s="150" t="s">
        <v>217</v>
      </c>
      <c r="H18" s="164" t="s">
        <v>268</v>
      </c>
      <c r="I18" s="152" t="s">
        <v>251</v>
      </c>
      <c r="J18" s="156">
        <v>1</v>
      </c>
      <c r="K18" s="156">
        <v>1</v>
      </c>
      <c r="L18" s="156">
        <v>0</v>
      </c>
      <c r="M18" s="156"/>
      <c r="N18" s="156">
        <v>1</v>
      </c>
      <c r="O18" s="156">
        <v>1</v>
      </c>
      <c r="P18" s="156">
        <v>1</v>
      </c>
      <c r="Q18" s="156">
        <v>1</v>
      </c>
      <c r="R18" s="156"/>
      <c r="S18" s="153" t="s">
        <v>415</v>
      </c>
      <c r="T18" s="170">
        <v>3</v>
      </c>
      <c r="U18" s="170">
        <v>1</v>
      </c>
      <c r="V18" s="170"/>
      <c r="W18" s="170"/>
      <c r="X18" s="170"/>
      <c r="Y18" s="170">
        <v>2</v>
      </c>
      <c r="Z18" s="170"/>
      <c r="AA18" s="170"/>
      <c r="AB18" s="170"/>
      <c r="AC18" s="170"/>
      <c r="AD18" s="170"/>
      <c r="AE18" s="170"/>
      <c r="AF18" s="168">
        <v>0</v>
      </c>
      <c r="AG18" s="274" t="s">
        <v>310</v>
      </c>
      <c r="AH18" s="274" t="s">
        <v>238</v>
      </c>
      <c r="AI18" s="172">
        <v>1</v>
      </c>
      <c r="AJ18" s="172">
        <v>0</v>
      </c>
      <c r="AK18" s="172">
        <v>0</v>
      </c>
      <c r="AL18" s="172">
        <v>0</v>
      </c>
      <c r="AM18" s="172">
        <v>0</v>
      </c>
      <c r="AN18" s="172">
        <v>0</v>
      </c>
      <c r="AO18" s="172">
        <v>0</v>
      </c>
      <c r="AP18" s="172">
        <v>0</v>
      </c>
      <c r="AQ18" s="172">
        <v>0</v>
      </c>
      <c r="AR18" s="172">
        <v>0</v>
      </c>
      <c r="AS18" s="170">
        <v>1</v>
      </c>
      <c r="AT18" s="170"/>
      <c r="AU18" s="170"/>
      <c r="AV18" s="170"/>
      <c r="AW18" s="170"/>
      <c r="AX18" s="170"/>
      <c r="AY18" s="170"/>
      <c r="AZ18" s="170"/>
      <c r="BA18" s="170"/>
      <c r="BB18" s="170"/>
      <c r="BC18" s="170">
        <v>5</v>
      </c>
      <c r="BD18" s="170"/>
      <c r="BE18" s="170"/>
      <c r="BF18" s="170"/>
      <c r="BG18" s="170"/>
      <c r="BH18" s="170">
        <v>2</v>
      </c>
      <c r="BI18" s="170">
        <v>1</v>
      </c>
      <c r="BJ18" s="170"/>
      <c r="BK18" s="170">
        <v>4</v>
      </c>
      <c r="BL18" s="170">
        <v>3</v>
      </c>
      <c r="BM18" s="170"/>
      <c r="BN18" s="170"/>
      <c r="BO18" s="170"/>
      <c r="BP18" s="170"/>
      <c r="BQ18" s="168" t="s">
        <v>538</v>
      </c>
      <c r="BR18" s="167" t="s">
        <v>539</v>
      </c>
      <c r="BS18" s="174">
        <v>2</v>
      </c>
      <c r="BT18" s="174"/>
      <c r="BU18" s="174"/>
      <c r="BV18" s="174"/>
      <c r="BW18" s="174"/>
      <c r="BX18" s="174">
        <v>3</v>
      </c>
      <c r="BY18" s="174">
        <v>1</v>
      </c>
      <c r="BZ18" s="174"/>
      <c r="CA18" s="174"/>
      <c r="CB18" s="174"/>
      <c r="CC18" s="174"/>
      <c r="CD18" s="174"/>
      <c r="CE18" s="178">
        <v>1</v>
      </c>
      <c r="CF18" s="178">
        <v>1</v>
      </c>
      <c r="CG18" s="178" t="s">
        <v>223</v>
      </c>
      <c r="CH18" s="178">
        <v>1</v>
      </c>
      <c r="CI18" s="283" t="s">
        <v>238</v>
      </c>
      <c r="CJ18" s="283" t="s">
        <v>225</v>
      </c>
      <c r="CK18" s="178">
        <v>1</v>
      </c>
      <c r="CL18" s="174"/>
      <c r="CM18" s="174"/>
      <c r="CN18" s="174"/>
      <c r="CO18" s="174">
        <v>3</v>
      </c>
      <c r="CP18" s="174"/>
      <c r="CQ18" s="174">
        <v>2</v>
      </c>
      <c r="CR18" s="174">
        <v>1</v>
      </c>
      <c r="CS18" s="174"/>
      <c r="CT18" s="174"/>
      <c r="CU18" s="178">
        <v>1</v>
      </c>
      <c r="CV18" s="178">
        <v>1</v>
      </c>
      <c r="CW18" s="178"/>
      <c r="CX18" s="178" t="s">
        <v>239</v>
      </c>
      <c r="CY18" s="174"/>
      <c r="CZ18" s="174">
        <v>2</v>
      </c>
      <c r="DA18" s="174">
        <v>3</v>
      </c>
      <c r="DB18" s="174">
        <v>1</v>
      </c>
      <c r="DC18" s="174"/>
      <c r="DD18" s="174"/>
      <c r="DE18" s="178">
        <v>1</v>
      </c>
      <c r="DF18" s="178">
        <v>0</v>
      </c>
      <c r="DG18" s="178">
        <v>0</v>
      </c>
      <c r="DH18" s="178">
        <v>0</v>
      </c>
      <c r="DI18" s="181">
        <v>0</v>
      </c>
      <c r="DJ18" s="181">
        <v>1</v>
      </c>
      <c r="DK18" s="181">
        <v>0</v>
      </c>
      <c r="DL18" s="181">
        <v>1</v>
      </c>
      <c r="DM18" s="181">
        <v>0</v>
      </c>
      <c r="DN18" s="181">
        <v>1</v>
      </c>
      <c r="DO18" s="181">
        <v>0</v>
      </c>
    </row>
    <row r="19" spans="1:119" ht="225">
      <c r="A19" s="162">
        <v>15</v>
      </c>
      <c r="B19" s="163">
        <v>40797</v>
      </c>
      <c r="C19" s="150">
        <v>9</v>
      </c>
      <c r="D19" s="150" t="s">
        <v>214</v>
      </c>
      <c r="E19" s="150" t="s">
        <v>262</v>
      </c>
      <c r="F19" s="150" t="s">
        <v>269</v>
      </c>
      <c r="G19" s="150" t="s">
        <v>217</v>
      </c>
      <c r="H19" s="164" t="s">
        <v>270</v>
      </c>
      <c r="I19" s="152" t="s">
        <v>251</v>
      </c>
      <c r="J19" s="156">
        <v>1</v>
      </c>
      <c r="K19" s="156">
        <v>1</v>
      </c>
      <c r="L19" s="156">
        <v>0</v>
      </c>
      <c r="M19" s="156"/>
      <c r="N19" s="156">
        <v>0</v>
      </c>
      <c r="O19" s="156">
        <v>1</v>
      </c>
      <c r="P19" s="156">
        <v>1</v>
      </c>
      <c r="Q19" s="156">
        <v>1</v>
      </c>
      <c r="R19" s="156"/>
      <c r="S19" s="153" t="s">
        <v>415</v>
      </c>
      <c r="T19" s="170">
        <v>2</v>
      </c>
      <c r="U19" s="170"/>
      <c r="V19" s="170"/>
      <c r="W19" s="170"/>
      <c r="X19" s="170"/>
      <c r="Y19" s="170">
        <v>1</v>
      </c>
      <c r="Z19" s="170">
        <v>3</v>
      </c>
      <c r="AA19" s="170"/>
      <c r="AB19" s="170"/>
      <c r="AC19" s="170"/>
      <c r="AD19" s="170"/>
      <c r="AE19" s="170"/>
      <c r="AF19" s="168">
        <v>0</v>
      </c>
      <c r="AG19" s="274" t="s">
        <v>310</v>
      </c>
      <c r="AH19" s="274" t="s">
        <v>238</v>
      </c>
      <c r="AI19" s="172">
        <v>0</v>
      </c>
      <c r="AJ19" s="172">
        <v>0</v>
      </c>
      <c r="AK19" s="172">
        <v>0</v>
      </c>
      <c r="AL19" s="172">
        <v>0</v>
      </c>
      <c r="AM19" s="172">
        <v>0</v>
      </c>
      <c r="AN19" s="172">
        <v>0</v>
      </c>
      <c r="AO19" s="172">
        <v>0</v>
      </c>
      <c r="AP19" s="172">
        <v>0</v>
      </c>
      <c r="AQ19" s="172">
        <v>0</v>
      </c>
      <c r="AR19" s="172">
        <v>0</v>
      </c>
      <c r="AS19" s="170">
        <v>0</v>
      </c>
      <c r="AT19" s="170"/>
      <c r="AU19" s="170"/>
      <c r="AV19" s="170">
        <v>3</v>
      </c>
      <c r="AW19" s="170">
        <v>1</v>
      </c>
      <c r="AX19" s="170">
        <v>2</v>
      </c>
      <c r="AY19" s="170"/>
      <c r="AZ19" s="170"/>
      <c r="BA19" s="170"/>
      <c r="BB19" s="170">
        <v>5</v>
      </c>
      <c r="BC19" s="170">
        <v>4</v>
      </c>
      <c r="BD19" s="170"/>
      <c r="BE19" s="170"/>
      <c r="BF19" s="170"/>
      <c r="BG19" s="170"/>
      <c r="BH19" s="170">
        <v>3</v>
      </c>
      <c r="BI19" s="170"/>
      <c r="BJ19" s="170"/>
      <c r="BK19" s="170">
        <v>2</v>
      </c>
      <c r="BL19" s="170">
        <v>1</v>
      </c>
      <c r="BM19" s="170"/>
      <c r="BN19" s="170"/>
      <c r="BO19" s="170"/>
      <c r="BP19" s="170"/>
      <c r="BQ19" s="168" t="s">
        <v>538</v>
      </c>
      <c r="BR19" s="167" t="s">
        <v>539</v>
      </c>
      <c r="BS19" s="174">
        <v>1</v>
      </c>
      <c r="BT19" s="174"/>
      <c r="BU19" s="174"/>
      <c r="BV19" s="174"/>
      <c r="BW19" s="174"/>
      <c r="BX19" s="174">
        <v>3</v>
      </c>
      <c r="BY19" s="174"/>
      <c r="BZ19" s="174"/>
      <c r="CA19" s="174">
        <v>2</v>
      </c>
      <c r="CB19" s="174"/>
      <c r="CC19" s="174"/>
      <c r="CD19" s="174"/>
      <c r="CE19" s="178">
        <v>0</v>
      </c>
      <c r="CF19" s="178">
        <v>1</v>
      </c>
      <c r="CG19" s="178" t="s">
        <v>223</v>
      </c>
      <c r="CH19" s="178">
        <v>1</v>
      </c>
      <c r="CI19" s="283" t="s">
        <v>224</v>
      </c>
      <c r="CJ19" s="283" t="s">
        <v>225</v>
      </c>
      <c r="CK19" s="178">
        <v>1</v>
      </c>
      <c r="CL19" s="174">
        <v>3</v>
      </c>
      <c r="CM19" s="174"/>
      <c r="CN19" s="174"/>
      <c r="CO19" s="174">
        <v>2</v>
      </c>
      <c r="CP19" s="174"/>
      <c r="CQ19" s="174">
        <v>1</v>
      </c>
      <c r="CR19" s="174"/>
      <c r="CS19" s="174"/>
      <c r="CT19" s="174"/>
      <c r="CU19" s="178">
        <v>1</v>
      </c>
      <c r="CV19" s="178">
        <v>1</v>
      </c>
      <c r="CW19" s="178"/>
      <c r="CX19" s="178" t="s">
        <v>239</v>
      </c>
      <c r="CY19" s="174"/>
      <c r="CZ19" s="174">
        <v>3</v>
      </c>
      <c r="DA19" s="174">
        <v>2</v>
      </c>
      <c r="DB19" s="174"/>
      <c r="DC19" s="174">
        <v>1</v>
      </c>
      <c r="DD19" s="174"/>
      <c r="DE19" s="178">
        <v>1</v>
      </c>
      <c r="DF19" s="178">
        <v>0</v>
      </c>
      <c r="DG19" s="178">
        <v>1</v>
      </c>
      <c r="DH19" s="178">
        <v>0</v>
      </c>
      <c r="DI19" s="181">
        <v>0</v>
      </c>
      <c r="DJ19" s="181">
        <v>1</v>
      </c>
      <c r="DK19" s="181">
        <v>1</v>
      </c>
      <c r="DL19" s="181">
        <v>1</v>
      </c>
      <c r="DM19" s="181">
        <v>0</v>
      </c>
      <c r="DN19" s="181">
        <v>0</v>
      </c>
      <c r="DO19" s="181">
        <v>0</v>
      </c>
    </row>
    <row r="20" spans="1:119" ht="225">
      <c r="A20" s="162">
        <v>16</v>
      </c>
      <c r="B20" s="163">
        <v>40797</v>
      </c>
      <c r="C20" s="150">
        <v>9</v>
      </c>
      <c r="D20" s="150" t="s">
        <v>214</v>
      </c>
      <c r="E20" s="150" t="s">
        <v>262</v>
      </c>
      <c r="F20" s="150" t="s">
        <v>271</v>
      </c>
      <c r="G20" s="150" t="s">
        <v>217</v>
      </c>
      <c r="H20" s="164" t="s">
        <v>272</v>
      </c>
      <c r="I20" s="152" t="s">
        <v>251</v>
      </c>
      <c r="J20" s="156">
        <v>1</v>
      </c>
      <c r="K20" s="156">
        <v>0</v>
      </c>
      <c r="L20" s="156">
        <v>0</v>
      </c>
      <c r="M20" s="156"/>
      <c r="N20" s="156">
        <v>1</v>
      </c>
      <c r="O20" s="156">
        <v>1</v>
      </c>
      <c r="P20" s="156">
        <v>1</v>
      </c>
      <c r="Q20" s="156">
        <v>1</v>
      </c>
      <c r="R20" s="156"/>
      <c r="S20" s="153" t="s">
        <v>415</v>
      </c>
      <c r="T20" s="170">
        <v>2</v>
      </c>
      <c r="U20" s="170">
        <v>1</v>
      </c>
      <c r="V20" s="170"/>
      <c r="W20" s="170"/>
      <c r="X20" s="170"/>
      <c r="Y20" s="170">
        <v>3</v>
      </c>
      <c r="Z20" s="170"/>
      <c r="AA20" s="170"/>
      <c r="AB20" s="170"/>
      <c r="AC20" s="170"/>
      <c r="AD20" s="170"/>
      <c r="AE20" s="170"/>
      <c r="AF20" s="168">
        <v>0</v>
      </c>
      <c r="AG20" s="274" t="s">
        <v>224</v>
      </c>
      <c r="AH20" s="274" t="s">
        <v>310</v>
      </c>
      <c r="AI20" s="172">
        <v>1</v>
      </c>
      <c r="AJ20" s="172">
        <v>0</v>
      </c>
      <c r="AK20" s="172">
        <v>0</v>
      </c>
      <c r="AL20" s="172">
        <v>0</v>
      </c>
      <c r="AM20" s="172">
        <v>0</v>
      </c>
      <c r="AN20" s="172">
        <v>0</v>
      </c>
      <c r="AO20" s="172">
        <v>0</v>
      </c>
      <c r="AP20" s="172">
        <v>0</v>
      </c>
      <c r="AQ20" s="172">
        <v>0</v>
      </c>
      <c r="AR20" s="172">
        <v>0</v>
      </c>
      <c r="AS20" s="170">
        <v>1</v>
      </c>
      <c r="AT20" s="170"/>
      <c r="AU20" s="170"/>
      <c r="AV20" s="170"/>
      <c r="AW20" s="170"/>
      <c r="AX20" s="170"/>
      <c r="AY20" s="170"/>
      <c r="AZ20" s="170"/>
      <c r="BA20" s="170"/>
      <c r="BB20" s="170">
        <v>5</v>
      </c>
      <c r="BC20" s="170">
        <v>1</v>
      </c>
      <c r="BD20" s="170"/>
      <c r="BE20" s="170"/>
      <c r="BF20" s="170"/>
      <c r="BG20" s="170"/>
      <c r="BH20" s="170">
        <v>5</v>
      </c>
      <c r="BI20" s="170">
        <v>4</v>
      </c>
      <c r="BJ20" s="170"/>
      <c r="BK20" s="170">
        <v>3</v>
      </c>
      <c r="BL20" s="170">
        <v>2</v>
      </c>
      <c r="BM20" s="170"/>
      <c r="BN20" s="170"/>
      <c r="BO20" s="170"/>
      <c r="BP20" s="170"/>
      <c r="BQ20" s="168" t="s">
        <v>538</v>
      </c>
      <c r="BR20" s="167" t="s">
        <v>539</v>
      </c>
      <c r="BS20" s="174">
        <v>2</v>
      </c>
      <c r="BT20" s="174"/>
      <c r="BU20" s="174"/>
      <c r="BV20" s="174"/>
      <c r="BW20" s="174"/>
      <c r="BX20" s="174">
        <v>3</v>
      </c>
      <c r="BY20" s="174">
        <v>1</v>
      </c>
      <c r="BZ20" s="174"/>
      <c r="CA20" s="174"/>
      <c r="CB20" s="174"/>
      <c r="CC20" s="174"/>
      <c r="CD20" s="174"/>
      <c r="CE20" s="178">
        <v>1</v>
      </c>
      <c r="CF20" s="178">
        <v>1</v>
      </c>
      <c r="CG20" s="178" t="s">
        <v>223</v>
      </c>
      <c r="CH20" s="178">
        <v>1</v>
      </c>
      <c r="CI20" s="283" t="s">
        <v>224</v>
      </c>
      <c r="CJ20" s="283" t="s">
        <v>225</v>
      </c>
      <c r="CK20" s="178">
        <v>1</v>
      </c>
      <c r="CL20" s="174"/>
      <c r="CM20" s="174"/>
      <c r="CN20" s="174"/>
      <c r="CO20" s="174">
        <v>2</v>
      </c>
      <c r="CP20" s="174">
        <v>1</v>
      </c>
      <c r="CQ20" s="174">
        <v>3</v>
      </c>
      <c r="CR20" s="174"/>
      <c r="CS20" s="174"/>
      <c r="CT20" s="174"/>
      <c r="CU20" s="178">
        <v>1</v>
      </c>
      <c r="CV20" s="178">
        <v>1</v>
      </c>
      <c r="CW20" s="178"/>
      <c r="CX20" s="178" t="s">
        <v>239</v>
      </c>
      <c r="CY20" s="174"/>
      <c r="CZ20" s="174">
        <v>2</v>
      </c>
      <c r="DA20" s="174">
        <v>3</v>
      </c>
      <c r="DB20" s="174"/>
      <c r="DC20" s="174"/>
      <c r="DD20" s="174">
        <v>1</v>
      </c>
      <c r="DE20" s="178">
        <v>0</v>
      </c>
      <c r="DF20" s="178">
        <v>0</v>
      </c>
      <c r="DG20" s="178">
        <v>0</v>
      </c>
      <c r="DH20" s="178">
        <v>0</v>
      </c>
      <c r="DI20" s="182">
        <v>0</v>
      </c>
      <c r="DJ20" s="182">
        <v>1</v>
      </c>
      <c r="DK20" s="182">
        <v>1</v>
      </c>
      <c r="DL20" s="182">
        <v>1</v>
      </c>
      <c r="DM20" s="182">
        <v>0</v>
      </c>
      <c r="DN20" s="182">
        <v>0</v>
      </c>
      <c r="DO20" s="182">
        <v>0</v>
      </c>
    </row>
    <row r="21" spans="1:119" ht="180">
      <c r="A21" s="162">
        <v>17</v>
      </c>
      <c r="B21" s="163">
        <v>40794</v>
      </c>
      <c r="C21" s="150">
        <v>9</v>
      </c>
      <c r="D21" s="150" t="s">
        <v>214</v>
      </c>
      <c r="E21" s="150" t="s">
        <v>262</v>
      </c>
      <c r="F21" s="150" t="s">
        <v>273</v>
      </c>
      <c r="G21" s="150" t="s">
        <v>217</v>
      </c>
      <c r="H21" s="164" t="s">
        <v>273</v>
      </c>
      <c r="I21" s="152" t="s">
        <v>247</v>
      </c>
      <c r="J21" s="156">
        <v>1</v>
      </c>
      <c r="K21" s="156"/>
      <c r="L21" s="156">
        <v>1</v>
      </c>
      <c r="M21" s="156"/>
      <c r="N21" s="156">
        <v>1</v>
      </c>
      <c r="O21" s="156">
        <v>1</v>
      </c>
      <c r="P21" s="156">
        <v>1</v>
      </c>
      <c r="Q21" s="156">
        <v>1</v>
      </c>
      <c r="R21" s="156"/>
      <c r="S21" s="153" t="s">
        <v>416</v>
      </c>
      <c r="T21" s="170">
        <v>2</v>
      </c>
      <c r="U21" s="170"/>
      <c r="V21" s="170"/>
      <c r="W21" s="170"/>
      <c r="X21" s="170">
        <v>1</v>
      </c>
      <c r="Y21" s="170">
        <v>3</v>
      </c>
      <c r="Z21" s="170"/>
      <c r="AA21" s="170"/>
      <c r="AB21" s="170"/>
      <c r="AC21" s="170"/>
      <c r="AD21" s="170"/>
      <c r="AE21" s="170"/>
      <c r="AF21" s="168">
        <v>1</v>
      </c>
      <c r="AG21" s="274" t="s">
        <v>224</v>
      </c>
      <c r="AH21" s="274" t="s">
        <v>225</v>
      </c>
      <c r="AI21" s="172">
        <v>0</v>
      </c>
      <c r="AJ21" s="172">
        <v>1</v>
      </c>
      <c r="AK21" s="172">
        <v>1</v>
      </c>
      <c r="AL21" s="172">
        <v>0</v>
      </c>
      <c r="AM21" s="172">
        <v>0</v>
      </c>
      <c r="AN21" s="172">
        <v>0</v>
      </c>
      <c r="AO21" s="172">
        <v>0</v>
      </c>
      <c r="AP21" s="172">
        <v>1</v>
      </c>
      <c r="AQ21" s="172">
        <v>0</v>
      </c>
      <c r="AR21" s="172">
        <v>0</v>
      </c>
      <c r="AS21" s="170">
        <v>0</v>
      </c>
      <c r="AT21" s="170"/>
      <c r="AU21" s="170"/>
      <c r="AV21" s="170">
        <v>3</v>
      </c>
      <c r="AW21" s="170"/>
      <c r="AX21" s="170">
        <v>1</v>
      </c>
      <c r="AY21" s="170"/>
      <c r="AZ21" s="170"/>
      <c r="BA21" s="170"/>
      <c r="BB21" s="170">
        <v>2</v>
      </c>
      <c r="BC21" s="170">
        <v>1</v>
      </c>
      <c r="BD21" s="170"/>
      <c r="BE21" s="170"/>
      <c r="BF21" s="170"/>
      <c r="BG21" s="170"/>
      <c r="BH21" s="170"/>
      <c r="BI21" s="170"/>
      <c r="BJ21" s="170">
        <v>5</v>
      </c>
      <c r="BK21" s="170">
        <v>4</v>
      </c>
      <c r="BL21" s="170"/>
      <c r="BM21" s="170">
        <v>3</v>
      </c>
      <c r="BN21" s="170"/>
      <c r="BO21" s="170"/>
      <c r="BP21" s="170"/>
      <c r="BQ21" s="168" t="s">
        <v>266</v>
      </c>
      <c r="BR21" s="167">
        <v>1</v>
      </c>
      <c r="BS21" s="174"/>
      <c r="BT21" s="174"/>
      <c r="BU21" s="174"/>
      <c r="BV21" s="174"/>
      <c r="BW21" s="174">
        <v>1</v>
      </c>
      <c r="BX21" s="174">
        <v>3</v>
      </c>
      <c r="BY21" s="174"/>
      <c r="BZ21" s="174"/>
      <c r="CA21" s="174"/>
      <c r="CB21" s="174"/>
      <c r="CC21" s="174"/>
      <c r="CD21" s="174">
        <v>2</v>
      </c>
      <c r="CE21" s="178">
        <v>0</v>
      </c>
      <c r="CF21" s="178">
        <v>1</v>
      </c>
      <c r="CG21" s="178" t="s">
        <v>223</v>
      </c>
      <c r="CH21" s="178">
        <v>1</v>
      </c>
      <c r="CI21" s="283" t="s">
        <v>238</v>
      </c>
      <c r="CJ21" s="283" t="s">
        <v>225</v>
      </c>
      <c r="CK21" s="178">
        <v>1</v>
      </c>
      <c r="CL21" s="174">
        <v>1</v>
      </c>
      <c r="CM21" s="174"/>
      <c r="CN21" s="174"/>
      <c r="CO21" s="174">
        <v>3</v>
      </c>
      <c r="CP21" s="174"/>
      <c r="CQ21" s="174">
        <v>2</v>
      </c>
      <c r="CR21" s="174"/>
      <c r="CS21" s="174"/>
      <c r="CT21" s="174"/>
      <c r="CU21" s="178">
        <v>1</v>
      </c>
      <c r="CV21" s="178">
        <v>0</v>
      </c>
      <c r="CW21" s="178" t="s">
        <v>266</v>
      </c>
      <c r="CX21" s="178" t="s">
        <v>239</v>
      </c>
      <c r="CY21" s="174"/>
      <c r="CZ21" s="174">
        <v>3</v>
      </c>
      <c r="DA21" s="174">
        <v>2</v>
      </c>
      <c r="DB21" s="174">
        <v>1</v>
      </c>
      <c r="DC21" s="174"/>
      <c r="DD21" s="174"/>
      <c r="DE21" s="178">
        <v>1</v>
      </c>
      <c r="DF21" s="178">
        <v>1</v>
      </c>
      <c r="DG21" s="178">
        <v>0</v>
      </c>
      <c r="DH21" s="178">
        <v>0</v>
      </c>
      <c r="DI21" s="181">
        <v>0</v>
      </c>
      <c r="DJ21" s="181">
        <v>1</v>
      </c>
      <c r="DK21" s="181">
        <v>0</v>
      </c>
      <c r="DL21" s="181">
        <v>1</v>
      </c>
      <c r="DM21" s="181">
        <v>1</v>
      </c>
      <c r="DN21" s="181">
        <v>1</v>
      </c>
      <c r="DO21" s="181">
        <v>0</v>
      </c>
    </row>
    <row r="22" spans="1:119" ht="75">
      <c r="A22" s="162">
        <v>18</v>
      </c>
      <c r="B22" s="163">
        <v>40796</v>
      </c>
      <c r="C22" s="150">
        <v>9</v>
      </c>
      <c r="D22" s="150" t="s">
        <v>214</v>
      </c>
      <c r="E22" s="150" t="s">
        <v>262</v>
      </c>
      <c r="F22" s="150" t="s">
        <v>274</v>
      </c>
      <c r="G22" s="150" t="s">
        <v>217</v>
      </c>
      <c r="H22" s="164" t="s">
        <v>275</v>
      </c>
      <c r="I22" s="152" t="s">
        <v>234</v>
      </c>
      <c r="J22" s="156">
        <v>1</v>
      </c>
      <c r="K22" s="156"/>
      <c r="L22" s="156">
        <v>1</v>
      </c>
      <c r="M22" s="156"/>
      <c r="N22" s="156">
        <v>1</v>
      </c>
      <c r="O22" s="156">
        <v>1</v>
      </c>
      <c r="P22" s="156">
        <v>1</v>
      </c>
      <c r="Q22" s="156">
        <v>1</v>
      </c>
      <c r="R22" s="156"/>
      <c r="S22" s="153" t="s">
        <v>416</v>
      </c>
      <c r="T22" s="170"/>
      <c r="U22" s="170">
        <v>2</v>
      </c>
      <c r="V22" s="170">
        <v>1</v>
      </c>
      <c r="W22" s="170"/>
      <c r="X22" s="170"/>
      <c r="Y22" s="170">
        <v>3</v>
      </c>
      <c r="Z22" s="170"/>
      <c r="AA22" s="170"/>
      <c r="AB22" s="170"/>
      <c r="AC22" s="170"/>
      <c r="AD22" s="170"/>
      <c r="AE22" s="170"/>
      <c r="AF22" s="168">
        <v>0</v>
      </c>
      <c r="AG22" s="274" t="s">
        <v>310</v>
      </c>
      <c r="AH22" s="274" t="s">
        <v>238</v>
      </c>
      <c r="AI22" s="172">
        <v>1</v>
      </c>
      <c r="AJ22" s="172">
        <v>0</v>
      </c>
      <c r="AK22" s="172">
        <v>1</v>
      </c>
      <c r="AL22" s="172">
        <v>0</v>
      </c>
      <c r="AM22" s="172">
        <v>0</v>
      </c>
      <c r="AN22" s="172">
        <v>0</v>
      </c>
      <c r="AO22" s="172">
        <v>0</v>
      </c>
      <c r="AP22" s="172">
        <v>0</v>
      </c>
      <c r="AQ22" s="172">
        <v>0</v>
      </c>
      <c r="AR22" s="172">
        <v>0</v>
      </c>
      <c r="AS22" s="170">
        <v>1</v>
      </c>
      <c r="AT22" s="170"/>
      <c r="AU22" s="170"/>
      <c r="AV22" s="170">
        <v>2</v>
      </c>
      <c r="AW22" s="170"/>
      <c r="AX22" s="170">
        <v>1</v>
      </c>
      <c r="AY22" s="170"/>
      <c r="AZ22" s="170"/>
      <c r="BA22" s="170"/>
      <c r="BB22" s="170"/>
      <c r="BC22" s="170">
        <v>2</v>
      </c>
      <c r="BD22" s="170"/>
      <c r="BE22" s="170"/>
      <c r="BF22" s="170"/>
      <c r="BG22" s="170"/>
      <c r="BH22" s="170">
        <v>5</v>
      </c>
      <c r="BI22" s="170"/>
      <c r="BJ22" s="170">
        <v>4</v>
      </c>
      <c r="BK22" s="170"/>
      <c r="BL22" s="170">
        <v>1</v>
      </c>
      <c r="BM22" s="170">
        <v>3</v>
      </c>
      <c r="BN22" s="170"/>
      <c r="BO22" s="170"/>
      <c r="BP22" s="170"/>
      <c r="BQ22" s="168" t="s">
        <v>538</v>
      </c>
      <c r="BR22" s="167">
        <v>1</v>
      </c>
      <c r="BS22" s="174"/>
      <c r="BT22" s="174"/>
      <c r="BU22" s="174"/>
      <c r="BV22" s="174"/>
      <c r="BW22" s="174">
        <v>1</v>
      </c>
      <c r="BX22" s="174">
        <v>3</v>
      </c>
      <c r="BY22" s="174">
        <v>2</v>
      </c>
      <c r="BZ22" s="174"/>
      <c r="CA22" s="174"/>
      <c r="CB22" s="174"/>
      <c r="CC22" s="174"/>
      <c r="CD22" s="174"/>
      <c r="CE22" s="178">
        <v>1</v>
      </c>
      <c r="CF22" s="178">
        <v>1</v>
      </c>
      <c r="CG22" s="178" t="s">
        <v>223</v>
      </c>
      <c r="CH22" s="178">
        <v>1</v>
      </c>
      <c r="CI22" s="283" t="s">
        <v>224</v>
      </c>
      <c r="CJ22" s="283" t="s">
        <v>225</v>
      </c>
      <c r="CK22" s="178">
        <v>1</v>
      </c>
      <c r="CL22" s="174">
        <v>1</v>
      </c>
      <c r="CM22" s="174"/>
      <c r="CN22" s="174"/>
      <c r="CO22" s="174">
        <v>3</v>
      </c>
      <c r="CP22" s="174"/>
      <c r="CQ22" s="174">
        <v>2</v>
      </c>
      <c r="CR22" s="174"/>
      <c r="CS22" s="174"/>
      <c r="CT22" s="174"/>
      <c r="CU22" s="178">
        <v>1</v>
      </c>
      <c r="CV22" s="178">
        <v>0</v>
      </c>
      <c r="CW22" s="178" t="s">
        <v>266</v>
      </c>
      <c r="CX22" s="178" t="s">
        <v>236</v>
      </c>
      <c r="CY22" s="174"/>
      <c r="CZ22" s="174">
        <v>2</v>
      </c>
      <c r="DA22" s="174">
        <v>3</v>
      </c>
      <c r="DB22" s="174">
        <v>1</v>
      </c>
      <c r="DC22" s="174"/>
      <c r="DD22" s="174"/>
      <c r="DE22" s="178">
        <v>0</v>
      </c>
      <c r="DF22" s="178">
        <v>0</v>
      </c>
      <c r="DG22" s="178">
        <v>0</v>
      </c>
      <c r="DH22" s="178">
        <v>0</v>
      </c>
      <c r="DI22" s="182">
        <v>0</v>
      </c>
      <c r="DJ22" s="182">
        <v>1</v>
      </c>
      <c r="DK22" s="182">
        <v>1</v>
      </c>
      <c r="DL22" s="182">
        <v>1</v>
      </c>
      <c r="DM22" s="182">
        <v>1</v>
      </c>
      <c r="DN22" s="182">
        <v>1</v>
      </c>
      <c r="DO22" s="182">
        <v>0</v>
      </c>
    </row>
    <row r="23" spans="1:119" ht="165">
      <c r="A23" s="162">
        <v>19</v>
      </c>
      <c r="B23" s="163">
        <v>40796</v>
      </c>
      <c r="C23" s="150">
        <v>9</v>
      </c>
      <c r="D23" s="150" t="s">
        <v>214</v>
      </c>
      <c r="E23" s="150" t="s">
        <v>262</v>
      </c>
      <c r="F23" s="150" t="s">
        <v>274</v>
      </c>
      <c r="G23" s="150" t="s">
        <v>217</v>
      </c>
      <c r="H23" s="164" t="s">
        <v>276</v>
      </c>
      <c r="I23" s="152" t="s">
        <v>219</v>
      </c>
      <c r="J23" s="156">
        <v>1</v>
      </c>
      <c r="K23" s="156">
        <v>0</v>
      </c>
      <c r="L23" s="156">
        <v>1</v>
      </c>
      <c r="M23" s="156">
        <v>1</v>
      </c>
      <c r="N23" s="156">
        <v>1</v>
      </c>
      <c r="O23" s="156">
        <v>1</v>
      </c>
      <c r="P23" s="156">
        <v>1</v>
      </c>
      <c r="Q23" s="156">
        <v>1</v>
      </c>
      <c r="R23" s="156"/>
      <c r="S23" s="153" t="s">
        <v>416</v>
      </c>
      <c r="T23" s="170">
        <v>1</v>
      </c>
      <c r="U23" s="170"/>
      <c r="V23" s="170"/>
      <c r="W23" s="170"/>
      <c r="X23" s="170"/>
      <c r="Y23" s="170">
        <v>3</v>
      </c>
      <c r="Z23" s="170">
        <v>2</v>
      </c>
      <c r="AA23" s="170"/>
      <c r="AB23" s="170"/>
      <c r="AC23" s="170"/>
      <c r="AD23" s="170"/>
      <c r="AE23" s="170"/>
      <c r="AF23" s="168">
        <v>0</v>
      </c>
      <c r="AG23" s="274" t="s">
        <v>310</v>
      </c>
      <c r="AH23" s="274" t="s">
        <v>300</v>
      </c>
      <c r="AI23" s="172">
        <v>0</v>
      </c>
      <c r="AJ23" s="172">
        <v>0</v>
      </c>
      <c r="AK23" s="172">
        <v>1</v>
      </c>
      <c r="AL23" s="172">
        <v>1</v>
      </c>
      <c r="AM23" s="172">
        <v>0</v>
      </c>
      <c r="AN23" s="172">
        <v>0</v>
      </c>
      <c r="AO23" s="172">
        <v>0</v>
      </c>
      <c r="AP23" s="172">
        <v>0</v>
      </c>
      <c r="AQ23" s="172">
        <v>0</v>
      </c>
      <c r="AR23" s="172">
        <v>0</v>
      </c>
      <c r="AS23" s="170">
        <v>0</v>
      </c>
      <c r="AT23" s="170"/>
      <c r="AU23" s="170"/>
      <c r="AV23" s="170">
        <v>3</v>
      </c>
      <c r="AW23" s="170"/>
      <c r="AX23" s="170">
        <v>2</v>
      </c>
      <c r="AY23" s="170"/>
      <c r="AZ23" s="170"/>
      <c r="BA23" s="170"/>
      <c r="BB23" s="170">
        <v>2</v>
      </c>
      <c r="BC23" s="170"/>
      <c r="BD23" s="170">
        <v>1</v>
      </c>
      <c r="BE23" s="170"/>
      <c r="BF23" s="170"/>
      <c r="BG23" s="170"/>
      <c r="BH23" s="170"/>
      <c r="BI23" s="170"/>
      <c r="BJ23" s="170">
        <v>5</v>
      </c>
      <c r="BK23" s="170">
        <v>4</v>
      </c>
      <c r="BL23" s="170"/>
      <c r="BM23" s="170">
        <v>3</v>
      </c>
      <c r="BN23" s="170"/>
      <c r="BO23" s="170"/>
      <c r="BP23" s="170"/>
      <c r="BQ23" s="168" t="s">
        <v>266</v>
      </c>
      <c r="BR23" s="167" t="s">
        <v>539</v>
      </c>
      <c r="BS23" s="174"/>
      <c r="BT23" s="174"/>
      <c r="BU23" s="174"/>
      <c r="BV23" s="174"/>
      <c r="BW23" s="174"/>
      <c r="BX23" s="174">
        <v>3</v>
      </c>
      <c r="BY23" s="174">
        <v>1</v>
      </c>
      <c r="BZ23" s="174"/>
      <c r="CA23" s="174">
        <v>2</v>
      </c>
      <c r="CB23" s="174"/>
      <c r="CC23" s="174"/>
      <c r="CD23" s="174"/>
      <c r="CE23" s="178">
        <v>1</v>
      </c>
      <c r="CF23" s="178">
        <v>1</v>
      </c>
      <c r="CG23" s="178" t="s">
        <v>223</v>
      </c>
      <c r="CH23" s="178">
        <v>1</v>
      </c>
      <c r="CI23" s="283" t="s">
        <v>238</v>
      </c>
      <c r="CJ23" s="283" t="s">
        <v>225</v>
      </c>
      <c r="CK23" s="178">
        <v>1</v>
      </c>
      <c r="CL23" s="174"/>
      <c r="CM23" s="174"/>
      <c r="CN23" s="174"/>
      <c r="CO23" s="174">
        <v>3</v>
      </c>
      <c r="CP23" s="174"/>
      <c r="CQ23" s="174">
        <v>2</v>
      </c>
      <c r="CR23" s="174"/>
      <c r="CS23" s="174">
        <v>1</v>
      </c>
      <c r="CT23" s="174"/>
      <c r="CU23" s="178">
        <v>1</v>
      </c>
      <c r="CV23" s="178">
        <v>0</v>
      </c>
      <c r="CW23" s="178" t="s">
        <v>266</v>
      </c>
      <c r="CX23" s="178" t="s">
        <v>236</v>
      </c>
      <c r="CY23" s="174"/>
      <c r="CZ23" s="174"/>
      <c r="DA23" s="174">
        <v>3</v>
      </c>
      <c r="DB23" s="174">
        <v>2</v>
      </c>
      <c r="DC23" s="174">
        <v>1</v>
      </c>
      <c r="DD23" s="174"/>
      <c r="DE23" s="178">
        <v>0</v>
      </c>
      <c r="DF23" s="178">
        <v>1</v>
      </c>
      <c r="DG23" s="178">
        <v>0</v>
      </c>
      <c r="DH23" s="178">
        <v>0</v>
      </c>
      <c r="DI23" s="182">
        <v>0</v>
      </c>
      <c r="DJ23" s="182">
        <v>1</v>
      </c>
      <c r="DK23" s="182">
        <v>0</v>
      </c>
      <c r="DL23" s="182">
        <v>1</v>
      </c>
      <c r="DM23" s="182">
        <v>0</v>
      </c>
      <c r="DN23" s="182">
        <v>1</v>
      </c>
      <c r="DO23" s="182">
        <v>0</v>
      </c>
    </row>
    <row r="24" spans="1:119" ht="75">
      <c r="A24" s="162">
        <v>20</v>
      </c>
      <c r="B24" s="163">
        <v>40796</v>
      </c>
      <c r="C24" s="150">
        <v>8</v>
      </c>
      <c r="D24" s="150" t="s">
        <v>214</v>
      </c>
      <c r="E24" s="150" t="s">
        <v>277</v>
      </c>
      <c r="F24" s="150" t="s">
        <v>278</v>
      </c>
      <c r="G24" s="150" t="s">
        <v>217</v>
      </c>
      <c r="H24" s="164" t="s">
        <v>279</v>
      </c>
      <c r="I24" s="152" t="s">
        <v>234</v>
      </c>
      <c r="J24" s="156">
        <v>1</v>
      </c>
      <c r="K24" s="156"/>
      <c r="L24" s="156"/>
      <c r="M24" s="156"/>
      <c r="N24" s="156">
        <v>1</v>
      </c>
      <c r="O24" s="156">
        <v>1</v>
      </c>
      <c r="P24" s="156">
        <v>0</v>
      </c>
      <c r="Q24" s="156">
        <v>0</v>
      </c>
      <c r="R24" s="156"/>
      <c r="S24" s="153" t="s">
        <v>416</v>
      </c>
      <c r="T24" s="170">
        <v>1</v>
      </c>
      <c r="U24" s="170"/>
      <c r="V24" s="170"/>
      <c r="W24" s="170"/>
      <c r="X24" s="170"/>
      <c r="Y24" s="170">
        <v>2</v>
      </c>
      <c r="Z24" s="170"/>
      <c r="AA24" s="170"/>
      <c r="AB24" s="170"/>
      <c r="AC24" s="170">
        <v>3</v>
      </c>
      <c r="AD24" s="170"/>
      <c r="AE24" s="170"/>
      <c r="AF24" s="168">
        <v>1</v>
      </c>
      <c r="AG24" s="274" t="s">
        <v>238</v>
      </c>
      <c r="AH24" s="274" t="s">
        <v>225</v>
      </c>
      <c r="AI24" s="172">
        <v>0</v>
      </c>
      <c r="AJ24" s="172">
        <v>0</v>
      </c>
      <c r="AK24" s="172">
        <v>1</v>
      </c>
      <c r="AL24" s="172">
        <v>1</v>
      </c>
      <c r="AM24" s="172">
        <v>0</v>
      </c>
      <c r="AN24" s="172">
        <v>0</v>
      </c>
      <c r="AO24" s="172">
        <v>1</v>
      </c>
      <c r="AP24" s="172">
        <v>0</v>
      </c>
      <c r="AQ24" s="172">
        <v>0</v>
      </c>
      <c r="AR24" s="172">
        <v>0</v>
      </c>
      <c r="AS24" s="170">
        <v>0</v>
      </c>
      <c r="AT24" s="170"/>
      <c r="AU24" s="170"/>
      <c r="AV24" s="170">
        <v>2</v>
      </c>
      <c r="AW24" s="170"/>
      <c r="AX24" s="170">
        <v>1</v>
      </c>
      <c r="AY24" s="170"/>
      <c r="AZ24" s="170"/>
      <c r="BA24" s="170"/>
      <c r="BB24" s="170"/>
      <c r="BC24" s="170"/>
      <c r="BD24" s="170"/>
      <c r="BE24" s="170">
        <v>1</v>
      </c>
      <c r="BF24" s="170">
        <v>2</v>
      </c>
      <c r="BG24" s="170"/>
      <c r="BH24" s="170"/>
      <c r="BI24" s="170">
        <v>3</v>
      </c>
      <c r="BJ24" s="170"/>
      <c r="BK24" s="170">
        <v>5</v>
      </c>
      <c r="BL24" s="170">
        <v>4</v>
      </c>
      <c r="BM24" s="170"/>
      <c r="BN24" s="170"/>
      <c r="BO24" s="170"/>
      <c r="BP24" s="170"/>
      <c r="BQ24" s="168" t="s">
        <v>266</v>
      </c>
      <c r="BR24" s="167">
        <v>1</v>
      </c>
      <c r="BS24" s="174"/>
      <c r="BT24" s="174"/>
      <c r="BU24" s="174"/>
      <c r="BV24" s="174"/>
      <c r="BW24" s="174"/>
      <c r="BX24" s="174">
        <v>2</v>
      </c>
      <c r="BY24" s="174">
        <v>1</v>
      </c>
      <c r="BZ24" s="174"/>
      <c r="CA24" s="174"/>
      <c r="CB24" s="174">
        <v>3</v>
      </c>
      <c r="CC24" s="174"/>
      <c r="CD24" s="174"/>
      <c r="CE24" s="178">
        <v>1</v>
      </c>
      <c r="CF24" s="178">
        <v>1</v>
      </c>
      <c r="CG24" s="178" t="s">
        <v>223</v>
      </c>
      <c r="CH24" s="178">
        <v>1</v>
      </c>
      <c r="CI24" s="283" t="s">
        <v>238</v>
      </c>
      <c r="CJ24" s="283" t="s">
        <v>225</v>
      </c>
      <c r="CK24" s="178">
        <v>1</v>
      </c>
      <c r="CL24" s="174">
        <v>2</v>
      </c>
      <c r="CM24" s="174"/>
      <c r="CN24" s="174"/>
      <c r="CO24" s="174">
        <v>1</v>
      </c>
      <c r="CP24" s="174"/>
      <c r="CQ24" s="174">
        <v>3</v>
      </c>
      <c r="CR24" s="174"/>
      <c r="CS24" s="174"/>
      <c r="CT24" s="174"/>
      <c r="CU24" s="178">
        <v>1</v>
      </c>
      <c r="CV24" s="178">
        <v>1</v>
      </c>
      <c r="CW24" s="178" t="s">
        <v>266</v>
      </c>
      <c r="CX24" s="178" t="s">
        <v>236</v>
      </c>
      <c r="CY24" s="174"/>
      <c r="CZ24" s="174">
        <v>2</v>
      </c>
      <c r="DA24" s="174">
        <v>3</v>
      </c>
      <c r="DB24" s="174"/>
      <c r="DC24" s="174"/>
      <c r="DD24" s="174">
        <v>1</v>
      </c>
      <c r="DE24" s="178">
        <v>1</v>
      </c>
      <c r="DF24" s="178">
        <v>1</v>
      </c>
      <c r="DG24" s="178">
        <v>1</v>
      </c>
      <c r="DH24" s="178">
        <v>0</v>
      </c>
      <c r="DI24" s="182">
        <v>0</v>
      </c>
      <c r="DJ24" s="182">
        <v>1</v>
      </c>
      <c r="DK24" s="182">
        <v>0</v>
      </c>
      <c r="DL24" s="182">
        <v>1</v>
      </c>
      <c r="DM24" s="182">
        <v>0</v>
      </c>
      <c r="DN24" s="182">
        <v>1</v>
      </c>
      <c r="DO24" s="182">
        <v>0</v>
      </c>
    </row>
    <row r="25" spans="1:119" ht="165">
      <c r="A25" s="162">
        <v>21</v>
      </c>
      <c r="B25" s="163">
        <v>40795</v>
      </c>
      <c r="C25" s="150">
        <v>8</v>
      </c>
      <c r="D25" s="150" t="s">
        <v>214</v>
      </c>
      <c r="E25" s="150" t="s">
        <v>277</v>
      </c>
      <c r="F25" s="150" t="s">
        <v>280</v>
      </c>
      <c r="G25" s="150" t="s">
        <v>217</v>
      </c>
      <c r="H25" s="164" t="s">
        <v>281</v>
      </c>
      <c r="I25" s="152" t="s">
        <v>219</v>
      </c>
      <c r="J25" s="156">
        <v>1</v>
      </c>
      <c r="K25" s="156">
        <v>0</v>
      </c>
      <c r="L25" s="156">
        <v>1</v>
      </c>
      <c r="M25" s="156"/>
      <c r="N25" s="156">
        <v>1</v>
      </c>
      <c r="O25" s="156">
        <v>1</v>
      </c>
      <c r="P25" s="156">
        <v>1</v>
      </c>
      <c r="Q25" s="156">
        <v>0</v>
      </c>
      <c r="R25" s="156"/>
      <c r="S25" s="153" t="s">
        <v>416</v>
      </c>
      <c r="T25" s="170"/>
      <c r="U25" s="170"/>
      <c r="V25" s="170"/>
      <c r="W25" s="170"/>
      <c r="X25" s="170">
        <v>1</v>
      </c>
      <c r="Y25" s="170">
        <v>3</v>
      </c>
      <c r="Z25" s="170"/>
      <c r="AA25" s="170"/>
      <c r="AB25" s="170"/>
      <c r="AC25" s="170"/>
      <c r="AD25" s="170">
        <v>2</v>
      </c>
      <c r="AE25" s="170"/>
      <c r="AF25" s="168">
        <v>1</v>
      </c>
      <c r="AG25" s="274" t="s">
        <v>225</v>
      </c>
      <c r="AH25" s="274" t="s">
        <v>225</v>
      </c>
      <c r="AI25" s="172">
        <v>0</v>
      </c>
      <c r="AJ25" s="172">
        <v>0</v>
      </c>
      <c r="AK25" s="172">
        <v>1</v>
      </c>
      <c r="AL25" s="172">
        <v>1</v>
      </c>
      <c r="AM25" s="172">
        <v>0</v>
      </c>
      <c r="AN25" s="172">
        <v>0</v>
      </c>
      <c r="AO25" s="172">
        <v>1</v>
      </c>
      <c r="AP25" s="172">
        <v>0</v>
      </c>
      <c r="AQ25" s="172">
        <v>0</v>
      </c>
      <c r="AR25" s="172">
        <v>0</v>
      </c>
      <c r="AS25" s="170">
        <v>0</v>
      </c>
      <c r="AT25" s="170"/>
      <c r="AU25" s="170"/>
      <c r="AV25" s="170">
        <v>2</v>
      </c>
      <c r="AW25" s="170"/>
      <c r="AX25" s="170">
        <v>1</v>
      </c>
      <c r="AY25" s="170"/>
      <c r="AZ25" s="170"/>
      <c r="BA25" s="170"/>
      <c r="BB25" s="170"/>
      <c r="BC25" s="170"/>
      <c r="BD25" s="170">
        <v>2</v>
      </c>
      <c r="BE25" s="170">
        <v>4</v>
      </c>
      <c r="BF25" s="170">
        <v>3</v>
      </c>
      <c r="BG25" s="170"/>
      <c r="BH25" s="170">
        <v>5</v>
      </c>
      <c r="BI25" s="170">
        <v>1</v>
      </c>
      <c r="BJ25" s="170"/>
      <c r="BK25" s="170"/>
      <c r="BL25" s="170"/>
      <c r="BM25" s="170"/>
      <c r="BN25" s="170"/>
      <c r="BO25" s="170"/>
      <c r="BP25" s="170"/>
      <c r="BQ25" s="168" t="s">
        <v>248</v>
      </c>
      <c r="BR25" s="167">
        <v>1</v>
      </c>
      <c r="BS25" s="174"/>
      <c r="BT25" s="174"/>
      <c r="BU25" s="174"/>
      <c r="BV25" s="174"/>
      <c r="BW25" s="174"/>
      <c r="BX25" s="174"/>
      <c r="BY25" s="174"/>
      <c r="BZ25" s="174"/>
      <c r="CA25" s="174"/>
      <c r="CB25" s="174"/>
      <c r="CC25" s="174"/>
      <c r="CD25" s="174"/>
      <c r="CE25" s="178">
        <v>1</v>
      </c>
      <c r="CF25" s="178">
        <v>1</v>
      </c>
      <c r="CG25" s="178" t="s">
        <v>223</v>
      </c>
      <c r="CH25" s="178">
        <v>1</v>
      </c>
      <c r="CI25" s="283" t="s">
        <v>238</v>
      </c>
      <c r="CJ25" s="283" t="s">
        <v>225</v>
      </c>
      <c r="CK25" s="178">
        <v>1</v>
      </c>
      <c r="CL25" s="174">
        <v>2</v>
      </c>
      <c r="CM25" s="174"/>
      <c r="CN25" s="174">
        <v>3</v>
      </c>
      <c r="CO25" s="174">
        <v>1</v>
      </c>
      <c r="CP25" s="174"/>
      <c r="CQ25" s="174"/>
      <c r="CR25" s="174"/>
      <c r="CS25" s="174"/>
      <c r="CT25" s="174"/>
      <c r="CU25" s="178">
        <v>1</v>
      </c>
      <c r="CV25" s="178">
        <v>0</v>
      </c>
      <c r="CW25" s="178" t="s">
        <v>266</v>
      </c>
      <c r="CX25" s="178" t="s">
        <v>236</v>
      </c>
      <c r="CY25" s="174"/>
      <c r="CZ25" s="174">
        <v>3</v>
      </c>
      <c r="DA25" s="174">
        <v>2</v>
      </c>
      <c r="DB25" s="174">
        <v>1</v>
      </c>
      <c r="DC25" s="174"/>
      <c r="DD25" s="174"/>
      <c r="DE25" s="178">
        <v>1</v>
      </c>
      <c r="DF25" s="178">
        <v>1</v>
      </c>
      <c r="DG25" s="178">
        <v>1</v>
      </c>
      <c r="DH25" s="178">
        <v>0</v>
      </c>
      <c r="DI25" s="182">
        <v>0</v>
      </c>
      <c r="DJ25" s="182">
        <v>1</v>
      </c>
      <c r="DK25" s="182">
        <v>0</v>
      </c>
      <c r="DL25" s="182">
        <v>1</v>
      </c>
      <c r="DM25" s="182">
        <v>0</v>
      </c>
      <c r="DN25" s="182">
        <v>1</v>
      </c>
      <c r="DO25" s="182">
        <v>0</v>
      </c>
    </row>
    <row r="26" spans="1:119" ht="165">
      <c r="A26" s="162">
        <v>22</v>
      </c>
      <c r="B26" s="163">
        <v>40795</v>
      </c>
      <c r="C26" s="150">
        <v>8</v>
      </c>
      <c r="D26" s="150" t="s">
        <v>214</v>
      </c>
      <c r="E26" s="150" t="s">
        <v>277</v>
      </c>
      <c r="F26" s="150" t="s">
        <v>280</v>
      </c>
      <c r="G26" s="150" t="s">
        <v>217</v>
      </c>
      <c r="H26" s="164" t="s">
        <v>280</v>
      </c>
      <c r="I26" s="152" t="s">
        <v>219</v>
      </c>
      <c r="J26" s="156">
        <v>1</v>
      </c>
      <c r="K26" s="156"/>
      <c r="L26" s="156">
        <v>1</v>
      </c>
      <c r="M26" s="156"/>
      <c r="N26" s="156">
        <v>1</v>
      </c>
      <c r="O26" s="156">
        <v>1</v>
      </c>
      <c r="P26" s="156">
        <v>0</v>
      </c>
      <c r="Q26" s="156">
        <v>0</v>
      </c>
      <c r="R26" s="156"/>
      <c r="S26" s="153" t="s">
        <v>416</v>
      </c>
      <c r="T26" s="170">
        <v>1</v>
      </c>
      <c r="U26" s="170"/>
      <c r="V26" s="170">
        <v>2</v>
      </c>
      <c r="W26" s="170"/>
      <c r="X26" s="170"/>
      <c r="Y26" s="170">
        <v>3</v>
      </c>
      <c r="Z26" s="170"/>
      <c r="AA26" s="170"/>
      <c r="AB26" s="170"/>
      <c r="AC26" s="170"/>
      <c r="AD26" s="170"/>
      <c r="AE26" s="170"/>
      <c r="AF26" s="168">
        <v>1</v>
      </c>
      <c r="AG26" s="274" t="s">
        <v>225</v>
      </c>
      <c r="AH26" s="274" t="s">
        <v>225</v>
      </c>
      <c r="AI26" s="172">
        <v>1</v>
      </c>
      <c r="AJ26" s="172">
        <v>0</v>
      </c>
      <c r="AK26" s="172">
        <v>0</v>
      </c>
      <c r="AL26" s="172">
        <v>1</v>
      </c>
      <c r="AM26" s="172">
        <v>0</v>
      </c>
      <c r="AN26" s="172">
        <v>0</v>
      </c>
      <c r="AO26" s="172">
        <v>1</v>
      </c>
      <c r="AP26" s="172">
        <v>0</v>
      </c>
      <c r="AQ26" s="172">
        <v>0</v>
      </c>
      <c r="AR26" s="172">
        <v>0</v>
      </c>
      <c r="AS26" s="170">
        <v>1</v>
      </c>
      <c r="AT26" s="170"/>
      <c r="AU26" s="170"/>
      <c r="AV26" s="170">
        <v>3</v>
      </c>
      <c r="AW26" s="170"/>
      <c r="AX26" s="170">
        <v>1</v>
      </c>
      <c r="AY26" s="170"/>
      <c r="AZ26" s="170"/>
      <c r="BA26" s="170"/>
      <c r="BB26" s="170"/>
      <c r="BC26" s="170"/>
      <c r="BD26" s="170"/>
      <c r="BE26" s="170">
        <v>2</v>
      </c>
      <c r="BF26" s="170">
        <v>3</v>
      </c>
      <c r="BG26" s="170"/>
      <c r="BH26" s="170"/>
      <c r="BI26" s="170">
        <v>1</v>
      </c>
      <c r="BJ26" s="170"/>
      <c r="BK26" s="170"/>
      <c r="BL26" s="170">
        <v>5</v>
      </c>
      <c r="BM26" s="170"/>
      <c r="BN26" s="170">
        <v>4</v>
      </c>
      <c r="BO26" s="170"/>
      <c r="BP26" s="170"/>
      <c r="BQ26" s="168" t="s">
        <v>266</v>
      </c>
      <c r="BR26" s="167">
        <v>1</v>
      </c>
      <c r="BS26" s="174">
        <v>1</v>
      </c>
      <c r="BT26" s="174"/>
      <c r="BU26" s="174"/>
      <c r="BV26" s="174"/>
      <c r="BW26" s="174"/>
      <c r="BX26" s="174">
        <v>2</v>
      </c>
      <c r="BY26" s="174"/>
      <c r="BZ26" s="174"/>
      <c r="CA26" s="174"/>
      <c r="CB26" s="174">
        <v>3</v>
      </c>
      <c r="CC26" s="174"/>
      <c r="CD26" s="174"/>
      <c r="CE26" s="178">
        <v>0</v>
      </c>
      <c r="CF26" s="178">
        <v>1</v>
      </c>
      <c r="CG26" s="178" t="s">
        <v>223</v>
      </c>
      <c r="CH26" s="178">
        <v>0</v>
      </c>
      <c r="CI26" s="283" t="s">
        <v>224</v>
      </c>
      <c r="CJ26" s="283" t="s">
        <v>238</v>
      </c>
      <c r="CK26" s="178">
        <v>1</v>
      </c>
      <c r="CL26" s="174">
        <v>2</v>
      </c>
      <c r="CM26" s="174"/>
      <c r="CN26" s="174">
        <v>3</v>
      </c>
      <c r="CO26" s="174"/>
      <c r="CP26" s="174"/>
      <c r="CQ26" s="174"/>
      <c r="CR26" s="174">
        <v>1</v>
      </c>
      <c r="CS26" s="174"/>
      <c r="CT26" s="174"/>
      <c r="CU26" s="178">
        <v>1</v>
      </c>
      <c r="CV26" s="178">
        <v>1</v>
      </c>
      <c r="CW26" s="178" t="s">
        <v>266</v>
      </c>
      <c r="CX26" s="178" t="s">
        <v>239</v>
      </c>
      <c r="CY26" s="174"/>
      <c r="CZ26" s="174">
        <v>3</v>
      </c>
      <c r="DA26" s="174">
        <v>2</v>
      </c>
      <c r="DB26" s="174"/>
      <c r="DC26" s="174"/>
      <c r="DD26" s="174">
        <v>1</v>
      </c>
      <c r="DE26" s="178">
        <v>1</v>
      </c>
      <c r="DF26" s="178">
        <v>0</v>
      </c>
      <c r="DG26" s="178">
        <v>1</v>
      </c>
      <c r="DH26" s="178">
        <v>0</v>
      </c>
      <c r="DI26" s="181">
        <v>0</v>
      </c>
      <c r="DJ26" s="181">
        <v>0</v>
      </c>
      <c r="DK26" s="181">
        <v>0</v>
      </c>
      <c r="DL26" s="181">
        <v>1</v>
      </c>
      <c r="DM26" s="181">
        <v>0</v>
      </c>
      <c r="DN26" s="181">
        <v>0</v>
      </c>
      <c r="DO26" s="181">
        <v>0</v>
      </c>
    </row>
    <row r="27" spans="1:119" ht="180">
      <c r="A27" s="162">
        <v>23</v>
      </c>
      <c r="B27" s="163">
        <v>40796</v>
      </c>
      <c r="C27" s="150">
        <v>8</v>
      </c>
      <c r="D27" s="150" t="s">
        <v>214</v>
      </c>
      <c r="E27" s="150" t="s">
        <v>277</v>
      </c>
      <c r="F27" s="150" t="s">
        <v>282</v>
      </c>
      <c r="G27" s="150" t="s">
        <v>217</v>
      </c>
      <c r="H27" s="164" t="s">
        <v>283</v>
      </c>
      <c r="I27" s="152" t="s">
        <v>247</v>
      </c>
      <c r="J27" s="156">
        <v>1</v>
      </c>
      <c r="K27" s="156"/>
      <c r="L27" s="156">
        <v>1</v>
      </c>
      <c r="M27" s="156"/>
      <c r="N27" s="156">
        <v>1</v>
      </c>
      <c r="O27" s="156">
        <v>1</v>
      </c>
      <c r="P27" s="156">
        <v>1</v>
      </c>
      <c r="Q27" s="156">
        <v>0</v>
      </c>
      <c r="R27" s="156"/>
      <c r="S27" s="153" t="s">
        <v>415</v>
      </c>
      <c r="T27" s="170">
        <v>2</v>
      </c>
      <c r="U27" s="170"/>
      <c r="V27" s="170">
        <v>1</v>
      </c>
      <c r="W27" s="170"/>
      <c r="X27" s="170"/>
      <c r="Y27" s="170">
        <v>3</v>
      </c>
      <c r="Z27" s="170"/>
      <c r="AA27" s="170"/>
      <c r="AB27" s="170"/>
      <c r="AC27" s="170"/>
      <c r="AD27" s="170"/>
      <c r="AE27" s="170"/>
      <c r="AF27" s="168">
        <v>1</v>
      </c>
      <c r="AG27" s="274" t="s">
        <v>225</v>
      </c>
      <c r="AH27" s="274" t="s">
        <v>225</v>
      </c>
      <c r="AI27" s="172">
        <v>1</v>
      </c>
      <c r="AJ27" s="172">
        <v>0</v>
      </c>
      <c r="AK27" s="172">
        <v>1</v>
      </c>
      <c r="AL27" s="172">
        <v>0</v>
      </c>
      <c r="AM27" s="172">
        <v>0</v>
      </c>
      <c r="AN27" s="172">
        <v>0</v>
      </c>
      <c r="AO27" s="172">
        <v>0</v>
      </c>
      <c r="AP27" s="172">
        <v>0</v>
      </c>
      <c r="AQ27" s="172">
        <v>0</v>
      </c>
      <c r="AR27" s="172">
        <v>0</v>
      </c>
      <c r="AS27" s="170">
        <v>1</v>
      </c>
      <c r="AT27" s="170"/>
      <c r="AU27" s="170">
        <v>3</v>
      </c>
      <c r="AV27" s="170">
        <v>2</v>
      </c>
      <c r="AW27" s="170"/>
      <c r="AX27" s="170"/>
      <c r="AY27" s="170"/>
      <c r="AZ27" s="170"/>
      <c r="BA27" s="170"/>
      <c r="BB27" s="170"/>
      <c r="BC27" s="170"/>
      <c r="BD27" s="170"/>
      <c r="BE27" s="170"/>
      <c r="BF27" s="170"/>
      <c r="BG27" s="170"/>
      <c r="BH27" s="170">
        <v>5</v>
      </c>
      <c r="BI27" s="170"/>
      <c r="BJ27" s="170"/>
      <c r="BK27" s="170">
        <v>2</v>
      </c>
      <c r="BL27" s="170"/>
      <c r="BM27" s="170">
        <v>1</v>
      </c>
      <c r="BN27" s="170">
        <v>4</v>
      </c>
      <c r="BO27" s="170">
        <v>3</v>
      </c>
      <c r="BP27" s="170"/>
      <c r="BQ27" s="168" t="s">
        <v>248</v>
      </c>
      <c r="BR27" s="167">
        <v>1</v>
      </c>
      <c r="BS27" s="174">
        <v>2</v>
      </c>
      <c r="BT27" s="174"/>
      <c r="BU27" s="174">
        <v>1</v>
      </c>
      <c r="BV27" s="174"/>
      <c r="BW27" s="174"/>
      <c r="BX27" s="174">
        <v>3</v>
      </c>
      <c r="BY27" s="174"/>
      <c r="BZ27" s="174"/>
      <c r="CA27" s="174"/>
      <c r="CB27" s="174"/>
      <c r="CC27" s="174"/>
      <c r="CD27" s="174"/>
      <c r="CE27" s="178">
        <v>0</v>
      </c>
      <c r="CF27" s="178">
        <v>1</v>
      </c>
      <c r="CG27" s="178" t="s">
        <v>223</v>
      </c>
      <c r="CH27" s="178">
        <v>1</v>
      </c>
      <c r="CI27" s="283" t="s">
        <v>224</v>
      </c>
      <c r="CJ27" s="283" t="s">
        <v>225</v>
      </c>
      <c r="CK27" s="178">
        <v>1</v>
      </c>
      <c r="CL27" s="174">
        <v>1</v>
      </c>
      <c r="CM27" s="174"/>
      <c r="CN27" s="174">
        <v>3</v>
      </c>
      <c r="CO27" s="174">
        <v>2</v>
      </c>
      <c r="CP27" s="174"/>
      <c r="CQ27" s="174"/>
      <c r="CR27" s="174"/>
      <c r="CS27" s="174"/>
      <c r="CT27" s="174"/>
      <c r="CU27" s="178">
        <v>1</v>
      </c>
      <c r="CV27" s="178">
        <v>0</v>
      </c>
      <c r="CW27" s="178" t="s">
        <v>248</v>
      </c>
      <c r="CX27" s="178" t="s">
        <v>228</v>
      </c>
      <c r="CY27" s="174"/>
      <c r="CZ27" s="174">
        <v>3</v>
      </c>
      <c r="DA27" s="174">
        <v>2</v>
      </c>
      <c r="DB27" s="174">
        <v>1</v>
      </c>
      <c r="DC27" s="174"/>
      <c r="DD27" s="174"/>
      <c r="DE27" s="178">
        <v>1</v>
      </c>
      <c r="DF27" s="178">
        <v>0</v>
      </c>
      <c r="DG27" s="178">
        <v>1</v>
      </c>
      <c r="DH27" s="178">
        <v>0</v>
      </c>
      <c r="DI27" s="182">
        <v>0</v>
      </c>
      <c r="DJ27" s="182">
        <v>1</v>
      </c>
      <c r="DK27" s="182">
        <v>1</v>
      </c>
      <c r="DL27" s="182">
        <v>0</v>
      </c>
      <c r="DM27" s="182">
        <v>0</v>
      </c>
      <c r="DN27" s="182">
        <v>0</v>
      </c>
      <c r="DO27" s="182">
        <v>0</v>
      </c>
    </row>
    <row r="28" spans="1:119" ht="75">
      <c r="A28" s="162">
        <v>24</v>
      </c>
      <c r="B28" s="163">
        <v>40795</v>
      </c>
      <c r="C28" s="150">
        <v>8</v>
      </c>
      <c r="D28" s="150" t="s">
        <v>214</v>
      </c>
      <c r="E28" s="150" t="s">
        <v>277</v>
      </c>
      <c r="F28" s="150" t="s">
        <v>282</v>
      </c>
      <c r="G28" s="150" t="s">
        <v>217</v>
      </c>
      <c r="H28" s="164" t="s">
        <v>284</v>
      </c>
      <c r="I28" s="152" t="s">
        <v>234</v>
      </c>
      <c r="J28" s="156">
        <v>1</v>
      </c>
      <c r="K28" s="156">
        <v>0</v>
      </c>
      <c r="L28" s="156">
        <v>1</v>
      </c>
      <c r="M28" s="156"/>
      <c r="N28" s="156">
        <v>1</v>
      </c>
      <c r="O28" s="156">
        <v>1</v>
      </c>
      <c r="P28" s="156">
        <v>1</v>
      </c>
      <c r="Q28" s="156">
        <v>0</v>
      </c>
      <c r="R28" s="156"/>
      <c r="S28" s="153" t="s">
        <v>415</v>
      </c>
      <c r="T28" s="170"/>
      <c r="U28" s="170"/>
      <c r="V28" s="170"/>
      <c r="W28" s="170"/>
      <c r="X28" s="170"/>
      <c r="Y28" s="170"/>
      <c r="Z28" s="170"/>
      <c r="AA28" s="170"/>
      <c r="AB28" s="170"/>
      <c r="AC28" s="170"/>
      <c r="AD28" s="170"/>
      <c r="AE28" s="170"/>
      <c r="AF28" s="168">
        <v>1</v>
      </c>
      <c r="AG28" s="274" t="s">
        <v>310</v>
      </c>
      <c r="AH28" s="274" t="s">
        <v>238</v>
      </c>
      <c r="AI28" s="172">
        <v>1</v>
      </c>
      <c r="AJ28" s="172">
        <v>0</v>
      </c>
      <c r="AK28" s="172">
        <v>1</v>
      </c>
      <c r="AL28" s="172">
        <v>0</v>
      </c>
      <c r="AM28" s="172">
        <v>0</v>
      </c>
      <c r="AN28" s="172">
        <v>0</v>
      </c>
      <c r="AO28" s="172">
        <v>0</v>
      </c>
      <c r="AP28" s="172">
        <v>0</v>
      </c>
      <c r="AQ28" s="172">
        <v>0</v>
      </c>
      <c r="AR28" s="172">
        <v>0</v>
      </c>
      <c r="AS28" s="170">
        <v>1</v>
      </c>
      <c r="AT28" s="170"/>
      <c r="AU28" s="170">
        <v>2</v>
      </c>
      <c r="AV28" s="170">
        <v>3</v>
      </c>
      <c r="AW28" s="170"/>
      <c r="AX28" s="170"/>
      <c r="AY28" s="170"/>
      <c r="AZ28" s="170"/>
      <c r="BA28" s="170">
        <v>2</v>
      </c>
      <c r="BB28" s="170">
        <v>5</v>
      </c>
      <c r="BC28" s="170"/>
      <c r="BD28" s="170">
        <v>3</v>
      </c>
      <c r="BE28" s="170">
        <v>4</v>
      </c>
      <c r="BF28" s="170">
        <v>2</v>
      </c>
      <c r="BG28" s="170"/>
      <c r="BH28" s="170"/>
      <c r="BI28" s="170"/>
      <c r="BJ28" s="170"/>
      <c r="BK28" s="170"/>
      <c r="BL28" s="170"/>
      <c r="BM28" s="170"/>
      <c r="BN28" s="170">
        <v>1</v>
      </c>
      <c r="BO28" s="170"/>
      <c r="BP28" s="170"/>
      <c r="BQ28" s="168" t="s">
        <v>266</v>
      </c>
      <c r="BR28" s="167">
        <v>1</v>
      </c>
      <c r="BS28" s="174">
        <v>1</v>
      </c>
      <c r="BT28" s="174"/>
      <c r="BU28" s="174"/>
      <c r="BV28" s="174"/>
      <c r="BW28" s="174"/>
      <c r="BX28" s="174">
        <v>3</v>
      </c>
      <c r="BY28" s="174">
        <v>1</v>
      </c>
      <c r="BZ28" s="174"/>
      <c r="CA28" s="174"/>
      <c r="CB28" s="174">
        <v>2</v>
      </c>
      <c r="CC28" s="174"/>
      <c r="CD28" s="174"/>
      <c r="CE28" s="178">
        <v>0</v>
      </c>
      <c r="CF28" s="178">
        <v>1</v>
      </c>
      <c r="CG28" s="178" t="s">
        <v>285</v>
      </c>
      <c r="CH28" s="178">
        <v>1</v>
      </c>
      <c r="CI28" s="283" t="s">
        <v>238</v>
      </c>
      <c r="CJ28" s="283" t="s">
        <v>225</v>
      </c>
      <c r="CK28" s="178">
        <v>1</v>
      </c>
      <c r="CL28" s="174"/>
      <c r="CM28" s="174"/>
      <c r="CN28" s="174">
        <v>2</v>
      </c>
      <c r="CO28" s="174">
        <v>3</v>
      </c>
      <c r="CP28" s="174"/>
      <c r="CQ28" s="174">
        <v>1</v>
      </c>
      <c r="CR28" s="174"/>
      <c r="CS28" s="174"/>
      <c r="CT28" s="174"/>
      <c r="CU28" s="178">
        <v>1</v>
      </c>
      <c r="CV28" s="178">
        <v>0</v>
      </c>
      <c r="CW28" s="178" t="s">
        <v>266</v>
      </c>
      <c r="CX28" s="178" t="s">
        <v>236</v>
      </c>
      <c r="CY28" s="174"/>
      <c r="CZ28" s="174">
        <v>3</v>
      </c>
      <c r="DA28" s="174">
        <v>2</v>
      </c>
      <c r="DB28" s="174">
        <v>1</v>
      </c>
      <c r="DC28" s="174">
        <v>3</v>
      </c>
      <c r="DD28" s="174"/>
      <c r="DE28" s="178">
        <v>1</v>
      </c>
      <c r="DF28" s="178">
        <v>1</v>
      </c>
      <c r="DG28" s="178">
        <v>1</v>
      </c>
      <c r="DH28" s="178">
        <v>0</v>
      </c>
      <c r="DI28" s="182">
        <v>0</v>
      </c>
      <c r="DJ28" s="182">
        <v>1</v>
      </c>
      <c r="DK28" s="182">
        <v>0</v>
      </c>
      <c r="DL28" s="182">
        <v>1</v>
      </c>
      <c r="DM28" s="182">
        <v>0</v>
      </c>
      <c r="DN28" s="182">
        <v>1</v>
      </c>
      <c r="DO28" s="182">
        <v>0</v>
      </c>
    </row>
    <row r="29" spans="1:119" ht="180">
      <c r="A29" s="162">
        <v>25</v>
      </c>
      <c r="B29" s="163">
        <v>40795</v>
      </c>
      <c r="C29" s="150">
        <v>7</v>
      </c>
      <c r="D29" s="150" t="s">
        <v>286</v>
      </c>
      <c r="E29" s="150" t="s">
        <v>287</v>
      </c>
      <c r="F29" s="150" t="s">
        <v>288</v>
      </c>
      <c r="G29" s="150" t="s">
        <v>217</v>
      </c>
      <c r="H29" s="164" t="s">
        <v>289</v>
      </c>
      <c r="I29" s="152" t="s">
        <v>247</v>
      </c>
      <c r="J29" s="156"/>
      <c r="K29" s="156">
        <v>0</v>
      </c>
      <c r="L29" s="156">
        <v>0</v>
      </c>
      <c r="M29" s="156"/>
      <c r="N29" s="156">
        <v>0</v>
      </c>
      <c r="O29" s="156">
        <v>1</v>
      </c>
      <c r="P29" s="156">
        <v>1</v>
      </c>
      <c r="Q29" s="156"/>
      <c r="R29" s="156"/>
      <c r="S29" s="153" t="s">
        <v>416</v>
      </c>
      <c r="T29" s="170">
        <v>1</v>
      </c>
      <c r="U29" s="170"/>
      <c r="V29" s="170">
        <v>2</v>
      </c>
      <c r="W29" s="170"/>
      <c r="X29" s="170"/>
      <c r="Y29" s="170">
        <v>3</v>
      </c>
      <c r="Z29" s="170"/>
      <c r="AA29" s="170"/>
      <c r="AB29" s="170"/>
      <c r="AC29" s="170"/>
      <c r="AD29" s="170"/>
      <c r="AE29" s="170"/>
      <c r="AF29" s="168">
        <v>0</v>
      </c>
      <c r="AG29" s="274" t="s">
        <v>310</v>
      </c>
      <c r="AH29" s="274" t="s">
        <v>225</v>
      </c>
      <c r="AI29" s="172">
        <v>1</v>
      </c>
      <c r="AJ29" s="172">
        <v>0</v>
      </c>
      <c r="AK29" s="172">
        <v>1</v>
      </c>
      <c r="AL29" s="172">
        <v>0</v>
      </c>
      <c r="AM29" s="172">
        <v>0</v>
      </c>
      <c r="AN29" s="172">
        <v>0</v>
      </c>
      <c r="AO29" s="172">
        <v>0</v>
      </c>
      <c r="AP29" s="172">
        <v>0</v>
      </c>
      <c r="AQ29" s="172">
        <v>0</v>
      </c>
      <c r="AR29" s="172">
        <v>0</v>
      </c>
      <c r="AS29" s="170">
        <v>1</v>
      </c>
      <c r="AT29" s="170"/>
      <c r="AU29" s="170">
        <v>3</v>
      </c>
      <c r="AV29" s="170">
        <v>1</v>
      </c>
      <c r="AW29" s="170"/>
      <c r="AX29" s="170">
        <v>2</v>
      </c>
      <c r="AY29" s="170"/>
      <c r="AZ29" s="170"/>
      <c r="BA29" s="170"/>
      <c r="BB29" s="170">
        <v>5</v>
      </c>
      <c r="BC29" s="170">
        <v>1</v>
      </c>
      <c r="BD29" s="170"/>
      <c r="BE29" s="170"/>
      <c r="BF29" s="170"/>
      <c r="BG29" s="170">
        <v>4</v>
      </c>
      <c r="BH29" s="170"/>
      <c r="BI29" s="170"/>
      <c r="BJ29" s="170"/>
      <c r="BK29" s="170">
        <v>2</v>
      </c>
      <c r="BL29" s="170"/>
      <c r="BM29" s="170">
        <v>3</v>
      </c>
      <c r="BN29" s="170"/>
      <c r="BO29" s="170"/>
      <c r="BP29" s="170"/>
      <c r="BQ29" s="168" t="s">
        <v>266</v>
      </c>
      <c r="BR29" s="167">
        <v>1</v>
      </c>
      <c r="BS29" s="174"/>
      <c r="BT29" s="174">
        <v>1</v>
      </c>
      <c r="BU29" s="174"/>
      <c r="BV29" s="174"/>
      <c r="BW29" s="174">
        <v>3</v>
      </c>
      <c r="BX29" s="174"/>
      <c r="BY29" s="174"/>
      <c r="BZ29" s="174"/>
      <c r="CA29" s="174"/>
      <c r="CB29" s="174"/>
      <c r="CC29" s="174"/>
      <c r="CD29" s="174">
        <v>2</v>
      </c>
      <c r="CE29" s="178">
        <v>0</v>
      </c>
      <c r="CF29" s="178">
        <v>1</v>
      </c>
      <c r="CG29" s="178" t="s">
        <v>285</v>
      </c>
      <c r="CH29" s="178">
        <v>1</v>
      </c>
      <c r="CI29" s="283" t="s">
        <v>238</v>
      </c>
      <c r="CJ29" s="283" t="s">
        <v>225</v>
      </c>
      <c r="CK29" s="178">
        <v>1</v>
      </c>
      <c r="CL29" s="174"/>
      <c r="CM29" s="174"/>
      <c r="CN29" s="174">
        <v>3</v>
      </c>
      <c r="CO29" s="174">
        <v>2</v>
      </c>
      <c r="CP29" s="174"/>
      <c r="CQ29" s="174">
        <v>1</v>
      </c>
      <c r="CR29" s="174"/>
      <c r="CS29" s="174"/>
      <c r="CT29" s="174"/>
      <c r="CU29" s="178">
        <v>1</v>
      </c>
      <c r="CV29" s="178">
        <v>0</v>
      </c>
      <c r="CW29" s="178" t="s">
        <v>248</v>
      </c>
      <c r="CX29" s="178" t="s">
        <v>291</v>
      </c>
      <c r="CY29" s="174"/>
      <c r="CZ29" s="174">
        <v>2</v>
      </c>
      <c r="DA29" s="174">
        <v>3</v>
      </c>
      <c r="DB29" s="174"/>
      <c r="DC29" s="174"/>
      <c r="DD29" s="174">
        <v>1</v>
      </c>
      <c r="DE29" s="178">
        <v>1</v>
      </c>
      <c r="DF29" s="178">
        <v>1</v>
      </c>
      <c r="DG29" s="178">
        <v>0</v>
      </c>
      <c r="DH29" s="178">
        <v>0</v>
      </c>
      <c r="DI29" s="181">
        <v>0</v>
      </c>
      <c r="DJ29" s="181">
        <v>1</v>
      </c>
      <c r="DK29" s="181">
        <v>1</v>
      </c>
      <c r="DL29" s="181">
        <v>1</v>
      </c>
      <c r="DM29" s="181">
        <v>0</v>
      </c>
      <c r="DN29" s="181">
        <v>1</v>
      </c>
      <c r="DO29" s="181">
        <v>0</v>
      </c>
    </row>
    <row r="30" spans="1:119" ht="180">
      <c r="A30" s="162">
        <v>26</v>
      </c>
      <c r="B30" s="163">
        <v>40796</v>
      </c>
      <c r="C30" s="150">
        <v>7</v>
      </c>
      <c r="D30" s="150" t="s">
        <v>286</v>
      </c>
      <c r="E30" s="150" t="s">
        <v>287</v>
      </c>
      <c r="F30" s="150" t="s">
        <v>288</v>
      </c>
      <c r="G30" s="150" t="s">
        <v>217</v>
      </c>
      <c r="H30" s="164" t="s">
        <v>292</v>
      </c>
      <c r="I30" s="152" t="s">
        <v>247</v>
      </c>
      <c r="J30" s="156">
        <v>1</v>
      </c>
      <c r="K30" s="156"/>
      <c r="L30" s="156"/>
      <c r="M30" s="156"/>
      <c r="N30" s="156">
        <v>1</v>
      </c>
      <c r="O30" s="156">
        <v>1</v>
      </c>
      <c r="P30" s="156">
        <v>0</v>
      </c>
      <c r="Q30" s="156">
        <v>0</v>
      </c>
      <c r="R30" s="156">
        <v>1</v>
      </c>
      <c r="S30" s="153" t="s">
        <v>416</v>
      </c>
      <c r="T30" s="170">
        <v>3</v>
      </c>
      <c r="U30" s="170"/>
      <c r="V30" s="170"/>
      <c r="W30" s="170"/>
      <c r="X30" s="170"/>
      <c r="Y30" s="170">
        <v>2</v>
      </c>
      <c r="Z30" s="170">
        <v>1</v>
      </c>
      <c r="AA30" s="170"/>
      <c r="AB30" s="170"/>
      <c r="AC30" s="170"/>
      <c r="AD30" s="170"/>
      <c r="AE30" s="170"/>
      <c r="AF30" s="168">
        <v>1</v>
      </c>
      <c r="AG30" s="274" t="s">
        <v>310</v>
      </c>
      <c r="AH30" s="274" t="s">
        <v>225</v>
      </c>
      <c r="AI30" s="172">
        <v>1</v>
      </c>
      <c r="AJ30" s="172">
        <v>0</v>
      </c>
      <c r="AK30" s="172">
        <v>1</v>
      </c>
      <c r="AL30" s="172">
        <v>1</v>
      </c>
      <c r="AM30" s="172">
        <v>1</v>
      </c>
      <c r="AN30" s="172">
        <v>1</v>
      </c>
      <c r="AO30" s="172">
        <v>0</v>
      </c>
      <c r="AP30" s="172">
        <v>0</v>
      </c>
      <c r="AQ30" s="172">
        <v>0</v>
      </c>
      <c r="AR30" s="172">
        <v>0</v>
      </c>
      <c r="AS30" s="170">
        <v>1</v>
      </c>
      <c r="AT30" s="170"/>
      <c r="AU30" s="170"/>
      <c r="AV30" s="170">
        <v>2</v>
      </c>
      <c r="AW30" s="170">
        <v>1</v>
      </c>
      <c r="AX30" s="170">
        <v>3</v>
      </c>
      <c r="AY30" s="170"/>
      <c r="AZ30" s="170"/>
      <c r="BA30" s="170"/>
      <c r="BB30" s="170">
        <v>5</v>
      </c>
      <c r="BC30" s="170">
        <v>4</v>
      </c>
      <c r="BD30" s="170">
        <v>3</v>
      </c>
      <c r="BE30" s="170"/>
      <c r="BF30" s="170"/>
      <c r="BG30" s="170">
        <v>2</v>
      </c>
      <c r="BH30" s="170"/>
      <c r="BI30" s="170">
        <v>1</v>
      </c>
      <c r="BJ30" s="170"/>
      <c r="BK30" s="170"/>
      <c r="BL30" s="170"/>
      <c r="BM30" s="170"/>
      <c r="BN30" s="170"/>
      <c r="BO30" s="170"/>
      <c r="BP30" s="170"/>
      <c r="BQ30" s="168" t="s">
        <v>538</v>
      </c>
      <c r="BR30" s="167" t="s">
        <v>539</v>
      </c>
      <c r="BS30" s="174">
        <v>1</v>
      </c>
      <c r="BT30" s="174"/>
      <c r="BU30" s="174">
        <v>2</v>
      </c>
      <c r="BV30" s="174"/>
      <c r="BW30" s="174"/>
      <c r="BX30" s="174">
        <v>3</v>
      </c>
      <c r="BY30" s="174"/>
      <c r="BZ30" s="174"/>
      <c r="CA30" s="174"/>
      <c r="CB30" s="174"/>
      <c r="CC30" s="174"/>
      <c r="CD30" s="174"/>
      <c r="CE30" s="178">
        <v>1</v>
      </c>
      <c r="CF30" s="178">
        <v>1</v>
      </c>
      <c r="CG30" s="178" t="s">
        <v>285</v>
      </c>
      <c r="CH30" s="178">
        <v>1</v>
      </c>
      <c r="CI30" s="283" t="s">
        <v>224</v>
      </c>
      <c r="CJ30" s="283" t="s">
        <v>238</v>
      </c>
      <c r="CK30" s="178">
        <v>1</v>
      </c>
      <c r="CL30" s="174"/>
      <c r="CM30" s="174"/>
      <c r="CN30" s="174"/>
      <c r="CO30" s="174">
        <v>3</v>
      </c>
      <c r="CP30" s="174"/>
      <c r="CQ30" s="174">
        <v>2</v>
      </c>
      <c r="CR30" s="174">
        <v>1</v>
      </c>
      <c r="CS30" s="174"/>
      <c r="CT30" s="174"/>
      <c r="CU30" s="178">
        <v>1</v>
      </c>
      <c r="CV30" s="178">
        <v>0</v>
      </c>
      <c r="CW30" s="178"/>
      <c r="CX30" s="178" t="s">
        <v>291</v>
      </c>
      <c r="CY30" s="174"/>
      <c r="CZ30" s="174">
        <v>3</v>
      </c>
      <c r="DA30" s="174">
        <v>2</v>
      </c>
      <c r="DB30" s="174">
        <v>1</v>
      </c>
      <c r="DC30" s="174"/>
      <c r="DD30" s="174"/>
      <c r="DE30" s="178">
        <v>1</v>
      </c>
      <c r="DF30" s="178">
        <v>1</v>
      </c>
      <c r="DG30" s="178">
        <v>1</v>
      </c>
      <c r="DH30" s="178">
        <v>0</v>
      </c>
      <c r="DI30" s="181">
        <v>0</v>
      </c>
      <c r="DJ30" s="181">
        <v>1</v>
      </c>
      <c r="DK30" s="181">
        <v>0</v>
      </c>
      <c r="DL30" s="181">
        <v>1</v>
      </c>
      <c r="DM30" s="181">
        <v>0</v>
      </c>
      <c r="DN30" s="181">
        <v>1</v>
      </c>
      <c r="DO30" s="181">
        <v>0</v>
      </c>
    </row>
    <row r="31" spans="1:119" ht="180">
      <c r="A31" s="162">
        <v>27</v>
      </c>
      <c r="B31" s="163">
        <v>40796</v>
      </c>
      <c r="C31" s="150">
        <v>7</v>
      </c>
      <c r="D31" s="150" t="s">
        <v>286</v>
      </c>
      <c r="E31" s="150" t="s">
        <v>287</v>
      </c>
      <c r="F31" s="150" t="s">
        <v>293</v>
      </c>
      <c r="G31" s="150" t="s">
        <v>217</v>
      </c>
      <c r="H31" s="164" t="s">
        <v>294</v>
      </c>
      <c r="I31" s="152" t="s">
        <v>247</v>
      </c>
      <c r="J31" s="156">
        <v>1</v>
      </c>
      <c r="K31" s="156"/>
      <c r="L31" s="156">
        <v>0</v>
      </c>
      <c r="M31" s="156"/>
      <c r="N31" s="156">
        <v>1</v>
      </c>
      <c r="O31" s="156">
        <v>1</v>
      </c>
      <c r="P31" s="156">
        <v>1</v>
      </c>
      <c r="Q31" s="156">
        <v>1</v>
      </c>
      <c r="R31" s="156"/>
      <c r="S31" s="153" t="s">
        <v>416</v>
      </c>
      <c r="T31" s="170">
        <v>2</v>
      </c>
      <c r="U31" s="170"/>
      <c r="V31" s="170"/>
      <c r="W31" s="170"/>
      <c r="X31" s="170"/>
      <c r="Y31" s="170">
        <v>3</v>
      </c>
      <c r="Z31" s="170">
        <v>1</v>
      </c>
      <c r="AA31" s="170"/>
      <c r="AB31" s="170"/>
      <c r="AC31" s="170"/>
      <c r="AD31" s="170"/>
      <c r="AE31" s="170"/>
      <c r="AF31" s="168">
        <v>1</v>
      </c>
      <c r="AG31" s="274" t="s">
        <v>238</v>
      </c>
      <c r="AH31" s="274" t="s">
        <v>225</v>
      </c>
      <c r="AI31" s="172">
        <v>1</v>
      </c>
      <c r="AJ31" s="172">
        <v>1</v>
      </c>
      <c r="AK31" s="172">
        <v>1</v>
      </c>
      <c r="AL31" s="172">
        <v>0</v>
      </c>
      <c r="AM31" s="172">
        <v>0</v>
      </c>
      <c r="AN31" s="172">
        <v>0</v>
      </c>
      <c r="AO31" s="172">
        <v>0</v>
      </c>
      <c r="AP31" s="172">
        <v>0</v>
      </c>
      <c r="AQ31" s="172">
        <v>0</v>
      </c>
      <c r="AR31" s="172">
        <v>0</v>
      </c>
      <c r="AS31" s="170">
        <v>1</v>
      </c>
      <c r="AT31" s="170"/>
      <c r="AU31" s="170"/>
      <c r="AV31" s="170">
        <v>3</v>
      </c>
      <c r="AW31" s="170">
        <v>1</v>
      </c>
      <c r="AX31" s="170">
        <v>2</v>
      </c>
      <c r="AY31" s="170"/>
      <c r="AZ31" s="170"/>
      <c r="BA31" s="170"/>
      <c r="BB31" s="170">
        <v>5</v>
      </c>
      <c r="BC31" s="170">
        <v>4</v>
      </c>
      <c r="BD31" s="170"/>
      <c r="BE31" s="170"/>
      <c r="BF31" s="170"/>
      <c r="BG31" s="170"/>
      <c r="BH31" s="170"/>
      <c r="BI31" s="170"/>
      <c r="BJ31" s="170">
        <v>3</v>
      </c>
      <c r="BK31" s="170"/>
      <c r="BL31" s="170"/>
      <c r="BM31" s="170"/>
      <c r="BN31" s="170">
        <v>2</v>
      </c>
      <c r="BO31" s="170">
        <v>1</v>
      </c>
      <c r="BP31" s="170"/>
      <c r="BQ31" s="168" t="s">
        <v>538</v>
      </c>
      <c r="BR31" s="167" t="s">
        <v>539</v>
      </c>
      <c r="BS31" s="174"/>
      <c r="BT31" s="174"/>
      <c r="BU31" s="174"/>
      <c r="BV31" s="174"/>
      <c r="BW31" s="174"/>
      <c r="BX31" s="174">
        <v>3</v>
      </c>
      <c r="BY31" s="174">
        <v>1</v>
      </c>
      <c r="BZ31" s="174"/>
      <c r="CA31" s="174"/>
      <c r="CB31" s="174">
        <v>2</v>
      </c>
      <c r="CC31" s="174"/>
      <c r="CD31" s="174"/>
      <c r="CE31" s="178">
        <v>0</v>
      </c>
      <c r="CF31" s="178">
        <v>1</v>
      </c>
      <c r="CG31" s="178" t="s">
        <v>285</v>
      </c>
      <c r="CH31" s="178">
        <v>1</v>
      </c>
      <c r="CI31" s="283" t="s">
        <v>238</v>
      </c>
      <c r="CJ31" s="283" t="s">
        <v>238</v>
      </c>
      <c r="CK31" s="178">
        <v>1</v>
      </c>
      <c r="CL31" s="174"/>
      <c r="CM31" s="174"/>
      <c r="CN31" s="174"/>
      <c r="CO31" s="174">
        <v>3</v>
      </c>
      <c r="CP31" s="174"/>
      <c r="CQ31" s="174">
        <v>2</v>
      </c>
      <c r="CR31" s="174">
        <v>1</v>
      </c>
      <c r="CS31" s="174"/>
      <c r="CT31" s="174"/>
      <c r="CU31" s="178">
        <v>0</v>
      </c>
      <c r="CV31" s="178">
        <v>0</v>
      </c>
      <c r="CW31" s="178"/>
      <c r="CX31" s="178" t="s">
        <v>291</v>
      </c>
      <c r="CY31" s="174"/>
      <c r="CZ31" s="174">
        <v>1</v>
      </c>
      <c r="DA31" s="174">
        <v>2</v>
      </c>
      <c r="DB31" s="174">
        <v>3</v>
      </c>
      <c r="DC31" s="174"/>
      <c r="DD31" s="174"/>
      <c r="DE31" s="178">
        <v>1</v>
      </c>
      <c r="DF31" s="178">
        <v>1</v>
      </c>
      <c r="DG31" s="178">
        <v>1</v>
      </c>
      <c r="DH31" s="178">
        <v>1</v>
      </c>
      <c r="DI31" s="181">
        <v>0</v>
      </c>
      <c r="DJ31" s="181">
        <v>1</v>
      </c>
      <c r="DK31" s="181">
        <v>1</v>
      </c>
      <c r="DL31" s="181">
        <v>0</v>
      </c>
      <c r="DM31" s="181">
        <v>0</v>
      </c>
      <c r="DN31" s="181">
        <v>0</v>
      </c>
      <c r="DO31" s="181">
        <v>0</v>
      </c>
    </row>
    <row r="32" spans="1:119" ht="75">
      <c r="A32" s="162">
        <v>28</v>
      </c>
      <c r="B32" s="163">
        <v>40795</v>
      </c>
      <c r="C32" s="150">
        <v>7</v>
      </c>
      <c r="D32" s="150" t="s">
        <v>286</v>
      </c>
      <c r="E32" s="150" t="s">
        <v>287</v>
      </c>
      <c r="F32" s="150" t="s">
        <v>296</v>
      </c>
      <c r="G32" s="150" t="s">
        <v>217</v>
      </c>
      <c r="H32" s="164" t="s">
        <v>297</v>
      </c>
      <c r="I32" s="152" t="s">
        <v>234</v>
      </c>
      <c r="J32" s="156">
        <v>1</v>
      </c>
      <c r="K32" s="156"/>
      <c r="L32" s="156">
        <v>1</v>
      </c>
      <c r="M32" s="156"/>
      <c r="N32" s="156">
        <v>1</v>
      </c>
      <c r="O32" s="156">
        <v>1</v>
      </c>
      <c r="P32" s="156">
        <v>1</v>
      </c>
      <c r="Q32" s="156"/>
      <c r="R32" s="156"/>
      <c r="S32" s="153" t="s">
        <v>415</v>
      </c>
      <c r="T32" s="170">
        <v>1</v>
      </c>
      <c r="U32" s="170"/>
      <c r="V32" s="170">
        <v>2</v>
      </c>
      <c r="W32" s="170"/>
      <c r="X32" s="170"/>
      <c r="Y32" s="170">
        <v>3</v>
      </c>
      <c r="Z32" s="170"/>
      <c r="AA32" s="170"/>
      <c r="AB32" s="170"/>
      <c r="AC32" s="170"/>
      <c r="AD32" s="170"/>
      <c r="AE32" s="170"/>
      <c r="AF32" s="168">
        <v>1</v>
      </c>
      <c r="AG32" s="274" t="s">
        <v>310</v>
      </c>
      <c r="AH32" s="274" t="s">
        <v>225</v>
      </c>
      <c r="AI32" s="172">
        <v>1</v>
      </c>
      <c r="AJ32" s="172">
        <v>1</v>
      </c>
      <c r="AK32" s="172">
        <v>1</v>
      </c>
      <c r="AL32" s="172">
        <v>0</v>
      </c>
      <c r="AM32" s="172">
        <v>0</v>
      </c>
      <c r="AN32" s="172">
        <v>0</v>
      </c>
      <c r="AO32" s="172">
        <v>0</v>
      </c>
      <c r="AP32" s="172">
        <v>0</v>
      </c>
      <c r="AQ32" s="172">
        <v>0</v>
      </c>
      <c r="AR32" s="172">
        <v>0</v>
      </c>
      <c r="AS32" s="170">
        <v>1</v>
      </c>
      <c r="AT32" s="170"/>
      <c r="AU32" s="170"/>
      <c r="AV32" s="170">
        <v>3</v>
      </c>
      <c r="AW32" s="170"/>
      <c r="AX32" s="170"/>
      <c r="AY32" s="170"/>
      <c r="AZ32" s="170">
        <v>1</v>
      </c>
      <c r="BA32" s="170"/>
      <c r="BB32" s="170">
        <v>5</v>
      </c>
      <c r="BC32" s="170"/>
      <c r="BD32" s="170"/>
      <c r="BE32" s="170">
        <v>4</v>
      </c>
      <c r="BF32" s="170"/>
      <c r="BG32" s="170"/>
      <c r="BH32" s="170"/>
      <c r="BI32" s="170"/>
      <c r="BJ32" s="170">
        <v>3</v>
      </c>
      <c r="BK32" s="170">
        <v>2</v>
      </c>
      <c r="BL32" s="170"/>
      <c r="BM32" s="170"/>
      <c r="BN32" s="170">
        <v>1</v>
      </c>
      <c r="BO32" s="170"/>
      <c r="BP32" s="170"/>
      <c r="BQ32" s="168" t="s">
        <v>266</v>
      </c>
      <c r="BR32" s="167" t="s">
        <v>539</v>
      </c>
      <c r="BS32" s="174">
        <v>2</v>
      </c>
      <c r="BT32" s="174"/>
      <c r="BU32" s="174"/>
      <c r="BV32" s="174"/>
      <c r="BW32" s="174"/>
      <c r="BX32" s="174">
        <v>3</v>
      </c>
      <c r="BY32" s="174"/>
      <c r="BZ32" s="174"/>
      <c r="CA32" s="174"/>
      <c r="CB32" s="174">
        <v>1</v>
      </c>
      <c r="CC32" s="174"/>
      <c r="CD32" s="174"/>
      <c r="CE32" s="178">
        <v>1</v>
      </c>
      <c r="CF32" s="178">
        <v>0</v>
      </c>
      <c r="CG32" s="178" t="s">
        <v>223</v>
      </c>
      <c r="CH32" s="178">
        <v>1</v>
      </c>
      <c r="CI32" s="283" t="s">
        <v>238</v>
      </c>
      <c r="CJ32" s="283" t="s">
        <v>238</v>
      </c>
      <c r="CK32" s="178">
        <v>1</v>
      </c>
      <c r="CL32" s="174"/>
      <c r="CM32" s="174"/>
      <c r="CN32" s="174"/>
      <c r="CO32" s="174">
        <v>3</v>
      </c>
      <c r="CP32" s="174">
        <v>1</v>
      </c>
      <c r="CQ32" s="174">
        <v>2</v>
      </c>
      <c r="CR32" s="174"/>
      <c r="CS32" s="174"/>
      <c r="CT32" s="174"/>
      <c r="CU32" s="178">
        <v>1</v>
      </c>
      <c r="CV32" s="178">
        <v>0</v>
      </c>
      <c r="CW32" s="178"/>
      <c r="CX32" s="178" t="s">
        <v>290</v>
      </c>
      <c r="CY32" s="174"/>
      <c r="CZ32" s="174">
        <v>3</v>
      </c>
      <c r="DA32" s="174">
        <v>2</v>
      </c>
      <c r="DB32" s="174">
        <v>1</v>
      </c>
      <c r="DC32" s="174"/>
      <c r="DD32" s="174"/>
      <c r="DE32" s="178">
        <v>1</v>
      </c>
      <c r="DF32" s="178">
        <v>1</v>
      </c>
      <c r="DG32" s="178">
        <v>1</v>
      </c>
      <c r="DH32" s="178">
        <v>0</v>
      </c>
      <c r="DI32" s="181">
        <v>0</v>
      </c>
      <c r="DJ32" s="181">
        <v>1</v>
      </c>
      <c r="DK32" s="181">
        <v>1</v>
      </c>
      <c r="DL32" s="181">
        <v>1</v>
      </c>
      <c r="DM32" s="181">
        <v>0</v>
      </c>
      <c r="DN32" s="181">
        <v>1</v>
      </c>
      <c r="DO32" s="181">
        <v>0</v>
      </c>
    </row>
    <row r="33" spans="1:119" ht="225">
      <c r="A33" s="162">
        <v>29</v>
      </c>
      <c r="B33" s="163">
        <v>40796</v>
      </c>
      <c r="C33" s="150">
        <v>7</v>
      </c>
      <c r="D33" s="150" t="s">
        <v>286</v>
      </c>
      <c r="E33" s="150" t="s">
        <v>287</v>
      </c>
      <c r="F33" s="150" t="s">
        <v>296</v>
      </c>
      <c r="G33" s="150" t="s">
        <v>217</v>
      </c>
      <c r="H33" s="164" t="s">
        <v>298</v>
      </c>
      <c r="I33" s="152" t="s">
        <v>251</v>
      </c>
      <c r="J33" s="156">
        <v>0</v>
      </c>
      <c r="K33" s="156"/>
      <c r="L33" s="156">
        <v>0</v>
      </c>
      <c r="M33" s="156"/>
      <c r="N33" s="156">
        <v>1</v>
      </c>
      <c r="O33" s="156">
        <v>1</v>
      </c>
      <c r="P33" s="156">
        <v>1</v>
      </c>
      <c r="Q33" s="156">
        <v>0</v>
      </c>
      <c r="R33" s="156"/>
      <c r="S33" s="153" t="s">
        <v>418</v>
      </c>
      <c r="T33" s="170">
        <v>2</v>
      </c>
      <c r="U33" s="170"/>
      <c r="V33" s="170"/>
      <c r="W33" s="170"/>
      <c r="X33" s="170"/>
      <c r="Y33" s="170">
        <v>3</v>
      </c>
      <c r="Z33" s="170">
        <v>1</v>
      </c>
      <c r="AA33" s="170"/>
      <c r="AB33" s="170"/>
      <c r="AC33" s="170"/>
      <c r="AD33" s="170"/>
      <c r="AE33" s="170"/>
      <c r="AF33" s="168">
        <v>1</v>
      </c>
      <c r="AG33" s="274" t="s">
        <v>310</v>
      </c>
      <c r="AH33" s="274" t="s">
        <v>224</v>
      </c>
      <c r="AI33" s="172">
        <v>0</v>
      </c>
      <c r="AJ33" s="172">
        <v>0</v>
      </c>
      <c r="AK33" s="172">
        <v>0</v>
      </c>
      <c r="AL33" s="172">
        <v>0</v>
      </c>
      <c r="AM33" s="172">
        <v>0</v>
      </c>
      <c r="AN33" s="172">
        <v>0</v>
      </c>
      <c r="AO33" s="172">
        <v>0</v>
      </c>
      <c r="AP33" s="172">
        <v>0</v>
      </c>
      <c r="AQ33" s="172">
        <v>0</v>
      </c>
      <c r="AR33" s="172">
        <v>0</v>
      </c>
      <c r="AS33" s="170">
        <v>0</v>
      </c>
      <c r="AT33" s="170"/>
      <c r="AU33" s="170"/>
      <c r="AV33" s="170"/>
      <c r="AW33" s="170"/>
      <c r="AX33" s="170"/>
      <c r="AY33" s="170"/>
      <c r="AZ33" s="170"/>
      <c r="BA33" s="170"/>
      <c r="BB33" s="170">
        <v>5</v>
      </c>
      <c r="BC33" s="170">
        <v>4</v>
      </c>
      <c r="BD33" s="170">
        <v>3</v>
      </c>
      <c r="BE33" s="170"/>
      <c r="BF33" s="170"/>
      <c r="BG33" s="170"/>
      <c r="BH33" s="170">
        <v>2</v>
      </c>
      <c r="BI33" s="170"/>
      <c r="BJ33" s="170">
        <v>1</v>
      </c>
      <c r="BK33" s="170"/>
      <c r="BL33" s="170"/>
      <c r="BM33" s="170"/>
      <c r="BN33" s="170"/>
      <c r="BO33" s="170"/>
      <c r="BP33" s="170"/>
      <c r="BQ33" s="168" t="s">
        <v>538</v>
      </c>
      <c r="BR33" s="167" t="s">
        <v>539</v>
      </c>
      <c r="BS33" s="174"/>
      <c r="BT33" s="174"/>
      <c r="BU33" s="174">
        <v>2</v>
      </c>
      <c r="BV33" s="174"/>
      <c r="BW33" s="174">
        <v>1</v>
      </c>
      <c r="BX33" s="174">
        <v>3</v>
      </c>
      <c r="BY33" s="174"/>
      <c r="BZ33" s="174"/>
      <c r="CA33" s="174"/>
      <c r="CB33" s="174"/>
      <c r="CC33" s="174"/>
      <c r="CD33" s="174"/>
      <c r="CE33" s="178">
        <v>1</v>
      </c>
      <c r="CF33" s="178">
        <v>1</v>
      </c>
      <c r="CG33" s="178" t="s">
        <v>285</v>
      </c>
      <c r="CH33" s="178">
        <v>1</v>
      </c>
      <c r="CI33" s="283" t="s">
        <v>224</v>
      </c>
      <c r="CJ33" s="283" t="s">
        <v>300</v>
      </c>
      <c r="CK33" s="178">
        <v>1</v>
      </c>
      <c r="CL33" s="174"/>
      <c r="CM33" s="174"/>
      <c r="CN33" s="174"/>
      <c r="CO33" s="174">
        <v>3</v>
      </c>
      <c r="CP33" s="174"/>
      <c r="CQ33" s="174">
        <v>2</v>
      </c>
      <c r="CR33" s="174">
        <v>1</v>
      </c>
      <c r="CS33" s="174"/>
      <c r="CT33" s="174"/>
      <c r="CU33" s="178">
        <v>1</v>
      </c>
      <c r="CV33" s="178">
        <v>1</v>
      </c>
      <c r="CW33" s="178"/>
      <c r="CX33" s="178" t="s">
        <v>243</v>
      </c>
      <c r="CY33" s="174"/>
      <c r="CZ33" s="174">
        <v>3</v>
      </c>
      <c r="DA33" s="174">
        <v>2</v>
      </c>
      <c r="DB33" s="174"/>
      <c r="DC33" s="174">
        <v>1</v>
      </c>
      <c r="DD33" s="174"/>
      <c r="DE33" s="178">
        <v>1</v>
      </c>
      <c r="DF33" s="178">
        <v>0</v>
      </c>
      <c r="DG33" s="178">
        <v>1</v>
      </c>
      <c r="DH33" s="178">
        <v>0</v>
      </c>
      <c r="DI33" s="181">
        <v>0</v>
      </c>
      <c r="DJ33" s="181">
        <v>1</v>
      </c>
      <c r="DK33" s="181">
        <v>1</v>
      </c>
      <c r="DL33" s="181">
        <v>1</v>
      </c>
      <c r="DM33" s="181">
        <v>0</v>
      </c>
      <c r="DN33" s="181">
        <v>1</v>
      </c>
      <c r="DO33" s="181">
        <v>0</v>
      </c>
    </row>
    <row r="34" spans="1:119" ht="225">
      <c r="A34" s="162">
        <v>30</v>
      </c>
      <c r="B34" s="163">
        <v>40796</v>
      </c>
      <c r="C34" s="150">
        <v>6</v>
      </c>
      <c r="D34" s="150" t="s">
        <v>301</v>
      </c>
      <c r="E34" s="150" t="s">
        <v>302</v>
      </c>
      <c r="F34" s="150" t="s">
        <v>303</v>
      </c>
      <c r="G34" s="150" t="s">
        <v>217</v>
      </c>
      <c r="H34" s="164" t="s">
        <v>304</v>
      </c>
      <c r="I34" s="152" t="s">
        <v>251</v>
      </c>
      <c r="J34" s="156">
        <v>1</v>
      </c>
      <c r="K34" s="156"/>
      <c r="L34" s="156"/>
      <c r="M34" s="156">
        <v>1</v>
      </c>
      <c r="N34" s="156">
        <v>1</v>
      </c>
      <c r="O34" s="156">
        <v>1</v>
      </c>
      <c r="P34" s="156">
        <v>1</v>
      </c>
      <c r="Q34" s="156">
        <v>0</v>
      </c>
      <c r="R34" s="156"/>
      <c r="S34" s="153" t="s">
        <v>415</v>
      </c>
      <c r="T34" s="170">
        <v>3</v>
      </c>
      <c r="U34" s="170">
        <v>2</v>
      </c>
      <c r="V34" s="170"/>
      <c r="W34" s="170"/>
      <c r="X34" s="170">
        <v>1</v>
      </c>
      <c r="Y34" s="170">
        <v>3</v>
      </c>
      <c r="Z34" s="170"/>
      <c r="AA34" s="170"/>
      <c r="AB34" s="170"/>
      <c r="AC34" s="170"/>
      <c r="AD34" s="170"/>
      <c r="AE34" s="170"/>
      <c r="AF34" s="168">
        <v>0</v>
      </c>
      <c r="AG34" s="274" t="s">
        <v>224</v>
      </c>
      <c r="AH34" s="274" t="s">
        <v>238</v>
      </c>
      <c r="AI34" s="172">
        <v>0</v>
      </c>
      <c r="AJ34" s="172">
        <v>0</v>
      </c>
      <c r="AK34" s="172">
        <v>0</v>
      </c>
      <c r="AL34" s="172">
        <v>0</v>
      </c>
      <c r="AM34" s="172">
        <v>0</v>
      </c>
      <c r="AN34" s="172">
        <v>0</v>
      </c>
      <c r="AO34" s="172">
        <v>0</v>
      </c>
      <c r="AP34" s="172">
        <v>0</v>
      </c>
      <c r="AQ34" s="172">
        <v>0</v>
      </c>
      <c r="AR34" s="172">
        <v>1</v>
      </c>
      <c r="AS34" s="170">
        <v>0</v>
      </c>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68" t="s">
        <v>538</v>
      </c>
      <c r="BR34" s="167" t="s">
        <v>539</v>
      </c>
      <c r="BS34" s="174">
        <v>1</v>
      </c>
      <c r="BT34" s="174"/>
      <c r="BU34" s="174"/>
      <c r="BV34" s="174"/>
      <c r="BW34" s="174"/>
      <c r="BX34" s="174"/>
      <c r="BY34" s="174"/>
      <c r="BZ34" s="174">
        <v>2</v>
      </c>
      <c r="CA34" s="174"/>
      <c r="CB34" s="174"/>
      <c r="CC34" s="174"/>
      <c r="CD34" s="174">
        <v>3</v>
      </c>
      <c r="CE34" s="178">
        <v>1</v>
      </c>
      <c r="CF34" s="178">
        <v>1</v>
      </c>
      <c r="CG34" s="178" t="s">
        <v>223</v>
      </c>
      <c r="CH34" s="178">
        <v>1</v>
      </c>
      <c r="CI34" s="283" t="s">
        <v>224</v>
      </c>
      <c r="CJ34" s="283" t="s">
        <v>225</v>
      </c>
      <c r="CK34" s="178">
        <v>1</v>
      </c>
      <c r="CL34" s="174"/>
      <c r="CM34" s="174"/>
      <c r="CN34" s="174"/>
      <c r="CO34" s="174"/>
      <c r="CP34" s="174"/>
      <c r="CQ34" s="174"/>
      <c r="CR34" s="174"/>
      <c r="CS34" s="174"/>
      <c r="CT34" s="174"/>
      <c r="CU34" s="178">
        <v>1</v>
      </c>
      <c r="CV34" s="178">
        <v>1</v>
      </c>
      <c r="CW34" s="178"/>
      <c r="CX34" s="178" t="s">
        <v>228</v>
      </c>
      <c r="CY34" s="174"/>
      <c r="CZ34" s="174">
        <v>3</v>
      </c>
      <c r="DA34" s="174">
        <v>2</v>
      </c>
      <c r="DB34" s="174"/>
      <c r="DC34" s="174"/>
      <c r="DD34" s="174">
        <v>1</v>
      </c>
      <c r="DE34" s="178">
        <v>0</v>
      </c>
      <c r="DF34" s="178">
        <v>0</v>
      </c>
      <c r="DG34" s="178">
        <v>1</v>
      </c>
      <c r="DH34" s="178">
        <v>0</v>
      </c>
      <c r="DI34" s="181">
        <v>0</v>
      </c>
      <c r="DJ34" s="181">
        <v>1</v>
      </c>
      <c r="DK34" s="181">
        <v>1</v>
      </c>
      <c r="DL34" s="181">
        <v>1</v>
      </c>
      <c r="DM34" s="181">
        <v>0</v>
      </c>
      <c r="DN34" s="181">
        <v>1</v>
      </c>
      <c r="DO34" s="181">
        <v>0</v>
      </c>
    </row>
    <row r="35" spans="1:119" ht="165">
      <c r="A35" s="162">
        <v>31</v>
      </c>
      <c r="B35" s="163">
        <v>40795</v>
      </c>
      <c r="C35" s="150">
        <v>6</v>
      </c>
      <c r="D35" s="150" t="s">
        <v>301</v>
      </c>
      <c r="E35" s="150" t="s">
        <v>302</v>
      </c>
      <c r="F35" s="150" t="s">
        <v>305</v>
      </c>
      <c r="G35" s="150" t="s">
        <v>217</v>
      </c>
      <c r="H35" s="164" t="s">
        <v>306</v>
      </c>
      <c r="I35" s="152" t="s">
        <v>219</v>
      </c>
      <c r="J35" s="156">
        <v>1</v>
      </c>
      <c r="K35" s="156"/>
      <c r="L35" s="156">
        <v>0</v>
      </c>
      <c r="M35" s="156"/>
      <c r="N35" s="156">
        <v>1</v>
      </c>
      <c r="O35" s="156">
        <v>0</v>
      </c>
      <c r="P35" s="156">
        <v>1</v>
      </c>
      <c r="Q35" s="156"/>
      <c r="R35" s="156"/>
      <c r="S35" s="153" t="s">
        <v>416</v>
      </c>
      <c r="T35" s="170"/>
      <c r="U35" s="170"/>
      <c r="V35" s="170"/>
      <c r="W35" s="170"/>
      <c r="X35" s="170"/>
      <c r="Y35" s="170">
        <v>3</v>
      </c>
      <c r="Z35" s="170">
        <v>2</v>
      </c>
      <c r="AA35" s="170"/>
      <c r="AB35" s="170"/>
      <c r="AC35" s="170"/>
      <c r="AD35" s="170"/>
      <c r="AE35" s="170">
        <v>1</v>
      </c>
      <c r="AF35" s="168">
        <v>1</v>
      </c>
      <c r="AG35" s="274" t="s">
        <v>224</v>
      </c>
      <c r="AH35" s="274" t="s">
        <v>238</v>
      </c>
      <c r="AI35" s="172">
        <v>1</v>
      </c>
      <c r="AJ35" s="172">
        <v>0</v>
      </c>
      <c r="AK35" s="172">
        <v>0</v>
      </c>
      <c r="AL35" s="172">
        <v>0</v>
      </c>
      <c r="AM35" s="172">
        <v>0</v>
      </c>
      <c r="AN35" s="172">
        <v>0</v>
      </c>
      <c r="AO35" s="172">
        <v>0</v>
      </c>
      <c r="AP35" s="172">
        <v>0</v>
      </c>
      <c r="AQ35" s="172">
        <v>0</v>
      </c>
      <c r="AR35" s="172">
        <v>0</v>
      </c>
      <c r="AS35" s="170">
        <v>1</v>
      </c>
      <c r="AT35" s="170"/>
      <c r="AU35" s="170"/>
      <c r="AV35" s="170"/>
      <c r="AW35" s="170"/>
      <c r="AX35" s="170"/>
      <c r="AY35" s="170"/>
      <c r="AZ35" s="170"/>
      <c r="BA35" s="170"/>
      <c r="BB35" s="170">
        <v>2</v>
      </c>
      <c r="BC35" s="170"/>
      <c r="BD35" s="170"/>
      <c r="BE35" s="170"/>
      <c r="BF35" s="170"/>
      <c r="BG35" s="170"/>
      <c r="BH35" s="170">
        <v>5</v>
      </c>
      <c r="BI35" s="170"/>
      <c r="BJ35" s="170">
        <v>4</v>
      </c>
      <c r="BK35" s="170"/>
      <c r="BL35" s="170"/>
      <c r="BM35" s="170"/>
      <c r="BN35" s="170"/>
      <c r="BO35" s="170">
        <v>1</v>
      </c>
      <c r="BP35" s="170">
        <v>3</v>
      </c>
      <c r="BQ35" s="168" t="s">
        <v>538</v>
      </c>
      <c r="BR35" s="167">
        <v>1</v>
      </c>
      <c r="BS35" s="174"/>
      <c r="BT35" s="174"/>
      <c r="BU35" s="174"/>
      <c r="BV35" s="174"/>
      <c r="BW35" s="174"/>
      <c r="BX35" s="174">
        <v>2</v>
      </c>
      <c r="BY35" s="174">
        <v>3</v>
      </c>
      <c r="BZ35" s="174"/>
      <c r="CA35" s="174">
        <v>1</v>
      </c>
      <c r="CB35" s="174"/>
      <c r="CC35" s="174"/>
      <c r="CD35" s="174"/>
      <c r="CE35" s="178">
        <v>0</v>
      </c>
      <c r="CF35" s="178">
        <v>1</v>
      </c>
      <c r="CG35" s="178" t="s">
        <v>223</v>
      </c>
      <c r="CH35" s="178">
        <v>1</v>
      </c>
      <c r="CI35" s="283" t="s">
        <v>224</v>
      </c>
      <c r="CJ35" s="283" t="s">
        <v>238</v>
      </c>
      <c r="CK35" s="178">
        <v>1</v>
      </c>
      <c r="CL35" s="174"/>
      <c r="CM35" s="174"/>
      <c r="CN35" s="174"/>
      <c r="CO35" s="174"/>
      <c r="CP35" s="174"/>
      <c r="CQ35" s="174"/>
      <c r="CR35" s="174"/>
      <c r="CS35" s="174"/>
      <c r="CT35" s="174"/>
      <c r="CU35" s="178">
        <v>1</v>
      </c>
      <c r="CV35" s="178">
        <v>0</v>
      </c>
      <c r="CW35" s="178"/>
      <c r="CX35" s="178" t="s">
        <v>236</v>
      </c>
      <c r="CY35" s="174"/>
      <c r="CZ35" s="174">
        <v>2</v>
      </c>
      <c r="DA35" s="174">
        <v>3</v>
      </c>
      <c r="DB35" s="174"/>
      <c r="DC35" s="174"/>
      <c r="DD35" s="174">
        <v>1</v>
      </c>
      <c r="DE35" s="178">
        <v>1</v>
      </c>
      <c r="DF35" s="178">
        <v>1</v>
      </c>
      <c r="DG35" s="178">
        <v>0</v>
      </c>
      <c r="DH35" s="178">
        <v>0</v>
      </c>
      <c r="DI35" s="181">
        <v>0</v>
      </c>
      <c r="DJ35" s="181">
        <v>1</v>
      </c>
      <c r="DK35" s="181">
        <v>1</v>
      </c>
      <c r="DL35" s="181">
        <v>1</v>
      </c>
      <c r="DM35" s="181">
        <v>0</v>
      </c>
      <c r="DN35" s="181">
        <v>0</v>
      </c>
      <c r="DO35" s="181">
        <v>0</v>
      </c>
    </row>
    <row r="36" spans="1:119" ht="105">
      <c r="A36" s="162">
        <v>32</v>
      </c>
      <c r="B36" s="163">
        <v>40796</v>
      </c>
      <c r="C36" s="150">
        <v>6</v>
      </c>
      <c r="D36" s="150" t="s">
        <v>301</v>
      </c>
      <c r="E36" s="150" t="s">
        <v>302</v>
      </c>
      <c r="F36" s="150" t="s">
        <v>308</v>
      </c>
      <c r="G36" s="150" t="s">
        <v>217</v>
      </c>
      <c r="H36" s="164" t="s">
        <v>309</v>
      </c>
      <c r="I36" s="152" t="s">
        <v>257</v>
      </c>
      <c r="J36" s="156"/>
      <c r="K36" s="156"/>
      <c r="L36" s="156"/>
      <c r="M36" s="156"/>
      <c r="N36" s="156">
        <v>1</v>
      </c>
      <c r="O36" s="156">
        <v>1</v>
      </c>
      <c r="P36" s="156">
        <v>1</v>
      </c>
      <c r="Q36" s="156">
        <v>1</v>
      </c>
      <c r="R36" s="156"/>
      <c r="S36" s="153" t="s">
        <v>424</v>
      </c>
      <c r="T36" s="170">
        <v>3</v>
      </c>
      <c r="U36" s="170"/>
      <c r="V36" s="170">
        <v>1</v>
      </c>
      <c r="W36" s="170"/>
      <c r="X36" s="170"/>
      <c r="Y36" s="170">
        <v>2</v>
      </c>
      <c r="Z36" s="170"/>
      <c r="AA36" s="170"/>
      <c r="AB36" s="170"/>
      <c r="AC36" s="170"/>
      <c r="AD36" s="170"/>
      <c r="AE36" s="170"/>
      <c r="AF36" s="168">
        <v>1</v>
      </c>
      <c r="AG36" s="274" t="s">
        <v>224</v>
      </c>
      <c r="AH36" s="274" t="s">
        <v>310</v>
      </c>
      <c r="AI36" s="172">
        <v>1</v>
      </c>
      <c r="AJ36" s="172">
        <v>0</v>
      </c>
      <c r="AK36" s="172">
        <v>1</v>
      </c>
      <c r="AL36" s="172">
        <v>0</v>
      </c>
      <c r="AM36" s="172">
        <v>0</v>
      </c>
      <c r="AN36" s="172">
        <v>0</v>
      </c>
      <c r="AO36" s="172">
        <v>0</v>
      </c>
      <c r="AP36" s="172">
        <v>0</v>
      </c>
      <c r="AQ36" s="172">
        <v>0</v>
      </c>
      <c r="AR36" s="172">
        <v>0</v>
      </c>
      <c r="AS36" s="170">
        <v>1</v>
      </c>
      <c r="AT36" s="170"/>
      <c r="AU36" s="170">
        <v>3</v>
      </c>
      <c r="AV36" s="170">
        <v>2</v>
      </c>
      <c r="AW36" s="170"/>
      <c r="AX36" s="170"/>
      <c r="AY36" s="170"/>
      <c r="AZ36" s="170"/>
      <c r="BA36" s="170">
        <v>1</v>
      </c>
      <c r="BB36" s="170">
        <v>5</v>
      </c>
      <c r="BC36" s="170">
        <v>4</v>
      </c>
      <c r="BD36" s="170"/>
      <c r="BE36" s="170"/>
      <c r="BF36" s="170"/>
      <c r="BG36" s="170">
        <v>1</v>
      </c>
      <c r="BH36" s="170">
        <v>3</v>
      </c>
      <c r="BI36" s="170"/>
      <c r="BJ36" s="170"/>
      <c r="BK36" s="170">
        <v>2</v>
      </c>
      <c r="BL36" s="170"/>
      <c r="BM36" s="170"/>
      <c r="BN36" s="170"/>
      <c r="BO36" s="170"/>
      <c r="BP36" s="170"/>
      <c r="BQ36" s="168" t="s">
        <v>248</v>
      </c>
      <c r="BR36" s="167">
        <v>1</v>
      </c>
      <c r="BS36" s="174"/>
      <c r="BT36" s="174"/>
      <c r="BU36" s="174">
        <v>3</v>
      </c>
      <c r="BV36" s="174"/>
      <c r="BW36" s="174"/>
      <c r="BX36" s="174">
        <v>1</v>
      </c>
      <c r="BY36" s="174">
        <v>2</v>
      </c>
      <c r="BZ36" s="174"/>
      <c r="CA36" s="174"/>
      <c r="CB36" s="174"/>
      <c r="CC36" s="174"/>
      <c r="CD36" s="174"/>
      <c r="CE36" s="178">
        <v>0</v>
      </c>
      <c r="CF36" s="178">
        <v>0</v>
      </c>
      <c r="CG36" s="178" t="s">
        <v>223</v>
      </c>
      <c r="CH36" s="178">
        <v>1</v>
      </c>
      <c r="CI36" s="283" t="s">
        <v>224</v>
      </c>
      <c r="CJ36" s="283" t="s">
        <v>310</v>
      </c>
      <c r="CK36" s="178">
        <v>1</v>
      </c>
      <c r="CL36" s="174"/>
      <c r="CM36" s="174"/>
      <c r="CN36" s="174">
        <v>2</v>
      </c>
      <c r="CO36" s="174">
        <v>3</v>
      </c>
      <c r="CP36" s="174"/>
      <c r="CQ36" s="174">
        <v>1</v>
      </c>
      <c r="CR36" s="174"/>
      <c r="CS36" s="174"/>
      <c r="CT36" s="174"/>
      <c r="CU36" s="178">
        <v>1</v>
      </c>
      <c r="CV36" s="178">
        <v>0</v>
      </c>
      <c r="CW36" s="178" t="s">
        <v>248</v>
      </c>
      <c r="CX36" s="178" t="s">
        <v>239</v>
      </c>
      <c r="CY36" s="174"/>
      <c r="CZ36" s="174">
        <v>3</v>
      </c>
      <c r="DA36" s="174">
        <v>2</v>
      </c>
      <c r="DB36" s="174">
        <v>1</v>
      </c>
      <c r="DC36" s="174"/>
      <c r="DD36" s="174"/>
      <c r="DE36" s="178">
        <v>0</v>
      </c>
      <c r="DF36" s="178">
        <v>1</v>
      </c>
      <c r="DG36" s="178">
        <v>1</v>
      </c>
      <c r="DH36" s="178">
        <v>0</v>
      </c>
      <c r="DI36" s="181">
        <v>0</v>
      </c>
      <c r="DJ36" s="181">
        <v>1</v>
      </c>
      <c r="DK36" s="181">
        <v>1</v>
      </c>
      <c r="DL36" s="181">
        <v>0</v>
      </c>
      <c r="DM36" s="181">
        <v>1</v>
      </c>
      <c r="DN36" s="181">
        <v>1</v>
      </c>
      <c r="DO36" s="181">
        <v>0</v>
      </c>
    </row>
    <row r="37" spans="1:119" ht="75">
      <c r="A37" s="162">
        <v>33</v>
      </c>
      <c r="B37" s="163">
        <v>40796</v>
      </c>
      <c r="C37" s="150">
        <v>6</v>
      </c>
      <c r="D37" s="150" t="s">
        <v>301</v>
      </c>
      <c r="E37" s="150" t="s">
        <v>302</v>
      </c>
      <c r="F37" s="150" t="s">
        <v>308</v>
      </c>
      <c r="G37" s="150" t="s">
        <v>217</v>
      </c>
      <c r="H37" s="164" t="s">
        <v>309</v>
      </c>
      <c r="I37" s="152" t="s">
        <v>234</v>
      </c>
      <c r="J37" s="156">
        <v>1</v>
      </c>
      <c r="K37" s="156"/>
      <c r="L37" s="156"/>
      <c r="M37" s="156"/>
      <c r="N37" s="156">
        <v>1</v>
      </c>
      <c r="O37" s="156">
        <v>1</v>
      </c>
      <c r="P37" s="156">
        <v>1</v>
      </c>
      <c r="Q37" s="156">
        <v>1</v>
      </c>
      <c r="R37" s="156"/>
      <c r="S37" s="153" t="s">
        <v>424</v>
      </c>
      <c r="T37" s="170">
        <v>1</v>
      </c>
      <c r="U37" s="170"/>
      <c r="V37" s="170">
        <v>3</v>
      </c>
      <c r="W37" s="170"/>
      <c r="X37" s="170"/>
      <c r="Y37" s="170">
        <v>2</v>
      </c>
      <c r="Z37" s="170"/>
      <c r="AA37" s="170"/>
      <c r="AB37" s="170"/>
      <c r="AC37" s="170"/>
      <c r="AD37" s="170"/>
      <c r="AE37" s="170"/>
      <c r="AF37" s="168">
        <v>1</v>
      </c>
      <c r="AG37" s="274" t="s">
        <v>224</v>
      </c>
      <c r="AH37" s="274" t="s">
        <v>238</v>
      </c>
      <c r="AI37" s="172">
        <v>1</v>
      </c>
      <c r="AJ37" s="172">
        <v>0</v>
      </c>
      <c r="AK37" s="172">
        <v>1</v>
      </c>
      <c r="AL37" s="172">
        <v>1</v>
      </c>
      <c r="AM37" s="172">
        <v>0</v>
      </c>
      <c r="AN37" s="172">
        <v>0</v>
      </c>
      <c r="AO37" s="172">
        <v>0</v>
      </c>
      <c r="AP37" s="172">
        <v>0</v>
      </c>
      <c r="AQ37" s="172">
        <v>0</v>
      </c>
      <c r="AR37" s="172">
        <v>0</v>
      </c>
      <c r="AS37" s="170">
        <v>1</v>
      </c>
      <c r="AT37" s="170"/>
      <c r="AU37" s="170"/>
      <c r="AV37" s="170"/>
      <c r="AW37" s="170"/>
      <c r="AX37" s="170"/>
      <c r="AY37" s="170"/>
      <c r="AZ37" s="170"/>
      <c r="BA37" s="170"/>
      <c r="BB37" s="170">
        <v>5</v>
      </c>
      <c r="BC37" s="170">
        <v>4</v>
      </c>
      <c r="BD37" s="170"/>
      <c r="BE37" s="170"/>
      <c r="BF37" s="170"/>
      <c r="BG37" s="170"/>
      <c r="BH37" s="170"/>
      <c r="BI37" s="170"/>
      <c r="BJ37" s="170">
        <v>3</v>
      </c>
      <c r="BK37" s="170">
        <v>2</v>
      </c>
      <c r="BL37" s="170"/>
      <c r="BM37" s="170"/>
      <c r="BN37" s="170"/>
      <c r="BO37" s="170">
        <v>1</v>
      </c>
      <c r="BP37" s="170"/>
      <c r="BQ37" s="168" t="s">
        <v>538</v>
      </c>
      <c r="BR37" s="167" t="s">
        <v>539</v>
      </c>
      <c r="BS37" s="174"/>
      <c r="BT37" s="174"/>
      <c r="BU37" s="174">
        <v>3</v>
      </c>
      <c r="BV37" s="174"/>
      <c r="BW37" s="174"/>
      <c r="BX37" s="174">
        <v>1</v>
      </c>
      <c r="BY37" s="174">
        <v>2</v>
      </c>
      <c r="BZ37" s="174"/>
      <c r="CA37" s="174"/>
      <c r="CB37" s="174"/>
      <c r="CC37" s="174"/>
      <c r="CD37" s="174"/>
      <c r="CE37" s="178">
        <v>0</v>
      </c>
      <c r="CF37" s="178">
        <v>1</v>
      </c>
      <c r="CG37" s="178" t="s">
        <v>223</v>
      </c>
      <c r="CH37" s="178">
        <v>1</v>
      </c>
      <c r="CI37" s="283" t="s">
        <v>238</v>
      </c>
      <c r="CJ37" s="283" t="s">
        <v>238</v>
      </c>
      <c r="CK37" s="178">
        <v>1</v>
      </c>
      <c r="CL37" s="174"/>
      <c r="CM37" s="174"/>
      <c r="CN37" s="174">
        <v>3</v>
      </c>
      <c r="CO37" s="174">
        <v>2</v>
      </c>
      <c r="CP37" s="174"/>
      <c r="CQ37" s="174">
        <v>1</v>
      </c>
      <c r="CR37" s="174"/>
      <c r="CS37" s="174"/>
      <c r="CT37" s="174"/>
      <c r="CU37" s="178">
        <v>1</v>
      </c>
      <c r="CV37" s="178">
        <v>0</v>
      </c>
      <c r="CW37" s="178" t="s">
        <v>258</v>
      </c>
      <c r="CX37" s="178" t="s">
        <v>239</v>
      </c>
      <c r="CY37" s="174"/>
      <c r="CZ37" s="174">
        <v>1</v>
      </c>
      <c r="DA37" s="174">
        <v>2</v>
      </c>
      <c r="DB37" s="174">
        <v>3</v>
      </c>
      <c r="DC37" s="174"/>
      <c r="DD37" s="174"/>
      <c r="DE37" s="178">
        <v>0</v>
      </c>
      <c r="DF37" s="178">
        <v>1</v>
      </c>
      <c r="DG37" s="178">
        <v>1</v>
      </c>
      <c r="DH37" s="178">
        <v>0</v>
      </c>
      <c r="DI37" s="181">
        <v>0</v>
      </c>
      <c r="DJ37" s="181">
        <v>1</v>
      </c>
      <c r="DK37" s="181">
        <v>1</v>
      </c>
      <c r="DL37" s="181">
        <v>1</v>
      </c>
      <c r="DM37" s="181">
        <v>1</v>
      </c>
      <c r="DN37" s="181">
        <v>1</v>
      </c>
      <c r="DO37" s="181">
        <v>0</v>
      </c>
    </row>
    <row r="38" spans="1:119" ht="165">
      <c r="A38" s="162">
        <v>34</v>
      </c>
      <c r="B38" s="163">
        <v>40796</v>
      </c>
      <c r="C38" s="150">
        <v>6</v>
      </c>
      <c r="D38" s="150" t="s">
        <v>301</v>
      </c>
      <c r="E38" s="150" t="s">
        <v>302</v>
      </c>
      <c r="F38" s="150" t="s">
        <v>311</v>
      </c>
      <c r="G38" s="150" t="s">
        <v>217</v>
      </c>
      <c r="H38" s="164" t="s">
        <v>312</v>
      </c>
      <c r="I38" s="152" t="s">
        <v>219</v>
      </c>
      <c r="J38" s="156">
        <v>1</v>
      </c>
      <c r="K38" s="156"/>
      <c r="L38" s="156">
        <v>1</v>
      </c>
      <c r="M38" s="156"/>
      <c r="N38" s="156">
        <v>1</v>
      </c>
      <c r="O38" s="156">
        <v>1</v>
      </c>
      <c r="P38" s="156">
        <v>1</v>
      </c>
      <c r="Q38" s="156">
        <v>1</v>
      </c>
      <c r="R38" s="156">
        <v>1</v>
      </c>
      <c r="S38" s="153" t="s">
        <v>415</v>
      </c>
      <c r="T38" s="170">
        <v>1</v>
      </c>
      <c r="U38" s="170"/>
      <c r="V38" s="170">
        <v>3</v>
      </c>
      <c r="W38" s="170"/>
      <c r="X38" s="170"/>
      <c r="Y38" s="170">
        <v>2</v>
      </c>
      <c r="Z38" s="170"/>
      <c r="AA38" s="170"/>
      <c r="AB38" s="170"/>
      <c r="AC38" s="170"/>
      <c r="AD38" s="170"/>
      <c r="AE38" s="170"/>
      <c r="AF38" s="168">
        <v>1</v>
      </c>
      <c r="AG38" s="274" t="s">
        <v>224</v>
      </c>
      <c r="AH38" s="274" t="s">
        <v>225</v>
      </c>
      <c r="AI38" s="172">
        <v>1</v>
      </c>
      <c r="AJ38" s="172">
        <v>0</v>
      </c>
      <c r="AK38" s="172">
        <v>0</v>
      </c>
      <c r="AL38" s="172">
        <v>0</v>
      </c>
      <c r="AM38" s="172">
        <v>0</v>
      </c>
      <c r="AN38" s="172">
        <v>0</v>
      </c>
      <c r="AO38" s="172">
        <v>0</v>
      </c>
      <c r="AP38" s="172">
        <v>0</v>
      </c>
      <c r="AQ38" s="172">
        <v>0</v>
      </c>
      <c r="AR38" s="172">
        <v>0</v>
      </c>
      <c r="AS38" s="170">
        <v>1</v>
      </c>
      <c r="AT38" s="170"/>
      <c r="AU38" s="170">
        <v>3</v>
      </c>
      <c r="AV38" s="170">
        <v>2</v>
      </c>
      <c r="AW38" s="170"/>
      <c r="AX38" s="170"/>
      <c r="AY38" s="170"/>
      <c r="AZ38" s="170"/>
      <c r="BA38" s="170"/>
      <c r="BB38" s="170">
        <v>3</v>
      </c>
      <c r="BC38" s="170">
        <v>2</v>
      </c>
      <c r="BD38" s="170"/>
      <c r="BE38" s="170"/>
      <c r="BF38" s="170"/>
      <c r="BG38" s="170"/>
      <c r="BH38" s="170">
        <v>5</v>
      </c>
      <c r="BI38" s="170"/>
      <c r="BJ38" s="170"/>
      <c r="BK38" s="170">
        <v>4</v>
      </c>
      <c r="BL38" s="170"/>
      <c r="BM38" s="170"/>
      <c r="BN38" s="170"/>
      <c r="BO38" s="170"/>
      <c r="BP38" s="170"/>
      <c r="BQ38" s="168" t="s">
        <v>258</v>
      </c>
      <c r="BR38" s="167">
        <v>1</v>
      </c>
      <c r="BS38" s="174"/>
      <c r="BT38" s="174"/>
      <c r="BU38" s="174">
        <v>3</v>
      </c>
      <c r="BV38" s="174"/>
      <c r="BW38" s="174"/>
      <c r="BX38" s="174">
        <v>2</v>
      </c>
      <c r="BY38" s="174">
        <v>1</v>
      </c>
      <c r="BZ38" s="174"/>
      <c r="CA38" s="174"/>
      <c r="CB38" s="174"/>
      <c r="CC38" s="174"/>
      <c r="CD38" s="174"/>
      <c r="CE38" s="178">
        <v>0</v>
      </c>
      <c r="CF38" s="178">
        <v>1</v>
      </c>
      <c r="CG38" s="178" t="s">
        <v>223</v>
      </c>
      <c r="CH38" s="178">
        <v>1</v>
      </c>
      <c r="CI38" s="283" t="s">
        <v>224</v>
      </c>
      <c r="CJ38" s="283" t="s">
        <v>300</v>
      </c>
      <c r="CK38" s="178">
        <v>1</v>
      </c>
      <c r="CL38" s="174">
        <v>2</v>
      </c>
      <c r="CM38" s="174"/>
      <c r="CN38" s="174">
        <v>3</v>
      </c>
      <c r="CO38" s="174">
        <v>1</v>
      </c>
      <c r="CP38" s="174"/>
      <c r="CQ38" s="174"/>
      <c r="CR38" s="174"/>
      <c r="CS38" s="174"/>
      <c r="CT38" s="174"/>
      <c r="CU38" s="178">
        <v>1</v>
      </c>
      <c r="CV38" s="178">
        <v>0</v>
      </c>
      <c r="CW38" s="178" t="s">
        <v>258</v>
      </c>
      <c r="CX38" s="178" t="s">
        <v>239</v>
      </c>
      <c r="CY38" s="174"/>
      <c r="CZ38" s="174">
        <v>3</v>
      </c>
      <c r="DA38" s="174">
        <v>1</v>
      </c>
      <c r="DB38" s="174">
        <v>2</v>
      </c>
      <c r="DC38" s="174"/>
      <c r="DD38" s="174"/>
      <c r="DE38" s="178">
        <v>1</v>
      </c>
      <c r="DF38" s="178">
        <v>1</v>
      </c>
      <c r="DG38" s="178">
        <v>1</v>
      </c>
      <c r="DH38" s="178">
        <v>0</v>
      </c>
      <c r="DI38" s="181">
        <v>0</v>
      </c>
      <c r="DJ38" s="181">
        <v>1</v>
      </c>
      <c r="DK38" s="181">
        <v>1</v>
      </c>
      <c r="DL38" s="181">
        <v>1</v>
      </c>
      <c r="DM38" s="181">
        <v>0</v>
      </c>
      <c r="DN38" s="181">
        <v>1</v>
      </c>
      <c r="DO38" s="181">
        <v>0</v>
      </c>
    </row>
    <row r="39" spans="1:119" ht="180">
      <c r="A39" s="162">
        <v>35</v>
      </c>
      <c r="B39" s="163">
        <v>40796</v>
      </c>
      <c r="C39" s="150">
        <v>6</v>
      </c>
      <c r="D39" s="150" t="s">
        <v>301</v>
      </c>
      <c r="E39" s="150" t="s">
        <v>302</v>
      </c>
      <c r="F39" s="150" t="s">
        <v>313</v>
      </c>
      <c r="G39" s="150" t="s">
        <v>217</v>
      </c>
      <c r="H39" s="164" t="s">
        <v>314</v>
      </c>
      <c r="I39" s="152" t="s">
        <v>247</v>
      </c>
      <c r="J39" s="156">
        <v>1</v>
      </c>
      <c r="K39" s="156">
        <v>1</v>
      </c>
      <c r="L39" s="156"/>
      <c r="M39" s="156"/>
      <c r="N39" s="156">
        <v>1</v>
      </c>
      <c r="O39" s="156">
        <v>1</v>
      </c>
      <c r="P39" s="156">
        <v>0</v>
      </c>
      <c r="Q39" s="156">
        <v>1</v>
      </c>
      <c r="R39" s="156"/>
      <c r="S39" s="153" t="s">
        <v>415</v>
      </c>
      <c r="T39" s="170">
        <v>1</v>
      </c>
      <c r="U39" s="170"/>
      <c r="V39" s="170">
        <v>3</v>
      </c>
      <c r="W39" s="170"/>
      <c r="X39" s="170"/>
      <c r="Y39" s="170">
        <v>2</v>
      </c>
      <c r="Z39" s="170"/>
      <c r="AA39" s="170"/>
      <c r="AB39" s="170"/>
      <c r="AC39" s="170"/>
      <c r="AD39" s="170"/>
      <c r="AE39" s="170"/>
      <c r="AF39" s="168">
        <v>0</v>
      </c>
      <c r="AG39" s="274" t="s">
        <v>224</v>
      </c>
      <c r="AH39" s="274" t="s">
        <v>225</v>
      </c>
      <c r="AI39" s="172">
        <v>1</v>
      </c>
      <c r="AJ39" s="172">
        <v>0</v>
      </c>
      <c r="AK39" s="172">
        <v>1</v>
      </c>
      <c r="AL39" s="172">
        <v>0</v>
      </c>
      <c r="AM39" s="172">
        <v>0</v>
      </c>
      <c r="AN39" s="172">
        <v>0</v>
      </c>
      <c r="AO39" s="172">
        <v>0</v>
      </c>
      <c r="AP39" s="172">
        <v>0</v>
      </c>
      <c r="AQ39" s="172">
        <v>0</v>
      </c>
      <c r="AR39" s="172">
        <v>0</v>
      </c>
      <c r="AS39" s="170">
        <v>1</v>
      </c>
      <c r="AT39" s="170"/>
      <c r="AU39" s="170">
        <v>2</v>
      </c>
      <c r="AV39" s="170"/>
      <c r="AW39" s="170"/>
      <c r="AX39" s="170"/>
      <c r="AY39" s="170"/>
      <c r="AZ39" s="170"/>
      <c r="BA39" s="170"/>
      <c r="BB39" s="170">
        <v>5</v>
      </c>
      <c r="BC39" s="170">
        <v>4</v>
      </c>
      <c r="BD39" s="170"/>
      <c r="BE39" s="170"/>
      <c r="BF39" s="170"/>
      <c r="BG39" s="170"/>
      <c r="BH39" s="170"/>
      <c r="BI39" s="170"/>
      <c r="BJ39" s="170"/>
      <c r="BK39" s="170">
        <v>3</v>
      </c>
      <c r="BL39" s="170"/>
      <c r="BM39" s="170"/>
      <c r="BN39" s="170"/>
      <c r="BO39" s="170"/>
      <c r="BP39" s="170"/>
      <c r="BQ39" s="168" t="s">
        <v>248</v>
      </c>
      <c r="BR39" s="167">
        <v>1</v>
      </c>
      <c r="BS39" s="174"/>
      <c r="BT39" s="174"/>
      <c r="BU39" s="174">
        <v>3</v>
      </c>
      <c r="BV39" s="174"/>
      <c r="BW39" s="174"/>
      <c r="BX39" s="174">
        <v>2</v>
      </c>
      <c r="BY39" s="174">
        <v>1</v>
      </c>
      <c r="BZ39" s="174"/>
      <c r="CA39" s="174"/>
      <c r="CB39" s="174"/>
      <c r="CC39" s="174"/>
      <c r="CD39" s="174"/>
      <c r="CE39" s="178">
        <v>0</v>
      </c>
      <c r="CF39" s="178">
        <v>1</v>
      </c>
      <c r="CG39" s="178" t="s">
        <v>223</v>
      </c>
      <c r="CH39" s="178">
        <v>1</v>
      </c>
      <c r="CI39" s="283" t="s">
        <v>224</v>
      </c>
      <c r="CJ39" s="283" t="s">
        <v>225</v>
      </c>
      <c r="CK39" s="178">
        <v>1</v>
      </c>
      <c r="CL39" s="174"/>
      <c r="CM39" s="174"/>
      <c r="CN39" s="174">
        <v>3</v>
      </c>
      <c r="CO39" s="174">
        <v>2</v>
      </c>
      <c r="CP39" s="174"/>
      <c r="CQ39" s="174">
        <v>1</v>
      </c>
      <c r="CR39" s="174"/>
      <c r="CS39" s="174"/>
      <c r="CT39" s="174"/>
      <c r="CU39" s="178">
        <v>1</v>
      </c>
      <c r="CV39" s="178">
        <v>0</v>
      </c>
      <c r="CW39" s="178" t="s">
        <v>258</v>
      </c>
      <c r="CX39" s="178" t="s">
        <v>228</v>
      </c>
      <c r="CY39" s="174"/>
      <c r="CZ39" s="174">
        <v>3</v>
      </c>
      <c r="DA39" s="174">
        <v>2</v>
      </c>
      <c r="DB39" s="174">
        <v>1</v>
      </c>
      <c r="DC39" s="174"/>
      <c r="DD39" s="174"/>
      <c r="DE39" s="178">
        <v>0</v>
      </c>
      <c r="DF39" s="178">
        <v>1</v>
      </c>
      <c r="DG39" s="178">
        <v>1</v>
      </c>
      <c r="DH39" s="178">
        <v>0</v>
      </c>
      <c r="DI39" s="181">
        <v>0</v>
      </c>
      <c r="DJ39" s="181">
        <v>1</v>
      </c>
      <c r="DK39" s="181">
        <v>1</v>
      </c>
      <c r="DL39" s="181">
        <v>1</v>
      </c>
      <c r="DM39" s="181">
        <v>1</v>
      </c>
      <c r="DN39" s="181">
        <v>1</v>
      </c>
      <c r="DO39" s="181">
        <v>0</v>
      </c>
    </row>
    <row r="40" spans="1:119" ht="75">
      <c r="A40" s="162">
        <v>36</v>
      </c>
      <c r="B40" s="163">
        <v>40796</v>
      </c>
      <c r="C40" s="150">
        <v>6</v>
      </c>
      <c r="D40" s="150" t="s">
        <v>301</v>
      </c>
      <c r="E40" s="150" t="s">
        <v>302</v>
      </c>
      <c r="F40" s="150" t="s">
        <v>313</v>
      </c>
      <c r="G40" s="150" t="s">
        <v>217</v>
      </c>
      <c r="H40" s="164" t="s">
        <v>315</v>
      </c>
      <c r="I40" s="152" t="s">
        <v>234</v>
      </c>
      <c r="J40" s="156">
        <v>1</v>
      </c>
      <c r="K40" s="156">
        <v>1</v>
      </c>
      <c r="L40" s="156">
        <v>1</v>
      </c>
      <c r="M40" s="156">
        <v>1</v>
      </c>
      <c r="N40" s="156">
        <v>1</v>
      </c>
      <c r="O40" s="156">
        <v>1</v>
      </c>
      <c r="P40" s="156">
        <v>1</v>
      </c>
      <c r="Q40" s="156"/>
      <c r="R40" s="156"/>
      <c r="S40" s="153" t="s">
        <v>424</v>
      </c>
      <c r="T40" s="170"/>
      <c r="U40" s="170"/>
      <c r="V40" s="170"/>
      <c r="W40" s="170"/>
      <c r="X40" s="170"/>
      <c r="Y40" s="170">
        <v>3</v>
      </c>
      <c r="Z40" s="170"/>
      <c r="AA40" s="170"/>
      <c r="AB40" s="170"/>
      <c r="AC40" s="170"/>
      <c r="AD40" s="170"/>
      <c r="AE40" s="170"/>
      <c r="AF40" s="168">
        <v>0</v>
      </c>
      <c r="AG40" s="274" t="s">
        <v>224</v>
      </c>
      <c r="AH40" s="274" t="s">
        <v>225</v>
      </c>
      <c r="AI40" s="172">
        <v>1</v>
      </c>
      <c r="AJ40" s="172">
        <v>0</v>
      </c>
      <c r="AK40" s="172">
        <v>1</v>
      </c>
      <c r="AL40" s="172">
        <v>0</v>
      </c>
      <c r="AM40" s="172">
        <v>0</v>
      </c>
      <c r="AN40" s="172">
        <v>0</v>
      </c>
      <c r="AO40" s="172">
        <v>1</v>
      </c>
      <c r="AP40" s="172">
        <v>0</v>
      </c>
      <c r="AQ40" s="172">
        <v>0</v>
      </c>
      <c r="AR40" s="172">
        <v>0</v>
      </c>
      <c r="AS40" s="170">
        <v>1</v>
      </c>
      <c r="AT40" s="170"/>
      <c r="AU40" s="170"/>
      <c r="AV40" s="170">
        <v>2</v>
      </c>
      <c r="AW40" s="170"/>
      <c r="AX40" s="170">
        <v>3</v>
      </c>
      <c r="AY40" s="170"/>
      <c r="AZ40" s="170"/>
      <c r="BA40" s="170"/>
      <c r="BB40" s="170">
        <v>5</v>
      </c>
      <c r="BC40" s="170">
        <v>4</v>
      </c>
      <c r="BD40" s="170"/>
      <c r="BE40" s="170"/>
      <c r="BF40" s="170"/>
      <c r="BG40" s="170"/>
      <c r="BH40" s="170"/>
      <c r="BI40" s="170"/>
      <c r="BJ40" s="170">
        <v>2</v>
      </c>
      <c r="BK40" s="170">
        <v>3</v>
      </c>
      <c r="BL40" s="170"/>
      <c r="BM40" s="170"/>
      <c r="BN40" s="170"/>
      <c r="BO40" s="170"/>
      <c r="BP40" s="170"/>
      <c r="BQ40" s="168" t="s">
        <v>538</v>
      </c>
      <c r="BR40" s="167" t="s">
        <v>539</v>
      </c>
      <c r="BS40" s="174"/>
      <c r="BT40" s="174"/>
      <c r="BU40" s="174">
        <v>3</v>
      </c>
      <c r="BV40" s="174"/>
      <c r="BW40" s="174"/>
      <c r="BX40" s="174">
        <v>2</v>
      </c>
      <c r="BY40" s="174">
        <v>1</v>
      </c>
      <c r="BZ40" s="174"/>
      <c r="CA40" s="174"/>
      <c r="CB40" s="174"/>
      <c r="CC40" s="174"/>
      <c r="CD40" s="174"/>
      <c r="CE40" s="178">
        <v>0</v>
      </c>
      <c r="CF40" s="178">
        <v>1</v>
      </c>
      <c r="CG40" s="178" t="s">
        <v>223</v>
      </c>
      <c r="CH40" s="178">
        <v>1</v>
      </c>
      <c r="CI40" s="283" t="s">
        <v>224</v>
      </c>
      <c r="CJ40" s="283" t="s">
        <v>238</v>
      </c>
      <c r="CK40" s="178">
        <v>1</v>
      </c>
      <c r="CL40" s="174"/>
      <c r="CM40" s="174"/>
      <c r="CN40" s="174">
        <v>3</v>
      </c>
      <c r="CO40" s="174">
        <v>2</v>
      </c>
      <c r="CP40" s="174"/>
      <c r="CQ40" s="174"/>
      <c r="CR40" s="174"/>
      <c r="CS40" s="174"/>
      <c r="CT40" s="174">
        <v>1</v>
      </c>
      <c r="CU40" s="178">
        <v>1</v>
      </c>
      <c r="CV40" s="178">
        <v>0</v>
      </c>
      <c r="CW40" s="178" t="s">
        <v>258</v>
      </c>
      <c r="CX40" s="178" t="s">
        <v>236</v>
      </c>
      <c r="CY40" s="174"/>
      <c r="CZ40" s="174">
        <v>1</v>
      </c>
      <c r="DA40" s="174"/>
      <c r="DB40" s="174">
        <v>3</v>
      </c>
      <c r="DC40" s="174"/>
      <c r="DD40" s="174">
        <v>2</v>
      </c>
      <c r="DE40" s="178">
        <v>1</v>
      </c>
      <c r="DF40" s="178">
        <v>1</v>
      </c>
      <c r="DG40" s="178">
        <v>1</v>
      </c>
      <c r="DH40" s="178">
        <v>0</v>
      </c>
      <c r="DI40" s="181">
        <v>0</v>
      </c>
      <c r="DJ40" s="181">
        <v>1</v>
      </c>
      <c r="DK40" s="181">
        <v>1</v>
      </c>
      <c r="DL40" s="181">
        <v>1</v>
      </c>
      <c r="DM40" s="181">
        <v>1</v>
      </c>
      <c r="DN40" s="181">
        <v>1</v>
      </c>
      <c r="DO40" s="181">
        <v>0</v>
      </c>
    </row>
    <row r="41" spans="1:119" ht="105">
      <c r="A41" s="162">
        <v>37</v>
      </c>
      <c r="B41" s="163">
        <v>40796</v>
      </c>
      <c r="C41" s="150">
        <v>5</v>
      </c>
      <c r="D41" s="150" t="s">
        <v>301</v>
      </c>
      <c r="E41" s="150" t="s">
        <v>317</v>
      </c>
      <c r="F41" s="150" t="s">
        <v>311</v>
      </c>
      <c r="G41" s="150" t="s">
        <v>217</v>
      </c>
      <c r="H41" s="164" t="s">
        <v>318</v>
      </c>
      <c r="I41" s="152" t="s">
        <v>257</v>
      </c>
      <c r="J41" s="156">
        <v>1</v>
      </c>
      <c r="K41" s="156">
        <v>1</v>
      </c>
      <c r="L41" s="156">
        <v>1</v>
      </c>
      <c r="M41" s="156"/>
      <c r="N41" s="156">
        <v>0</v>
      </c>
      <c r="O41" s="156">
        <v>0</v>
      </c>
      <c r="P41" s="156">
        <v>1</v>
      </c>
      <c r="Q41" s="156">
        <v>1</v>
      </c>
      <c r="R41" s="156">
        <v>0</v>
      </c>
      <c r="S41" s="153" t="s">
        <v>424</v>
      </c>
      <c r="T41" s="170">
        <v>1</v>
      </c>
      <c r="U41" s="170"/>
      <c r="V41" s="170">
        <v>2</v>
      </c>
      <c r="W41" s="170"/>
      <c r="X41" s="170"/>
      <c r="Y41" s="170">
        <v>3</v>
      </c>
      <c r="Z41" s="170"/>
      <c r="AA41" s="170"/>
      <c r="AB41" s="170"/>
      <c r="AC41" s="170"/>
      <c r="AD41" s="170"/>
      <c r="AE41" s="170"/>
      <c r="AF41" s="168" t="s">
        <v>583</v>
      </c>
      <c r="AG41" s="274" t="s">
        <v>224</v>
      </c>
      <c r="AH41" s="274" t="s">
        <v>310</v>
      </c>
      <c r="AI41" s="172">
        <v>0</v>
      </c>
      <c r="AJ41" s="172">
        <v>0</v>
      </c>
      <c r="AK41" s="172">
        <v>1</v>
      </c>
      <c r="AL41" s="172">
        <v>1</v>
      </c>
      <c r="AM41" s="172">
        <v>1</v>
      </c>
      <c r="AN41" s="172">
        <v>0</v>
      </c>
      <c r="AO41" s="172">
        <v>0</v>
      </c>
      <c r="AP41" s="172">
        <v>1</v>
      </c>
      <c r="AQ41" s="172">
        <v>1</v>
      </c>
      <c r="AR41" s="172">
        <v>0</v>
      </c>
      <c r="AS41" s="170">
        <v>0</v>
      </c>
      <c r="AT41" s="170"/>
      <c r="AU41" s="170">
        <v>2</v>
      </c>
      <c r="AV41" s="170">
        <v>3</v>
      </c>
      <c r="AW41" s="170"/>
      <c r="AX41" s="170"/>
      <c r="AY41" s="170"/>
      <c r="AZ41" s="170">
        <v>1</v>
      </c>
      <c r="BA41" s="170"/>
      <c r="BB41" s="170">
        <v>3</v>
      </c>
      <c r="BC41" s="170"/>
      <c r="BD41" s="170"/>
      <c r="BE41" s="170"/>
      <c r="BF41" s="170"/>
      <c r="BG41" s="170"/>
      <c r="BH41" s="170">
        <v>5</v>
      </c>
      <c r="BI41" s="170">
        <v>4</v>
      </c>
      <c r="BJ41" s="170"/>
      <c r="BK41" s="170"/>
      <c r="BL41" s="170"/>
      <c r="BM41" s="170"/>
      <c r="BN41" s="170">
        <v>2</v>
      </c>
      <c r="BO41" s="170">
        <v>1</v>
      </c>
      <c r="BP41" s="170"/>
      <c r="BQ41" s="168" t="s">
        <v>266</v>
      </c>
      <c r="BR41" s="167">
        <v>0</v>
      </c>
      <c r="BS41" s="174"/>
      <c r="BT41" s="174"/>
      <c r="BU41" s="174">
        <v>2</v>
      </c>
      <c r="BV41" s="174"/>
      <c r="BW41" s="174">
        <v>1</v>
      </c>
      <c r="BX41" s="174">
        <v>3</v>
      </c>
      <c r="BY41" s="174"/>
      <c r="BZ41" s="174"/>
      <c r="CA41" s="174"/>
      <c r="CB41" s="174"/>
      <c r="CC41" s="174"/>
      <c r="CD41" s="174"/>
      <c r="CE41" s="178">
        <v>0</v>
      </c>
      <c r="CF41" s="178">
        <v>0</v>
      </c>
      <c r="CG41" s="178" t="s">
        <v>223</v>
      </c>
      <c r="CH41" s="178">
        <v>1</v>
      </c>
      <c r="CI41" s="283" t="s">
        <v>224</v>
      </c>
      <c r="CJ41" s="283" t="s">
        <v>310</v>
      </c>
      <c r="CK41" s="178">
        <v>1</v>
      </c>
      <c r="CL41" s="174"/>
      <c r="CM41" s="174"/>
      <c r="CN41" s="174">
        <v>3</v>
      </c>
      <c r="CO41" s="174">
        <v>2</v>
      </c>
      <c r="CP41" s="174"/>
      <c r="CQ41" s="174">
        <v>3</v>
      </c>
      <c r="CR41" s="174"/>
      <c r="CS41" s="174"/>
      <c r="CT41" s="174"/>
      <c r="CU41" s="178">
        <v>1</v>
      </c>
      <c r="CV41" s="178">
        <v>0</v>
      </c>
      <c r="CW41" s="178" t="s">
        <v>258</v>
      </c>
      <c r="CX41" s="178" t="s">
        <v>239</v>
      </c>
      <c r="CY41" s="174"/>
      <c r="CZ41" s="174">
        <v>3</v>
      </c>
      <c r="DA41" s="174">
        <v>2</v>
      </c>
      <c r="DB41" s="174"/>
      <c r="DC41" s="174"/>
      <c r="DD41" s="174">
        <v>1</v>
      </c>
      <c r="DE41" s="178">
        <v>0</v>
      </c>
      <c r="DF41" s="178">
        <v>1</v>
      </c>
      <c r="DG41" s="178">
        <v>0</v>
      </c>
      <c r="DH41" s="178">
        <v>0</v>
      </c>
      <c r="DI41" s="181">
        <v>0</v>
      </c>
      <c r="DJ41" s="181">
        <v>1</v>
      </c>
      <c r="DK41" s="181">
        <v>1</v>
      </c>
      <c r="DL41" s="181">
        <v>1</v>
      </c>
      <c r="DM41" s="181">
        <v>1</v>
      </c>
      <c r="DN41" s="181">
        <v>1</v>
      </c>
      <c r="DO41" s="181">
        <v>0</v>
      </c>
    </row>
    <row r="42" spans="1:119" ht="75">
      <c r="A42" s="162">
        <v>38</v>
      </c>
      <c r="B42" s="163">
        <v>40797</v>
      </c>
      <c r="C42" s="150">
        <v>5</v>
      </c>
      <c r="D42" s="150" t="s">
        <v>301</v>
      </c>
      <c r="E42" s="150" t="s">
        <v>317</v>
      </c>
      <c r="F42" s="150" t="s">
        <v>319</v>
      </c>
      <c r="G42" s="150" t="s">
        <v>217</v>
      </c>
      <c r="H42" s="164" t="s">
        <v>320</v>
      </c>
      <c r="I42" s="152" t="s">
        <v>234</v>
      </c>
      <c r="J42" s="156"/>
      <c r="K42" s="156"/>
      <c r="L42" s="156">
        <v>1</v>
      </c>
      <c r="M42" s="156"/>
      <c r="N42" s="156">
        <v>1</v>
      </c>
      <c r="O42" s="156">
        <v>1</v>
      </c>
      <c r="P42" s="156">
        <v>1</v>
      </c>
      <c r="Q42" s="156">
        <v>1</v>
      </c>
      <c r="R42" s="156">
        <v>0</v>
      </c>
      <c r="S42" s="153" t="s">
        <v>418</v>
      </c>
      <c r="T42" s="170">
        <v>1</v>
      </c>
      <c r="U42" s="170"/>
      <c r="V42" s="170">
        <v>2</v>
      </c>
      <c r="W42" s="170"/>
      <c r="X42" s="170"/>
      <c r="Y42" s="170">
        <v>3</v>
      </c>
      <c r="Z42" s="170"/>
      <c r="AA42" s="170"/>
      <c r="AB42" s="170"/>
      <c r="AC42" s="170"/>
      <c r="AD42" s="170"/>
      <c r="AE42" s="170"/>
      <c r="AF42" s="168">
        <v>1</v>
      </c>
      <c r="AG42" s="274" t="s">
        <v>224</v>
      </c>
      <c r="AH42" s="274" t="s">
        <v>224</v>
      </c>
      <c r="AI42" s="172">
        <v>0</v>
      </c>
      <c r="AJ42" s="172">
        <v>0</v>
      </c>
      <c r="AK42" s="172">
        <v>1</v>
      </c>
      <c r="AL42" s="172">
        <v>1</v>
      </c>
      <c r="AM42" s="172">
        <v>0</v>
      </c>
      <c r="AN42" s="172">
        <v>0</v>
      </c>
      <c r="AO42" s="172">
        <v>0</v>
      </c>
      <c r="AP42" s="172">
        <v>0</v>
      </c>
      <c r="AQ42" s="172">
        <v>0</v>
      </c>
      <c r="AR42" s="172">
        <v>0</v>
      </c>
      <c r="AS42" s="170">
        <v>0</v>
      </c>
      <c r="AT42" s="170"/>
      <c r="AU42" s="170"/>
      <c r="AV42" s="170">
        <v>3</v>
      </c>
      <c r="AW42" s="170"/>
      <c r="AX42" s="170">
        <v>2</v>
      </c>
      <c r="AY42" s="170"/>
      <c r="AZ42" s="170">
        <v>1</v>
      </c>
      <c r="BA42" s="170"/>
      <c r="BB42" s="170">
        <v>5</v>
      </c>
      <c r="BC42" s="170">
        <v>4</v>
      </c>
      <c r="BD42" s="170"/>
      <c r="BE42" s="170"/>
      <c r="BF42" s="170"/>
      <c r="BG42" s="170"/>
      <c r="BH42" s="170">
        <v>3</v>
      </c>
      <c r="BI42" s="170"/>
      <c r="BJ42" s="170">
        <v>2</v>
      </c>
      <c r="BK42" s="170"/>
      <c r="BL42" s="170"/>
      <c r="BM42" s="170"/>
      <c r="BN42" s="170">
        <v>1</v>
      </c>
      <c r="BO42" s="170"/>
      <c r="BP42" s="170"/>
      <c r="BQ42" s="168" t="s">
        <v>538</v>
      </c>
      <c r="BR42" s="167" t="s">
        <v>539</v>
      </c>
      <c r="BS42" s="174"/>
      <c r="BT42" s="174"/>
      <c r="BU42" s="174">
        <v>2</v>
      </c>
      <c r="BV42" s="174"/>
      <c r="BW42" s="174"/>
      <c r="BX42" s="174">
        <v>3</v>
      </c>
      <c r="BY42" s="174"/>
      <c r="BZ42" s="174"/>
      <c r="CA42" s="174"/>
      <c r="CB42" s="174">
        <v>1</v>
      </c>
      <c r="CC42" s="174"/>
      <c r="CD42" s="174"/>
      <c r="CE42" s="178">
        <v>0</v>
      </c>
      <c r="CF42" s="178">
        <v>0</v>
      </c>
      <c r="CG42" s="178" t="s">
        <v>223</v>
      </c>
      <c r="CH42" s="178">
        <v>0</v>
      </c>
      <c r="CI42" s="283" t="s">
        <v>224</v>
      </c>
      <c r="CJ42" s="283" t="s">
        <v>224</v>
      </c>
      <c r="CK42" s="178">
        <v>1</v>
      </c>
      <c r="CL42" s="174"/>
      <c r="CM42" s="174"/>
      <c r="CN42" s="174"/>
      <c r="CO42" s="174">
        <v>3</v>
      </c>
      <c r="CP42" s="174">
        <v>2</v>
      </c>
      <c r="CQ42" s="174"/>
      <c r="CR42" s="174"/>
      <c r="CS42" s="174"/>
      <c r="CT42" s="174">
        <v>1</v>
      </c>
      <c r="CU42" s="178">
        <v>1</v>
      </c>
      <c r="CV42" s="178">
        <v>1</v>
      </c>
      <c r="CW42" s="178"/>
      <c r="CX42" s="178" t="s">
        <v>228</v>
      </c>
      <c r="CY42" s="174"/>
      <c r="CZ42" s="174">
        <v>2</v>
      </c>
      <c r="DA42" s="174">
        <v>3</v>
      </c>
      <c r="DB42" s="174">
        <v>1</v>
      </c>
      <c r="DC42" s="174"/>
      <c r="DD42" s="174"/>
      <c r="DE42" s="178">
        <v>0</v>
      </c>
      <c r="DF42" s="178">
        <v>1</v>
      </c>
      <c r="DG42" s="178">
        <v>0</v>
      </c>
      <c r="DH42" s="178">
        <v>0</v>
      </c>
      <c r="DI42" s="181">
        <v>0</v>
      </c>
      <c r="DJ42" s="181">
        <v>1</v>
      </c>
      <c r="DK42" s="181">
        <v>1</v>
      </c>
      <c r="DL42" s="181">
        <v>1</v>
      </c>
      <c r="DM42" s="181">
        <v>0</v>
      </c>
      <c r="DN42" s="181">
        <v>0</v>
      </c>
      <c r="DO42" s="181">
        <v>0</v>
      </c>
    </row>
    <row r="43" spans="1:119" ht="225">
      <c r="A43" s="162">
        <v>39</v>
      </c>
      <c r="B43" s="163">
        <v>40797</v>
      </c>
      <c r="C43" s="150">
        <v>5</v>
      </c>
      <c r="D43" s="150" t="s">
        <v>301</v>
      </c>
      <c r="E43" s="150" t="s">
        <v>317</v>
      </c>
      <c r="F43" s="150" t="s">
        <v>319</v>
      </c>
      <c r="G43" s="150" t="s">
        <v>217</v>
      </c>
      <c r="H43" s="164" t="s">
        <v>321</v>
      </c>
      <c r="I43" s="152" t="s">
        <v>251</v>
      </c>
      <c r="J43" s="156">
        <v>1</v>
      </c>
      <c r="K43" s="156">
        <v>0</v>
      </c>
      <c r="L43" s="156"/>
      <c r="M43" s="156"/>
      <c r="N43" s="156">
        <v>0</v>
      </c>
      <c r="O43" s="156">
        <v>1</v>
      </c>
      <c r="P43" s="156">
        <v>1</v>
      </c>
      <c r="Q43" s="156">
        <v>1</v>
      </c>
      <c r="R43" s="156">
        <v>0</v>
      </c>
      <c r="S43" s="153" t="s">
        <v>418</v>
      </c>
      <c r="T43" s="170"/>
      <c r="U43" s="170">
        <v>2</v>
      </c>
      <c r="V43" s="170"/>
      <c r="W43" s="170"/>
      <c r="X43" s="170">
        <v>1</v>
      </c>
      <c r="Y43" s="170">
        <v>3</v>
      </c>
      <c r="Z43" s="170"/>
      <c r="AA43" s="170"/>
      <c r="AB43" s="170"/>
      <c r="AC43" s="170"/>
      <c r="AD43" s="170"/>
      <c r="AE43" s="170"/>
      <c r="AF43" s="168">
        <v>0</v>
      </c>
      <c r="AG43" s="274" t="s">
        <v>224</v>
      </c>
      <c r="AH43" s="274" t="s">
        <v>224</v>
      </c>
      <c r="AI43" s="172">
        <v>1</v>
      </c>
      <c r="AJ43" s="172">
        <v>0</v>
      </c>
      <c r="AK43" s="172">
        <v>0</v>
      </c>
      <c r="AL43" s="172">
        <v>0</v>
      </c>
      <c r="AM43" s="172">
        <v>0</v>
      </c>
      <c r="AN43" s="172">
        <v>0</v>
      </c>
      <c r="AO43" s="172">
        <v>1</v>
      </c>
      <c r="AP43" s="172">
        <v>0</v>
      </c>
      <c r="AQ43" s="172">
        <v>0</v>
      </c>
      <c r="AR43" s="172">
        <v>0</v>
      </c>
      <c r="AS43" s="170">
        <v>1</v>
      </c>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68" t="s">
        <v>538</v>
      </c>
      <c r="BR43" s="167" t="s">
        <v>539</v>
      </c>
      <c r="BS43" s="174"/>
      <c r="BT43" s="174">
        <v>1</v>
      </c>
      <c r="BU43" s="174">
        <v>2</v>
      </c>
      <c r="BV43" s="174"/>
      <c r="BW43" s="174"/>
      <c r="BX43" s="174">
        <v>3</v>
      </c>
      <c r="BY43" s="174"/>
      <c r="BZ43" s="174"/>
      <c r="CA43" s="174"/>
      <c r="CB43" s="174"/>
      <c r="CC43" s="174"/>
      <c r="CD43" s="174"/>
      <c r="CE43" s="178">
        <v>0</v>
      </c>
      <c r="CF43" s="178">
        <v>0</v>
      </c>
      <c r="CG43" s="178" t="s">
        <v>223</v>
      </c>
      <c r="CH43" s="178">
        <v>0</v>
      </c>
      <c r="CI43" s="283" t="s">
        <v>224</v>
      </c>
      <c r="CJ43" s="283" t="s">
        <v>224</v>
      </c>
      <c r="CK43" s="178">
        <v>0</v>
      </c>
      <c r="CL43" s="174"/>
      <c r="CM43" s="174"/>
      <c r="CN43" s="174"/>
      <c r="CO43" s="174">
        <v>3</v>
      </c>
      <c r="CP43" s="174">
        <v>2</v>
      </c>
      <c r="CQ43" s="174"/>
      <c r="CR43" s="174"/>
      <c r="CS43" s="174"/>
      <c r="CT43" s="174">
        <v>1</v>
      </c>
      <c r="CU43" s="178">
        <v>1</v>
      </c>
      <c r="CV43" s="178">
        <v>0</v>
      </c>
      <c r="CW43" s="178"/>
      <c r="CX43" s="178" t="s">
        <v>243</v>
      </c>
      <c r="CY43" s="174"/>
      <c r="CZ43" s="174">
        <v>2</v>
      </c>
      <c r="DA43" s="174">
        <v>3</v>
      </c>
      <c r="DB43" s="174"/>
      <c r="DC43" s="174"/>
      <c r="DD43" s="174">
        <v>1</v>
      </c>
      <c r="DE43" s="178">
        <v>0</v>
      </c>
      <c r="DF43" s="178">
        <v>1</v>
      </c>
      <c r="DG43" s="178">
        <v>0</v>
      </c>
      <c r="DH43" s="178">
        <v>0</v>
      </c>
      <c r="DI43" s="181">
        <v>0</v>
      </c>
      <c r="DJ43" s="181">
        <v>1</v>
      </c>
      <c r="DK43" s="181">
        <v>1</v>
      </c>
      <c r="DL43" s="181">
        <v>0</v>
      </c>
      <c r="DM43" s="181">
        <v>0</v>
      </c>
      <c r="DN43" s="181">
        <v>0</v>
      </c>
      <c r="DO43" s="181">
        <v>0</v>
      </c>
    </row>
    <row r="44" spans="1:119" ht="180">
      <c r="A44" s="162">
        <v>40</v>
      </c>
      <c r="B44" s="163">
        <v>40797</v>
      </c>
      <c r="C44" s="150">
        <v>5</v>
      </c>
      <c r="D44" s="150" t="s">
        <v>301</v>
      </c>
      <c r="E44" s="150" t="s">
        <v>317</v>
      </c>
      <c r="F44" s="150" t="s">
        <v>322</v>
      </c>
      <c r="G44" s="150" t="s">
        <v>217</v>
      </c>
      <c r="H44" s="164" t="s">
        <v>323</v>
      </c>
      <c r="I44" s="152" t="s">
        <v>247</v>
      </c>
      <c r="J44" s="156">
        <v>1</v>
      </c>
      <c r="K44" s="156"/>
      <c r="L44" s="156"/>
      <c r="M44" s="156"/>
      <c r="N44" s="156">
        <v>0</v>
      </c>
      <c r="O44" s="156">
        <v>1</v>
      </c>
      <c r="P44" s="156">
        <v>0</v>
      </c>
      <c r="Q44" s="156">
        <v>0</v>
      </c>
      <c r="R44" s="156"/>
      <c r="S44" s="153" t="s">
        <v>416</v>
      </c>
      <c r="T44" s="170">
        <v>1</v>
      </c>
      <c r="U44" s="170"/>
      <c r="V44" s="170">
        <v>2</v>
      </c>
      <c r="W44" s="170"/>
      <c r="X44" s="170"/>
      <c r="Y44" s="170">
        <v>3</v>
      </c>
      <c r="Z44" s="170"/>
      <c r="AA44" s="170"/>
      <c r="AB44" s="170"/>
      <c r="AC44" s="170"/>
      <c r="AD44" s="170"/>
      <c r="AE44" s="170"/>
      <c r="AF44" s="168">
        <v>0</v>
      </c>
      <c r="AG44" s="274" t="s">
        <v>224</v>
      </c>
      <c r="AH44" s="274" t="s">
        <v>238</v>
      </c>
      <c r="AI44" s="172">
        <v>0</v>
      </c>
      <c r="AJ44" s="172">
        <v>0</v>
      </c>
      <c r="AK44" s="172">
        <v>1</v>
      </c>
      <c r="AL44" s="172">
        <v>1</v>
      </c>
      <c r="AM44" s="172">
        <v>0</v>
      </c>
      <c r="AN44" s="172">
        <v>0</v>
      </c>
      <c r="AO44" s="172">
        <v>1</v>
      </c>
      <c r="AP44" s="172">
        <v>0</v>
      </c>
      <c r="AQ44" s="172">
        <v>1</v>
      </c>
      <c r="AR44" s="172">
        <v>0</v>
      </c>
      <c r="AS44" s="170">
        <v>0</v>
      </c>
      <c r="AT44" s="170"/>
      <c r="AU44" s="170">
        <v>3</v>
      </c>
      <c r="AV44" s="170">
        <v>2</v>
      </c>
      <c r="AW44" s="170"/>
      <c r="AX44" s="170"/>
      <c r="AY44" s="170"/>
      <c r="AZ44" s="170"/>
      <c r="BA44" s="170"/>
      <c r="BB44" s="170">
        <v>4</v>
      </c>
      <c r="BC44" s="170">
        <v>5</v>
      </c>
      <c r="BD44" s="170"/>
      <c r="BE44" s="170"/>
      <c r="BF44" s="170"/>
      <c r="BG44" s="170">
        <v>1</v>
      </c>
      <c r="BH44" s="170"/>
      <c r="BI44" s="170"/>
      <c r="BJ44" s="170">
        <v>3</v>
      </c>
      <c r="BK44" s="170"/>
      <c r="BL44" s="170"/>
      <c r="BM44" s="170"/>
      <c r="BN44" s="170">
        <v>2</v>
      </c>
      <c r="BO44" s="170"/>
      <c r="BP44" s="170"/>
      <c r="BQ44" s="168" t="s">
        <v>266</v>
      </c>
      <c r="BR44" s="167">
        <v>0</v>
      </c>
      <c r="BS44" s="174"/>
      <c r="BT44" s="174"/>
      <c r="BU44" s="174">
        <v>2</v>
      </c>
      <c r="BV44" s="174"/>
      <c r="BW44" s="174"/>
      <c r="BX44" s="174">
        <v>3</v>
      </c>
      <c r="BY44" s="174"/>
      <c r="BZ44" s="174"/>
      <c r="CA44" s="174"/>
      <c r="CB44" s="174"/>
      <c r="CC44" s="174"/>
      <c r="CD44" s="174">
        <v>1</v>
      </c>
      <c r="CE44" s="178">
        <v>0</v>
      </c>
      <c r="CF44" s="178">
        <v>0</v>
      </c>
      <c r="CG44" s="178" t="s">
        <v>223</v>
      </c>
      <c r="CH44" s="178">
        <v>1</v>
      </c>
      <c r="CI44" s="283" t="s">
        <v>224</v>
      </c>
      <c r="CJ44" s="283" t="s">
        <v>238</v>
      </c>
      <c r="CK44" s="178">
        <v>1</v>
      </c>
      <c r="CL44" s="174"/>
      <c r="CM44" s="174"/>
      <c r="CN44" s="174">
        <v>3</v>
      </c>
      <c r="CO44" s="174">
        <v>2</v>
      </c>
      <c r="CP44" s="174"/>
      <c r="CQ44" s="174">
        <v>1</v>
      </c>
      <c r="CR44" s="174"/>
      <c r="CS44" s="174"/>
      <c r="CT44" s="174"/>
      <c r="CU44" s="178">
        <v>1</v>
      </c>
      <c r="CV44" s="178">
        <v>1</v>
      </c>
      <c r="CW44" s="178" t="s">
        <v>258</v>
      </c>
      <c r="CX44" s="178" t="s">
        <v>243</v>
      </c>
      <c r="CY44" s="174"/>
      <c r="CZ44" s="174">
        <v>3</v>
      </c>
      <c r="DA44" s="174">
        <v>2</v>
      </c>
      <c r="DB44" s="174"/>
      <c r="DC44" s="174"/>
      <c r="DD44" s="174">
        <v>1</v>
      </c>
      <c r="DE44" s="178">
        <v>0</v>
      </c>
      <c r="DF44" s="178">
        <v>1</v>
      </c>
      <c r="DG44" s="178">
        <v>0</v>
      </c>
      <c r="DH44" s="178">
        <v>0</v>
      </c>
      <c r="DI44" s="181">
        <v>0</v>
      </c>
      <c r="DJ44" s="181">
        <v>1</v>
      </c>
      <c r="DK44" s="181">
        <v>1</v>
      </c>
      <c r="DL44" s="181">
        <v>1</v>
      </c>
      <c r="DM44" s="181">
        <v>1</v>
      </c>
      <c r="DN44" s="181">
        <v>0</v>
      </c>
      <c r="DO44" s="181">
        <v>0</v>
      </c>
    </row>
    <row r="45" spans="1:119" ht="165">
      <c r="A45" s="162">
        <v>41</v>
      </c>
      <c r="B45" s="163">
        <v>40795</v>
      </c>
      <c r="C45" s="150">
        <v>5</v>
      </c>
      <c r="D45" s="150" t="s">
        <v>301</v>
      </c>
      <c r="E45" s="150" t="s">
        <v>317</v>
      </c>
      <c r="F45" s="150" t="s">
        <v>322</v>
      </c>
      <c r="G45" s="150" t="s">
        <v>217</v>
      </c>
      <c r="H45" s="164" t="s">
        <v>324</v>
      </c>
      <c r="I45" s="152" t="s">
        <v>219</v>
      </c>
      <c r="J45" s="156">
        <v>1</v>
      </c>
      <c r="K45" s="156">
        <v>1</v>
      </c>
      <c r="L45" s="156">
        <v>1</v>
      </c>
      <c r="M45" s="156"/>
      <c r="N45" s="156">
        <v>0</v>
      </c>
      <c r="O45" s="156">
        <v>1</v>
      </c>
      <c r="P45" s="156">
        <v>0</v>
      </c>
      <c r="Q45" s="156">
        <v>1</v>
      </c>
      <c r="R45" s="156">
        <v>0</v>
      </c>
      <c r="S45" s="153" t="s">
        <v>424</v>
      </c>
      <c r="T45" s="170"/>
      <c r="U45" s="170"/>
      <c r="V45" s="170">
        <v>2</v>
      </c>
      <c r="W45" s="170"/>
      <c r="X45" s="170"/>
      <c r="Y45" s="170">
        <v>3</v>
      </c>
      <c r="Z45" s="170"/>
      <c r="AA45" s="170"/>
      <c r="AB45" s="170"/>
      <c r="AC45" s="170">
        <v>1</v>
      </c>
      <c r="AD45" s="170"/>
      <c r="AE45" s="170"/>
      <c r="AF45" s="168" t="s">
        <v>583</v>
      </c>
      <c r="AG45" s="274" t="s">
        <v>224</v>
      </c>
      <c r="AH45" s="274" t="s">
        <v>238</v>
      </c>
      <c r="AI45" s="172">
        <v>0</v>
      </c>
      <c r="AJ45" s="172">
        <v>0</v>
      </c>
      <c r="AK45" s="172">
        <v>1</v>
      </c>
      <c r="AL45" s="172">
        <v>1</v>
      </c>
      <c r="AM45" s="172">
        <v>0</v>
      </c>
      <c r="AN45" s="172">
        <v>1</v>
      </c>
      <c r="AO45" s="172">
        <v>1</v>
      </c>
      <c r="AP45" s="172">
        <v>0</v>
      </c>
      <c r="AQ45" s="172">
        <v>1</v>
      </c>
      <c r="AR45" s="172">
        <v>0</v>
      </c>
      <c r="AS45" s="170">
        <v>0</v>
      </c>
      <c r="AT45" s="170"/>
      <c r="AU45" s="170"/>
      <c r="AV45" s="170">
        <v>3</v>
      </c>
      <c r="AW45" s="170"/>
      <c r="AX45" s="170"/>
      <c r="AY45" s="170"/>
      <c r="AZ45" s="170">
        <v>2</v>
      </c>
      <c r="BA45" s="170"/>
      <c r="BB45" s="170">
        <v>2</v>
      </c>
      <c r="BC45" s="170"/>
      <c r="BD45" s="170"/>
      <c r="BE45" s="170"/>
      <c r="BF45" s="170"/>
      <c r="BG45" s="170"/>
      <c r="BH45" s="170">
        <v>5</v>
      </c>
      <c r="BI45" s="170"/>
      <c r="BJ45" s="170">
        <v>1</v>
      </c>
      <c r="BK45" s="170">
        <v>4</v>
      </c>
      <c r="BL45" s="170"/>
      <c r="BM45" s="170"/>
      <c r="BN45" s="170">
        <v>3</v>
      </c>
      <c r="BO45" s="170"/>
      <c r="BP45" s="170"/>
      <c r="BQ45" s="168" t="s">
        <v>266</v>
      </c>
      <c r="BR45" s="167">
        <v>0</v>
      </c>
      <c r="BS45" s="174"/>
      <c r="BT45" s="174"/>
      <c r="BU45" s="174">
        <v>2</v>
      </c>
      <c r="BV45" s="174"/>
      <c r="BW45" s="174">
        <v>3</v>
      </c>
      <c r="BX45" s="174"/>
      <c r="BY45" s="174">
        <v>1</v>
      </c>
      <c r="BZ45" s="174"/>
      <c r="CA45" s="174"/>
      <c r="CB45" s="174"/>
      <c r="CC45" s="174"/>
      <c r="CD45" s="174"/>
      <c r="CE45" s="178">
        <v>0</v>
      </c>
      <c r="CF45" s="178">
        <v>1</v>
      </c>
      <c r="CG45" s="178" t="s">
        <v>223</v>
      </c>
      <c r="CH45" s="178">
        <v>1</v>
      </c>
      <c r="CI45" s="283" t="s">
        <v>224</v>
      </c>
      <c r="CJ45" s="283" t="s">
        <v>238</v>
      </c>
      <c r="CK45" s="178">
        <v>1</v>
      </c>
      <c r="CL45" s="174"/>
      <c r="CM45" s="174"/>
      <c r="CN45" s="174"/>
      <c r="CO45" s="174">
        <v>3</v>
      </c>
      <c r="CP45" s="174"/>
      <c r="CQ45" s="174"/>
      <c r="CR45" s="174">
        <v>2</v>
      </c>
      <c r="CS45" s="174">
        <v>1</v>
      </c>
      <c r="CT45" s="174"/>
      <c r="CU45" s="178">
        <v>1</v>
      </c>
      <c r="CV45" s="178">
        <v>0</v>
      </c>
      <c r="CW45" s="178"/>
      <c r="CX45" s="178" t="s">
        <v>236</v>
      </c>
      <c r="CY45" s="174"/>
      <c r="CZ45" s="174">
        <v>1</v>
      </c>
      <c r="DA45" s="174">
        <v>3</v>
      </c>
      <c r="DB45" s="174">
        <v>2</v>
      </c>
      <c r="DC45" s="174"/>
      <c r="DD45" s="174"/>
      <c r="DE45" s="178">
        <v>0</v>
      </c>
      <c r="DF45" s="178">
        <v>1</v>
      </c>
      <c r="DG45" s="178">
        <v>0</v>
      </c>
      <c r="DH45" s="178">
        <v>0</v>
      </c>
      <c r="DI45" s="181">
        <v>0</v>
      </c>
      <c r="DJ45" s="181">
        <v>1</v>
      </c>
      <c r="DK45" s="181">
        <v>1</v>
      </c>
      <c r="DL45" s="181">
        <v>1</v>
      </c>
      <c r="DM45" s="181">
        <v>1</v>
      </c>
      <c r="DN45" s="181">
        <v>1</v>
      </c>
      <c r="DO45" s="181">
        <v>0</v>
      </c>
    </row>
    <row r="46" spans="1:119" ht="105">
      <c r="A46" s="162">
        <v>42</v>
      </c>
      <c r="B46" s="163">
        <v>40795</v>
      </c>
      <c r="C46" s="150">
        <v>4</v>
      </c>
      <c r="D46" s="150" t="s">
        <v>301</v>
      </c>
      <c r="E46" s="150" t="s">
        <v>325</v>
      </c>
      <c r="F46" s="150" t="s">
        <v>326</v>
      </c>
      <c r="G46" s="150" t="s">
        <v>217</v>
      </c>
      <c r="H46" s="164" t="s">
        <v>327</v>
      </c>
      <c r="I46" s="152" t="s">
        <v>257</v>
      </c>
      <c r="J46" s="156"/>
      <c r="K46" s="156">
        <v>1</v>
      </c>
      <c r="L46" s="156"/>
      <c r="M46" s="156"/>
      <c r="N46" s="156">
        <v>1</v>
      </c>
      <c r="O46" s="156">
        <v>1</v>
      </c>
      <c r="P46" s="156"/>
      <c r="Q46" s="156">
        <v>0</v>
      </c>
      <c r="R46" s="156"/>
      <c r="S46" s="153" t="s">
        <v>416</v>
      </c>
      <c r="T46" s="170">
        <v>2</v>
      </c>
      <c r="U46" s="170"/>
      <c r="V46" s="170">
        <v>3</v>
      </c>
      <c r="W46" s="170"/>
      <c r="X46" s="170">
        <v>1</v>
      </c>
      <c r="Y46" s="170"/>
      <c r="Z46" s="170"/>
      <c r="AA46" s="170"/>
      <c r="AB46" s="170"/>
      <c r="AC46" s="170"/>
      <c r="AD46" s="170"/>
      <c r="AE46" s="170"/>
      <c r="AF46" s="168">
        <v>0</v>
      </c>
      <c r="AG46" s="274" t="s">
        <v>300</v>
      </c>
      <c r="AH46" s="274" t="s">
        <v>310</v>
      </c>
      <c r="AI46" s="172">
        <v>0</v>
      </c>
      <c r="AJ46" s="172">
        <v>0</v>
      </c>
      <c r="AK46" s="172">
        <v>0</v>
      </c>
      <c r="AL46" s="172">
        <v>0</v>
      </c>
      <c r="AM46" s="172">
        <v>0</v>
      </c>
      <c r="AN46" s="172">
        <v>0</v>
      </c>
      <c r="AO46" s="172">
        <v>0</v>
      </c>
      <c r="AP46" s="172">
        <v>0</v>
      </c>
      <c r="AQ46" s="172">
        <v>0</v>
      </c>
      <c r="AR46" s="172">
        <v>1</v>
      </c>
      <c r="AS46" s="170">
        <v>0</v>
      </c>
      <c r="AT46" s="170"/>
      <c r="AU46" s="170">
        <v>2</v>
      </c>
      <c r="AV46" s="170">
        <v>1</v>
      </c>
      <c r="AW46" s="170"/>
      <c r="AX46" s="170"/>
      <c r="AY46" s="170"/>
      <c r="AZ46" s="170"/>
      <c r="BA46" s="170"/>
      <c r="BB46" s="170"/>
      <c r="BC46" s="170"/>
      <c r="BD46" s="170"/>
      <c r="BE46" s="170"/>
      <c r="BF46" s="170"/>
      <c r="BG46" s="170"/>
      <c r="BH46" s="170"/>
      <c r="BI46" s="170"/>
      <c r="BJ46" s="170">
        <v>5</v>
      </c>
      <c r="BK46" s="170">
        <v>3</v>
      </c>
      <c r="BL46" s="170">
        <v>4</v>
      </c>
      <c r="BM46" s="170">
        <v>2</v>
      </c>
      <c r="BN46" s="170"/>
      <c r="BO46" s="170"/>
      <c r="BP46" s="170"/>
      <c r="BQ46" s="168" t="s">
        <v>266</v>
      </c>
      <c r="BR46" s="167">
        <v>1</v>
      </c>
      <c r="BS46" s="174"/>
      <c r="BT46" s="174">
        <v>1</v>
      </c>
      <c r="BU46" s="174">
        <v>2</v>
      </c>
      <c r="BV46" s="174"/>
      <c r="BW46" s="174"/>
      <c r="BX46" s="174">
        <v>3</v>
      </c>
      <c r="BY46" s="174"/>
      <c r="BZ46" s="174"/>
      <c r="CA46" s="174"/>
      <c r="CB46" s="174"/>
      <c r="CC46" s="174"/>
      <c r="CD46" s="174"/>
      <c r="CE46" s="178">
        <v>1</v>
      </c>
      <c r="CF46" s="178">
        <v>1</v>
      </c>
      <c r="CG46" s="178" t="s">
        <v>223</v>
      </c>
      <c r="CH46" s="178">
        <v>1</v>
      </c>
      <c r="CI46" s="283" t="s">
        <v>224</v>
      </c>
      <c r="CJ46" s="283" t="s">
        <v>225</v>
      </c>
      <c r="CK46" s="178">
        <v>1</v>
      </c>
      <c r="CL46" s="174">
        <v>1</v>
      </c>
      <c r="CM46" s="174">
        <v>2</v>
      </c>
      <c r="CN46" s="174">
        <v>3</v>
      </c>
      <c r="CO46" s="174"/>
      <c r="CP46" s="174"/>
      <c r="CQ46" s="174"/>
      <c r="CR46" s="174"/>
      <c r="CS46" s="174"/>
      <c r="CT46" s="174"/>
      <c r="CU46" s="178">
        <v>1</v>
      </c>
      <c r="CV46" s="178">
        <v>0</v>
      </c>
      <c r="CW46" s="178" t="s">
        <v>266</v>
      </c>
      <c r="CX46" s="178" t="s">
        <v>239</v>
      </c>
      <c r="CY46" s="174"/>
      <c r="CZ46" s="174">
        <v>3</v>
      </c>
      <c r="DA46" s="174">
        <v>2</v>
      </c>
      <c r="DB46" s="174">
        <v>1</v>
      </c>
      <c r="DC46" s="174"/>
      <c r="DD46" s="174"/>
      <c r="DE46" s="178">
        <v>1</v>
      </c>
      <c r="DF46" s="178">
        <v>1</v>
      </c>
      <c r="DG46" s="178">
        <v>0</v>
      </c>
      <c r="DH46" s="178">
        <v>0</v>
      </c>
      <c r="DI46" s="181">
        <v>0</v>
      </c>
      <c r="DJ46" s="181">
        <v>1</v>
      </c>
      <c r="DK46" s="181">
        <v>1</v>
      </c>
      <c r="DL46" s="181">
        <v>0</v>
      </c>
      <c r="DM46" s="181">
        <v>0</v>
      </c>
      <c r="DN46" s="181">
        <v>1</v>
      </c>
      <c r="DO46" s="181">
        <v>0</v>
      </c>
    </row>
    <row r="47" spans="1:119" ht="180">
      <c r="A47" s="162">
        <v>43</v>
      </c>
      <c r="B47" s="163">
        <v>40795</v>
      </c>
      <c r="C47" s="150">
        <v>4</v>
      </c>
      <c r="D47" s="150" t="s">
        <v>301</v>
      </c>
      <c r="E47" s="150" t="s">
        <v>325</v>
      </c>
      <c r="F47" s="150" t="s">
        <v>326</v>
      </c>
      <c r="G47" s="150" t="s">
        <v>217</v>
      </c>
      <c r="H47" s="164" t="s">
        <v>328</v>
      </c>
      <c r="I47" s="152" t="s">
        <v>247</v>
      </c>
      <c r="J47" s="156"/>
      <c r="K47" s="156"/>
      <c r="L47" s="156">
        <v>1</v>
      </c>
      <c r="M47" s="156"/>
      <c r="N47" s="156">
        <v>1</v>
      </c>
      <c r="O47" s="156">
        <v>1</v>
      </c>
      <c r="P47" s="156">
        <v>0</v>
      </c>
      <c r="Q47" s="156">
        <v>0</v>
      </c>
      <c r="R47" s="156"/>
      <c r="S47" s="153" t="s">
        <v>415</v>
      </c>
      <c r="T47" s="170"/>
      <c r="U47" s="170"/>
      <c r="V47" s="170"/>
      <c r="W47" s="170"/>
      <c r="X47" s="170">
        <v>1</v>
      </c>
      <c r="Y47" s="170">
        <v>2</v>
      </c>
      <c r="Z47" s="170"/>
      <c r="AA47" s="170"/>
      <c r="AB47" s="170"/>
      <c r="AC47" s="170"/>
      <c r="AD47" s="170"/>
      <c r="AE47" s="170">
        <v>3</v>
      </c>
      <c r="AF47" s="168">
        <v>0</v>
      </c>
      <c r="AG47" s="274" t="s">
        <v>224</v>
      </c>
      <c r="AH47" s="274" t="s">
        <v>225</v>
      </c>
      <c r="AI47" s="172">
        <v>1</v>
      </c>
      <c r="AJ47" s="172">
        <v>0</v>
      </c>
      <c r="AK47" s="172">
        <v>0</v>
      </c>
      <c r="AL47" s="172">
        <v>0</v>
      </c>
      <c r="AM47" s="172">
        <v>0</v>
      </c>
      <c r="AN47" s="172">
        <v>0</v>
      </c>
      <c r="AO47" s="172">
        <v>0</v>
      </c>
      <c r="AP47" s="172">
        <v>0</v>
      </c>
      <c r="AQ47" s="172">
        <v>0</v>
      </c>
      <c r="AR47" s="172">
        <v>0</v>
      </c>
      <c r="AS47" s="170">
        <v>1</v>
      </c>
      <c r="AT47" s="170"/>
      <c r="AU47" s="170"/>
      <c r="AV47" s="170">
        <v>2</v>
      </c>
      <c r="AW47" s="170"/>
      <c r="AX47" s="170"/>
      <c r="AY47" s="170"/>
      <c r="AZ47" s="170"/>
      <c r="BA47" s="170"/>
      <c r="BB47" s="170">
        <v>3</v>
      </c>
      <c r="BC47" s="170">
        <v>2</v>
      </c>
      <c r="BD47" s="170"/>
      <c r="BE47" s="170"/>
      <c r="BF47" s="170"/>
      <c r="BG47" s="170"/>
      <c r="BH47" s="170"/>
      <c r="BI47" s="170"/>
      <c r="BJ47" s="170">
        <v>5</v>
      </c>
      <c r="BK47" s="170">
        <v>4</v>
      </c>
      <c r="BL47" s="170"/>
      <c r="BM47" s="170"/>
      <c r="BN47" s="170"/>
      <c r="BO47" s="170"/>
      <c r="BP47" s="170"/>
      <c r="BQ47" s="168" t="s">
        <v>266</v>
      </c>
      <c r="BR47" s="167">
        <v>1</v>
      </c>
      <c r="BS47" s="174"/>
      <c r="BT47" s="174"/>
      <c r="BU47" s="174">
        <v>2</v>
      </c>
      <c r="BV47" s="174"/>
      <c r="BW47" s="174"/>
      <c r="BX47" s="174">
        <v>3</v>
      </c>
      <c r="BY47" s="174"/>
      <c r="BZ47" s="174"/>
      <c r="CA47" s="174"/>
      <c r="CB47" s="174">
        <v>1</v>
      </c>
      <c r="CC47" s="174"/>
      <c r="CD47" s="174"/>
      <c r="CE47" s="178">
        <v>0</v>
      </c>
      <c r="CF47" s="178">
        <v>0</v>
      </c>
      <c r="CG47" s="178" t="s">
        <v>223</v>
      </c>
      <c r="CH47" s="178">
        <v>1</v>
      </c>
      <c r="CI47" s="283" t="s">
        <v>224</v>
      </c>
      <c r="CJ47" s="283" t="s">
        <v>238</v>
      </c>
      <c r="CK47" s="178">
        <v>1</v>
      </c>
      <c r="CL47" s="174">
        <v>3</v>
      </c>
      <c r="CM47" s="174"/>
      <c r="CN47" s="174">
        <v>2</v>
      </c>
      <c r="CO47" s="174">
        <v>1</v>
      </c>
      <c r="CP47" s="174"/>
      <c r="CQ47" s="174"/>
      <c r="CR47" s="174"/>
      <c r="CS47" s="174"/>
      <c r="CT47" s="174"/>
      <c r="CU47" s="178">
        <v>1</v>
      </c>
      <c r="CV47" s="178">
        <v>1</v>
      </c>
      <c r="CW47" s="178" t="s">
        <v>266</v>
      </c>
      <c r="CX47" s="178" t="s">
        <v>236</v>
      </c>
      <c r="CY47" s="174"/>
      <c r="CZ47" s="174">
        <v>3</v>
      </c>
      <c r="DA47" s="174">
        <v>2</v>
      </c>
      <c r="DB47" s="174">
        <v>1</v>
      </c>
      <c r="DC47" s="174"/>
      <c r="DD47" s="174"/>
      <c r="DE47" s="178">
        <v>1</v>
      </c>
      <c r="DF47" s="178">
        <v>0</v>
      </c>
      <c r="DG47" s="178">
        <v>1</v>
      </c>
      <c r="DH47" s="178">
        <v>0</v>
      </c>
      <c r="DI47" s="181">
        <v>0</v>
      </c>
      <c r="DJ47" s="181">
        <v>1</v>
      </c>
      <c r="DK47" s="181">
        <v>1</v>
      </c>
      <c r="DL47" s="181">
        <v>1</v>
      </c>
      <c r="DM47" s="181">
        <v>1</v>
      </c>
      <c r="DN47" s="181">
        <v>1</v>
      </c>
      <c r="DO47" s="181">
        <v>0</v>
      </c>
    </row>
    <row r="48" spans="1:119" ht="75">
      <c r="A48" s="162">
        <v>44</v>
      </c>
      <c r="B48" s="163">
        <v>40796</v>
      </c>
      <c r="C48" s="150">
        <v>4</v>
      </c>
      <c r="D48" s="150" t="s">
        <v>301</v>
      </c>
      <c r="E48" s="150" t="s">
        <v>325</v>
      </c>
      <c r="F48" s="150" t="s">
        <v>329</v>
      </c>
      <c r="G48" s="150" t="s">
        <v>217</v>
      </c>
      <c r="H48" s="164" t="s">
        <v>330</v>
      </c>
      <c r="I48" s="152" t="s">
        <v>234</v>
      </c>
      <c r="J48" s="156">
        <v>1</v>
      </c>
      <c r="K48" s="156"/>
      <c r="L48" s="156"/>
      <c r="M48" s="156"/>
      <c r="N48" s="156">
        <v>1</v>
      </c>
      <c r="O48" s="156">
        <v>1</v>
      </c>
      <c r="P48" s="156">
        <v>1</v>
      </c>
      <c r="Q48" s="156">
        <v>0</v>
      </c>
      <c r="R48" s="156"/>
      <c r="S48" s="153" t="s">
        <v>415</v>
      </c>
      <c r="T48" s="170"/>
      <c r="U48" s="170"/>
      <c r="V48" s="170"/>
      <c r="W48" s="170"/>
      <c r="X48" s="170">
        <v>3</v>
      </c>
      <c r="Y48" s="170">
        <v>1</v>
      </c>
      <c r="Z48" s="170"/>
      <c r="AA48" s="170"/>
      <c r="AB48" s="170"/>
      <c r="AC48" s="170"/>
      <c r="AD48" s="170"/>
      <c r="AE48" s="170">
        <v>2</v>
      </c>
      <c r="AF48" s="168">
        <v>1</v>
      </c>
      <c r="AG48" s="274" t="s">
        <v>224</v>
      </c>
      <c r="AH48" s="274" t="s">
        <v>225</v>
      </c>
      <c r="AI48" s="172">
        <v>0</v>
      </c>
      <c r="AJ48" s="172">
        <v>0</v>
      </c>
      <c r="AK48" s="172">
        <v>1</v>
      </c>
      <c r="AL48" s="172">
        <v>0</v>
      </c>
      <c r="AM48" s="172">
        <v>0</v>
      </c>
      <c r="AN48" s="172">
        <v>0</v>
      </c>
      <c r="AO48" s="172">
        <v>0</v>
      </c>
      <c r="AP48" s="172">
        <v>0</v>
      </c>
      <c r="AQ48" s="172">
        <v>0</v>
      </c>
      <c r="AR48" s="172">
        <v>0</v>
      </c>
      <c r="AS48" s="170">
        <v>0</v>
      </c>
      <c r="AT48" s="170"/>
      <c r="AU48" s="170"/>
      <c r="AV48" s="170">
        <v>3</v>
      </c>
      <c r="AW48" s="170"/>
      <c r="AX48" s="170"/>
      <c r="AY48" s="170"/>
      <c r="AZ48" s="170"/>
      <c r="BA48" s="170"/>
      <c r="BB48" s="170"/>
      <c r="BC48" s="170"/>
      <c r="BD48" s="170"/>
      <c r="BE48" s="170"/>
      <c r="BF48" s="170"/>
      <c r="BG48" s="170"/>
      <c r="BH48" s="170"/>
      <c r="BI48" s="170"/>
      <c r="BJ48" s="170">
        <v>5</v>
      </c>
      <c r="BK48" s="170">
        <v>4</v>
      </c>
      <c r="BL48" s="170"/>
      <c r="BM48" s="170"/>
      <c r="BN48" s="170"/>
      <c r="BO48" s="170"/>
      <c r="BP48" s="170"/>
      <c r="BQ48" s="168" t="s">
        <v>258</v>
      </c>
      <c r="BR48" s="167">
        <v>1</v>
      </c>
      <c r="BS48" s="174"/>
      <c r="BT48" s="174">
        <v>1</v>
      </c>
      <c r="BU48" s="174"/>
      <c r="BV48" s="174"/>
      <c r="BW48" s="174"/>
      <c r="BX48" s="174">
        <v>3</v>
      </c>
      <c r="BY48" s="174">
        <v>2</v>
      </c>
      <c r="BZ48" s="174"/>
      <c r="CA48" s="174"/>
      <c r="CB48" s="174"/>
      <c r="CC48" s="174"/>
      <c r="CD48" s="174"/>
      <c r="CE48" s="178">
        <v>0</v>
      </c>
      <c r="CF48" s="178">
        <v>1</v>
      </c>
      <c r="CG48" s="178" t="s">
        <v>223</v>
      </c>
      <c r="CH48" s="178">
        <v>1</v>
      </c>
      <c r="CI48" s="283" t="s">
        <v>224</v>
      </c>
      <c r="CJ48" s="283" t="s">
        <v>225</v>
      </c>
      <c r="CK48" s="178">
        <v>1</v>
      </c>
      <c r="CL48" s="174"/>
      <c r="CM48" s="174"/>
      <c r="CN48" s="174"/>
      <c r="CO48" s="174">
        <v>3</v>
      </c>
      <c r="CP48" s="174">
        <v>1</v>
      </c>
      <c r="CQ48" s="174">
        <v>2</v>
      </c>
      <c r="CR48" s="174"/>
      <c r="CS48" s="174"/>
      <c r="CT48" s="174"/>
      <c r="CU48" s="178">
        <v>1</v>
      </c>
      <c r="CV48" s="178">
        <v>1</v>
      </c>
      <c r="CW48" s="178"/>
      <c r="CX48" s="178" t="s">
        <v>228</v>
      </c>
      <c r="CY48" s="174"/>
      <c r="CZ48" s="174">
        <v>3</v>
      </c>
      <c r="DA48" s="174">
        <v>2</v>
      </c>
      <c r="DB48" s="174"/>
      <c r="DC48" s="174"/>
      <c r="DD48" s="174">
        <v>1</v>
      </c>
      <c r="DE48" s="178">
        <v>1</v>
      </c>
      <c r="DF48" s="178">
        <v>0</v>
      </c>
      <c r="DG48" s="178">
        <v>1</v>
      </c>
      <c r="DH48" s="178">
        <v>0</v>
      </c>
      <c r="DI48" s="181">
        <v>0</v>
      </c>
      <c r="DJ48" s="181">
        <v>1</v>
      </c>
      <c r="DK48" s="181">
        <v>1</v>
      </c>
      <c r="DL48" s="181">
        <v>0</v>
      </c>
      <c r="DM48" s="181">
        <v>0</v>
      </c>
      <c r="DN48" s="181">
        <v>1</v>
      </c>
      <c r="DO48" s="181">
        <v>0</v>
      </c>
    </row>
    <row r="49" spans="1:119" ht="225">
      <c r="A49" s="162">
        <v>45</v>
      </c>
      <c r="B49" s="163">
        <v>40796</v>
      </c>
      <c r="C49" s="150">
        <v>4</v>
      </c>
      <c r="D49" s="150" t="s">
        <v>301</v>
      </c>
      <c r="E49" s="150" t="s">
        <v>325</v>
      </c>
      <c r="F49" s="150" t="s">
        <v>329</v>
      </c>
      <c r="G49" s="150" t="s">
        <v>217</v>
      </c>
      <c r="H49" s="164" t="s">
        <v>331</v>
      </c>
      <c r="I49" s="152" t="s">
        <v>251</v>
      </c>
      <c r="J49" s="156"/>
      <c r="K49" s="156">
        <v>1</v>
      </c>
      <c r="L49" s="156"/>
      <c r="M49" s="156"/>
      <c r="N49" s="156">
        <v>1</v>
      </c>
      <c r="O49" s="156">
        <v>0</v>
      </c>
      <c r="P49" s="156">
        <v>1</v>
      </c>
      <c r="Q49" s="156"/>
      <c r="R49" s="156"/>
      <c r="S49" s="153" t="s">
        <v>418</v>
      </c>
      <c r="T49" s="170">
        <v>3</v>
      </c>
      <c r="U49" s="170"/>
      <c r="V49" s="170"/>
      <c r="W49" s="170"/>
      <c r="X49" s="170"/>
      <c r="Y49" s="170"/>
      <c r="Z49" s="170"/>
      <c r="AA49" s="170"/>
      <c r="AB49" s="170"/>
      <c r="AC49" s="170"/>
      <c r="AD49" s="170"/>
      <c r="AE49" s="170">
        <v>2</v>
      </c>
      <c r="AF49" s="168">
        <v>0</v>
      </c>
      <c r="AG49" s="274" t="s">
        <v>224</v>
      </c>
      <c r="AH49" s="274" t="s">
        <v>224</v>
      </c>
      <c r="AI49" s="172">
        <v>0</v>
      </c>
      <c r="AJ49" s="172">
        <v>0</v>
      </c>
      <c r="AK49" s="172">
        <v>0</v>
      </c>
      <c r="AL49" s="172">
        <v>0</v>
      </c>
      <c r="AM49" s="172">
        <v>0</v>
      </c>
      <c r="AN49" s="172">
        <v>0</v>
      </c>
      <c r="AO49" s="172">
        <v>0</v>
      </c>
      <c r="AP49" s="172">
        <v>0</v>
      </c>
      <c r="AQ49" s="172">
        <v>0</v>
      </c>
      <c r="AR49" s="172">
        <v>0</v>
      </c>
      <c r="AS49" s="170">
        <v>0</v>
      </c>
      <c r="AT49" s="170"/>
      <c r="AU49" s="170"/>
      <c r="AV49" s="170"/>
      <c r="AW49" s="170"/>
      <c r="AX49" s="170"/>
      <c r="AY49" s="170"/>
      <c r="AZ49" s="170"/>
      <c r="BA49" s="170"/>
      <c r="BB49" s="170"/>
      <c r="BC49" s="170"/>
      <c r="BD49" s="170"/>
      <c r="BE49" s="170"/>
      <c r="BF49" s="170"/>
      <c r="BG49" s="170"/>
      <c r="BH49" s="170"/>
      <c r="BI49" s="170"/>
      <c r="BJ49" s="170">
        <v>4</v>
      </c>
      <c r="BK49" s="170">
        <v>3</v>
      </c>
      <c r="BL49" s="170"/>
      <c r="BM49" s="170"/>
      <c r="BN49" s="170">
        <v>5</v>
      </c>
      <c r="BO49" s="170"/>
      <c r="BP49" s="170"/>
      <c r="BQ49" s="168" t="s">
        <v>266</v>
      </c>
      <c r="BR49" s="167" t="s">
        <v>539</v>
      </c>
      <c r="BS49" s="174">
        <v>3</v>
      </c>
      <c r="BT49" s="174">
        <v>2</v>
      </c>
      <c r="BU49" s="174"/>
      <c r="BV49" s="174"/>
      <c r="BW49" s="174"/>
      <c r="BX49" s="174"/>
      <c r="BY49" s="174"/>
      <c r="BZ49" s="174"/>
      <c r="CA49" s="174"/>
      <c r="CB49" s="174">
        <v>1</v>
      </c>
      <c r="CC49" s="174"/>
      <c r="CD49" s="174"/>
      <c r="CE49" s="178">
        <v>1</v>
      </c>
      <c r="CF49" s="178">
        <v>0</v>
      </c>
      <c r="CG49" s="178" t="s">
        <v>223</v>
      </c>
      <c r="CH49" s="178">
        <v>0</v>
      </c>
      <c r="CI49" s="283" t="s">
        <v>224</v>
      </c>
      <c r="CJ49" s="283" t="s">
        <v>224</v>
      </c>
      <c r="CK49" s="178">
        <v>1</v>
      </c>
      <c r="CL49" s="174">
        <v>3</v>
      </c>
      <c r="CM49" s="174"/>
      <c r="CN49" s="174"/>
      <c r="CO49" s="174">
        <v>2</v>
      </c>
      <c r="CP49" s="174"/>
      <c r="CQ49" s="174"/>
      <c r="CR49" s="174"/>
      <c r="CS49" s="174"/>
      <c r="CT49" s="174">
        <v>1</v>
      </c>
      <c r="CU49" s="178">
        <v>1</v>
      </c>
      <c r="CV49" s="178">
        <v>1</v>
      </c>
      <c r="CW49" s="178"/>
      <c r="CX49" s="178" t="s">
        <v>239</v>
      </c>
      <c r="CY49" s="174"/>
      <c r="CZ49" s="174"/>
      <c r="DA49" s="174">
        <v>3</v>
      </c>
      <c r="DB49" s="174">
        <v>2</v>
      </c>
      <c r="DC49" s="174"/>
      <c r="DD49" s="174">
        <v>1</v>
      </c>
      <c r="DE49" s="178">
        <v>0</v>
      </c>
      <c r="DF49" s="178">
        <v>0</v>
      </c>
      <c r="DG49" s="178">
        <v>1</v>
      </c>
      <c r="DH49" s="178">
        <v>0</v>
      </c>
      <c r="DI49" s="181">
        <v>0</v>
      </c>
      <c r="DJ49" s="181">
        <v>1</v>
      </c>
      <c r="DK49" s="181">
        <v>1</v>
      </c>
      <c r="DL49" s="181">
        <v>0</v>
      </c>
      <c r="DM49" s="181">
        <v>0</v>
      </c>
      <c r="DN49" s="181">
        <v>0</v>
      </c>
      <c r="DO49" s="181">
        <v>0</v>
      </c>
    </row>
    <row r="50" spans="1:119" ht="165">
      <c r="A50" s="162">
        <v>46</v>
      </c>
      <c r="B50" s="163">
        <v>40795</v>
      </c>
      <c r="C50" s="150">
        <v>4</v>
      </c>
      <c r="D50" s="150" t="s">
        <v>301</v>
      </c>
      <c r="E50" s="150" t="s">
        <v>325</v>
      </c>
      <c r="F50" s="150" t="s">
        <v>332</v>
      </c>
      <c r="G50" s="150" t="s">
        <v>255</v>
      </c>
      <c r="H50" s="164" t="s">
        <v>333</v>
      </c>
      <c r="I50" s="152" t="s">
        <v>219</v>
      </c>
      <c r="J50" s="156">
        <v>0</v>
      </c>
      <c r="K50" s="156">
        <v>0</v>
      </c>
      <c r="L50" s="156">
        <v>1</v>
      </c>
      <c r="M50" s="156"/>
      <c r="N50" s="156">
        <v>1</v>
      </c>
      <c r="O50" s="156">
        <v>1</v>
      </c>
      <c r="P50" s="156">
        <v>1</v>
      </c>
      <c r="Q50" s="156">
        <v>0</v>
      </c>
      <c r="R50" s="156"/>
      <c r="S50" s="153" t="s">
        <v>418</v>
      </c>
      <c r="T50" s="170"/>
      <c r="U50" s="170"/>
      <c r="V50" s="170"/>
      <c r="W50" s="170"/>
      <c r="X50" s="170">
        <v>2</v>
      </c>
      <c r="Y50" s="170">
        <v>3</v>
      </c>
      <c r="Z50" s="170">
        <v>1</v>
      </c>
      <c r="AA50" s="170"/>
      <c r="AB50" s="170"/>
      <c r="AC50" s="170"/>
      <c r="AD50" s="170"/>
      <c r="AE50" s="170"/>
      <c r="AF50" s="168">
        <v>1</v>
      </c>
      <c r="AG50" s="274" t="s">
        <v>224</v>
      </c>
      <c r="AH50" s="274" t="s">
        <v>225</v>
      </c>
      <c r="AI50" s="172">
        <v>0</v>
      </c>
      <c r="AJ50" s="172">
        <v>0</v>
      </c>
      <c r="AK50" s="172">
        <v>0</v>
      </c>
      <c r="AL50" s="172">
        <v>0</v>
      </c>
      <c r="AM50" s="172">
        <v>0</v>
      </c>
      <c r="AN50" s="172">
        <v>0</v>
      </c>
      <c r="AO50" s="172">
        <v>0</v>
      </c>
      <c r="AP50" s="172">
        <v>0</v>
      </c>
      <c r="AQ50" s="172">
        <v>0</v>
      </c>
      <c r="AR50" s="172">
        <v>0</v>
      </c>
      <c r="AS50" s="170">
        <v>0</v>
      </c>
      <c r="AT50" s="170"/>
      <c r="AU50" s="170"/>
      <c r="AV50" s="170"/>
      <c r="AW50" s="170">
        <v>2</v>
      </c>
      <c r="AX50" s="170">
        <v>1</v>
      </c>
      <c r="AY50" s="170"/>
      <c r="AZ50" s="170"/>
      <c r="BA50" s="170"/>
      <c r="BB50" s="170"/>
      <c r="BC50" s="170"/>
      <c r="BD50" s="170"/>
      <c r="BE50" s="170"/>
      <c r="BF50" s="170"/>
      <c r="BG50" s="170"/>
      <c r="BH50" s="170"/>
      <c r="BI50" s="170"/>
      <c r="BJ50" s="170">
        <v>5</v>
      </c>
      <c r="BK50" s="170">
        <v>4</v>
      </c>
      <c r="BL50" s="170"/>
      <c r="BM50" s="170"/>
      <c r="BN50" s="170"/>
      <c r="BO50" s="170"/>
      <c r="BP50" s="170"/>
      <c r="BQ50" s="168" t="s">
        <v>266</v>
      </c>
      <c r="BR50" s="167">
        <v>1</v>
      </c>
      <c r="BS50" s="174"/>
      <c r="BT50" s="174"/>
      <c r="BU50" s="174">
        <v>2</v>
      </c>
      <c r="BV50" s="174"/>
      <c r="BW50" s="174"/>
      <c r="BX50" s="174">
        <v>3</v>
      </c>
      <c r="BY50" s="174">
        <v>1</v>
      </c>
      <c r="BZ50" s="174"/>
      <c r="CA50" s="174"/>
      <c r="CB50" s="174"/>
      <c r="CC50" s="174"/>
      <c r="CD50" s="174"/>
      <c r="CE50" s="178">
        <v>1</v>
      </c>
      <c r="CF50" s="178">
        <v>1</v>
      </c>
      <c r="CG50" s="178" t="s">
        <v>223</v>
      </c>
      <c r="CH50" s="178">
        <v>1</v>
      </c>
      <c r="CI50" s="283" t="s">
        <v>224</v>
      </c>
      <c r="CJ50" s="283" t="s">
        <v>238</v>
      </c>
      <c r="CK50" s="178">
        <v>1</v>
      </c>
      <c r="CL50" s="174"/>
      <c r="CM50" s="174"/>
      <c r="CN50" s="174"/>
      <c r="CO50" s="174">
        <v>3</v>
      </c>
      <c r="CP50" s="174">
        <v>1</v>
      </c>
      <c r="CQ50" s="174">
        <v>2</v>
      </c>
      <c r="CR50" s="174"/>
      <c r="CS50" s="174"/>
      <c r="CT50" s="174"/>
      <c r="CU50" s="178">
        <v>1</v>
      </c>
      <c r="CV50" s="178">
        <v>1</v>
      </c>
      <c r="CW50" s="178"/>
      <c r="CX50" s="178" t="s">
        <v>239</v>
      </c>
      <c r="CY50" s="174"/>
      <c r="CZ50" s="174">
        <v>2</v>
      </c>
      <c r="DA50" s="174">
        <v>3</v>
      </c>
      <c r="DB50" s="174">
        <v>1</v>
      </c>
      <c r="DC50" s="174"/>
      <c r="DD50" s="174"/>
      <c r="DE50" s="178">
        <v>0</v>
      </c>
      <c r="DF50" s="178">
        <v>1</v>
      </c>
      <c r="DG50" s="178">
        <v>1</v>
      </c>
      <c r="DH50" s="178">
        <v>0</v>
      </c>
      <c r="DI50" s="181">
        <v>0</v>
      </c>
      <c r="DJ50" s="181">
        <v>1</v>
      </c>
      <c r="DK50" s="181">
        <v>1</v>
      </c>
      <c r="DL50" s="181">
        <v>0</v>
      </c>
      <c r="DM50" s="181">
        <v>0</v>
      </c>
      <c r="DN50" s="181">
        <v>1</v>
      </c>
      <c r="DO50" s="181">
        <v>0</v>
      </c>
    </row>
    <row r="51" spans="1:119" ht="180">
      <c r="A51" s="162">
        <v>47</v>
      </c>
      <c r="B51" s="163">
        <v>40795</v>
      </c>
      <c r="C51" s="150">
        <v>3</v>
      </c>
      <c r="D51" s="150" t="s">
        <v>301</v>
      </c>
      <c r="E51" s="150" t="s">
        <v>334</v>
      </c>
      <c r="F51" s="150" t="s">
        <v>335</v>
      </c>
      <c r="G51" s="150" t="s">
        <v>217</v>
      </c>
      <c r="H51" s="164" t="s">
        <v>336</v>
      </c>
      <c r="I51" s="152" t="s">
        <v>247</v>
      </c>
      <c r="J51" s="159">
        <v>1</v>
      </c>
      <c r="K51" s="159">
        <v>1</v>
      </c>
      <c r="L51" s="159">
        <v>1</v>
      </c>
      <c r="M51" s="159">
        <v>0</v>
      </c>
      <c r="N51" s="156">
        <v>1</v>
      </c>
      <c r="O51" s="156">
        <v>1</v>
      </c>
      <c r="P51" s="156">
        <v>1</v>
      </c>
      <c r="Q51" s="156">
        <v>0</v>
      </c>
      <c r="R51" s="156">
        <v>1</v>
      </c>
      <c r="S51" s="154" t="s">
        <v>424</v>
      </c>
      <c r="T51" s="170">
        <v>1</v>
      </c>
      <c r="U51" s="170"/>
      <c r="V51" s="170">
        <v>2</v>
      </c>
      <c r="W51" s="170"/>
      <c r="X51" s="170"/>
      <c r="Y51" s="170">
        <v>3</v>
      </c>
      <c r="Z51" s="170"/>
      <c r="AA51" s="170"/>
      <c r="AB51" s="170"/>
      <c r="AC51" s="170"/>
      <c r="AD51" s="170"/>
      <c r="AE51" s="170"/>
      <c r="AF51" s="168">
        <v>0</v>
      </c>
      <c r="AG51" s="274" t="s">
        <v>224</v>
      </c>
      <c r="AH51" s="274" t="s">
        <v>238</v>
      </c>
      <c r="AI51" s="172">
        <v>0</v>
      </c>
      <c r="AJ51" s="172">
        <v>0</v>
      </c>
      <c r="AK51" s="172">
        <v>1</v>
      </c>
      <c r="AL51" s="172">
        <v>0</v>
      </c>
      <c r="AM51" s="172">
        <v>0</v>
      </c>
      <c r="AN51" s="172">
        <v>0</v>
      </c>
      <c r="AO51" s="172">
        <v>1</v>
      </c>
      <c r="AP51" s="172">
        <v>0</v>
      </c>
      <c r="AQ51" s="172">
        <v>0</v>
      </c>
      <c r="AR51" s="172">
        <v>0</v>
      </c>
      <c r="AS51" s="170">
        <v>0</v>
      </c>
      <c r="AT51" s="170"/>
      <c r="AU51" s="170">
        <v>3</v>
      </c>
      <c r="AV51" s="170">
        <v>2</v>
      </c>
      <c r="AW51" s="170"/>
      <c r="AX51" s="170">
        <v>1</v>
      </c>
      <c r="AY51" s="170"/>
      <c r="AZ51" s="170"/>
      <c r="BA51" s="170"/>
      <c r="BB51" s="170">
        <v>5</v>
      </c>
      <c r="BC51" s="170">
        <v>4</v>
      </c>
      <c r="BD51" s="170"/>
      <c r="BE51" s="170"/>
      <c r="BF51" s="170"/>
      <c r="BG51" s="170"/>
      <c r="BH51" s="170">
        <v>2</v>
      </c>
      <c r="BI51" s="170"/>
      <c r="BJ51" s="170">
        <v>1</v>
      </c>
      <c r="BK51" s="170">
        <v>3</v>
      </c>
      <c r="BL51" s="170"/>
      <c r="BM51" s="170"/>
      <c r="BN51" s="170"/>
      <c r="BO51" s="170"/>
      <c r="BP51" s="170"/>
      <c r="BQ51" s="168" t="s">
        <v>266</v>
      </c>
      <c r="BR51" s="167">
        <v>1</v>
      </c>
      <c r="BS51" s="174"/>
      <c r="BT51" s="174">
        <v>2</v>
      </c>
      <c r="BU51" s="174"/>
      <c r="BV51" s="174"/>
      <c r="BW51" s="174"/>
      <c r="BX51" s="174">
        <v>3</v>
      </c>
      <c r="BY51" s="174"/>
      <c r="BZ51" s="174">
        <v>1</v>
      </c>
      <c r="CA51" s="174"/>
      <c r="CB51" s="174"/>
      <c r="CC51" s="174"/>
      <c r="CD51" s="174"/>
      <c r="CE51" s="178">
        <v>0</v>
      </c>
      <c r="CF51" s="178">
        <v>1</v>
      </c>
      <c r="CG51" s="178" t="s">
        <v>223</v>
      </c>
      <c r="CH51" s="178">
        <v>1</v>
      </c>
      <c r="CI51" s="283" t="s">
        <v>224</v>
      </c>
      <c r="CJ51" s="283" t="s">
        <v>225</v>
      </c>
      <c r="CK51" s="178">
        <v>1</v>
      </c>
      <c r="CL51" s="174">
        <v>3</v>
      </c>
      <c r="CM51" s="174"/>
      <c r="CN51" s="174">
        <v>2</v>
      </c>
      <c r="CO51" s="174"/>
      <c r="CP51" s="174"/>
      <c r="CQ51" s="174">
        <v>1</v>
      </c>
      <c r="CR51" s="174"/>
      <c r="CS51" s="174"/>
      <c r="CT51" s="174"/>
      <c r="CU51" s="178">
        <v>1</v>
      </c>
      <c r="CV51" s="178">
        <v>0</v>
      </c>
      <c r="CW51" s="178" t="s">
        <v>248</v>
      </c>
      <c r="CX51" s="178" t="s">
        <v>239</v>
      </c>
      <c r="CY51" s="174"/>
      <c r="CZ51" s="174">
        <v>3</v>
      </c>
      <c r="DA51" s="174">
        <v>2</v>
      </c>
      <c r="DB51" s="174"/>
      <c r="DC51" s="174"/>
      <c r="DD51" s="174">
        <v>1</v>
      </c>
      <c r="DE51" s="178">
        <v>1</v>
      </c>
      <c r="DF51" s="178">
        <v>1</v>
      </c>
      <c r="DG51" s="178">
        <v>0</v>
      </c>
      <c r="DH51" s="178">
        <v>0</v>
      </c>
      <c r="DI51" s="181">
        <v>0</v>
      </c>
      <c r="DJ51" s="181">
        <v>1</v>
      </c>
      <c r="DK51" s="181">
        <v>1</v>
      </c>
      <c r="DL51" s="181">
        <v>1</v>
      </c>
      <c r="DM51" s="181">
        <v>0</v>
      </c>
      <c r="DN51" s="181">
        <v>1</v>
      </c>
      <c r="DO51" s="181">
        <v>0</v>
      </c>
    </row>
    <row r="52" spans="1:119" ht="165">
      <c r="A52" s="162">
        <v>48</v>
      </c>
      <c r="B52" s="163">
        <v>40796</v>
      </c>
      <c r="C52" s="150">
        <v>3</v>
      </c>
      <c r="D52" s="150" t="s">
        <v>301</v>
      </c>
      <c r="E52" s="150" t="s">
        <v>334</v>
      </c>
      <c r="F52" s="150" t="s">
        <v>337</v>
      </c>
      <c r="G52" s="150" t="s">
        <v>217</v>
      </c>
      <c r="H52" s="164" t="s">
        <v>338</v>
      </c>
      <c r="I52" s="152" t="s">
        <v>219</v>
      </c>
      <c r="J52" s="156">
        <v>1</v>
      </c>
      <c r="K52" s="156">
        <v>1</v>
      </c>
      <c r="L52" s="156">
        <v>1</v>
      </c>
      <c r="M52" s="156">
        <v>0</v>
      </c>
      <c r="N52" s="156">
        <v>1</v>
      </c>
      <c r="O52" s="156">
        <v>1</v>
      </c>
      <c r="P52" s="156">
        <v>1</v>
      </c>
      <c r="Q52" s="156">
        <v>1</v>
      </c>
      <c r="R52" s="156">
        <v>1</v>
      </c>
      <c r="S52" s="153" t="s">
        <v>424</v>
      </c>
      <c r="T52" s="170">
        <v>1</v>
      </c>
      <c r="U52" s="170"/>
      <c r="V52" s="170">
        <v>3</v>
      </c>
      <c r="W52" s="170"/>
      <c r="X52" s="170"/>
      <c r="Y52" s="170">
        <v>2</v>
      </c>
      <c r="Z52" s="170"/>
      <c r="AA52" s="170"/>
      <c r="AB52" s="170"/>
      <c r="AC52" s="170"/>
      <c r="AD52" s="170"/>
      <c r="AE52" s="170"/>
      <c r="AF52" s="168">
        <v>1</v>
      </c>
      <c r="AG52" s="274" t="s">
        <v>224</v>
      </c>
      <c r="AH52" s="274" t="s">
        <v>238</v>
      </c>
      <c r="AI52" s="172">
        <v>1</v>
      </c>
      <c r="AJ52" s="172">
        <v>1</v>
      </c>
      <c r="AK52" s="172">
        <v>1</v>
      </c>
      <c r="AL52" s="172">
        <v>0</v>
      </c>
      <c r="AM52" s="172">
        <v>0</v>
      </c>
      <c r="AN52" s="172">
        <v>0</v>
      </c>
      <c r="AO52" s="172">
        <v>1</v>
      </c>
      <c r="AP52" s="172">
        <v>1</v>
      </c>
      <c r="AQ52" s="172">
        <v>0</v>
      </c>
      <c r="AR52" s="172">
        <v>0</v>
      </c>
      <c r="AS52" s="170">
        <v>1</v>
      </c>
      <c r="AT52" s="170">
        <v>1</v>
      </c>
      <c r="AU52" s="170"/>
      <c r="AV52" s="170">
        <v>3</v>
      </c>
      <c r="AW52" s="170"/>
      <c r="AX52" s="170">
        <v>2</v>
      </c>
      <c r="AY52" s="170"/>
      <c r="AZ52" s="170"/>
      <c r="BA52" s="170"/>
      <c r="BB52" s="170">
        <v>5</v>
      </c>
      <c r="BC52" s="170">
        <v>1</v>
      </c>
      <c r="BD52" s="170">
        <v>4</v>
      </c>
      <c r="BE52" s="170"/>
      <c r="BF52" s="170"/>
      <c r="BG52" s="170"/>
      <c r="BH52" s="170"/>
      <c r="BI52" s="170"/>
      <c r="BJ52" s="170">
        <v>2</v>
      </c>
      <c r="BK52" s="170">
        <v>3</v>
      </c>
      <c r="BL52" s="170"/>
      <c r="BM52" s="170"/>
      <c r="BN52" s="170"/>
      <c r="BO52" s="170"/>
      <c r="BP52" s="170"/>
      <c r="BQ52" s="168" t="s">
        <v>248</v>
      </c>
      <c r="BR52" s="167" t="s">
        <v>539</v>
      </c>
      <c r="BS52" s="174"/>
      <c r="BT52" s="174"/>
      <c r="BU52" s="174">
        <v>1</v>
      </c>
      <c r="BV52" s="174"/>
      <c r="BW52" s="174"/>
      <c r="BX52" s="174">
        <v>3</v>
      </c>
      <c r="BY52" s="174">
        <v>2</v>
      </c>
      <c r="BZ52" s="174"/>
      <c r="CA52" s="174"/>
      <c r="CB52" s="174"/>
      <c r="CC52" s="174"/>
      <c r="CD52" s="174"/>
      <c r="CE52" s="178">
        <v>0</v>
      </c>
      <c r="CF52" s="178">
        <v>1</v>
      </c>
      <c r="CG52" s="178" t="s">
        <v>223</v>
      </c>
      <c r="CH52" s="178">
        <v>1</v>
      </c>
      <c r="CI52" s="283" t="s">
        <v>238</v>
      </c>
      <c r="CJ52" s="283" t="s">
        <v>238</v>
      </c>
      <c r="CK52" s="178">
        <v>1</v>
      </c>
      <c r="CL52" s="174"/>
      <c r="CM52" s="174"/>
      <c r="CN52" s="174"/>
      <c r="CO52" s="174">
        <v>3</v>
      </c>
      <c r="CP52" s="174"/>
      <c r="CQ52" s="174">
        <v>2</v>
      </c>
      <c r="CR52" s="174">
        <v>1</v>
      </c>
      <c r="CS52" s="174"/>
      <c r="CT52" s="174"/>
      <c r="CU52" s="178">
        <v>1</v>
      </c>
      <c r="CV52" s="178">
        <v>0</v>
      </c>
      <c r="CW52" s="178" t="s">
        <v>248</v>
      </c>
      <c r="CX52" s="178" t="s">
        <v>243</v>
      </c>
      <c r="CY52" s="174"/>
      <c r="CZ52" s="174"/>
      <c r="DA52" s="174">
        <v>3</v>
      </c>
      <c r="DB52" s="174"/>
      <c r="DC52" s="174">
        <v>1</v>
      </c>
      <c r="DD52" s="174">
        <v>2</v>
      </c>
      <c r="DE52" s="178">
        <v>0</v>
      </c>
      <c r="DF52" s="178">
        <v>0</v>
      </c>
      <c r="DG52" s="178">
        <v>0</v>
      </c>
      <c r="DH52" s="178">
        <v>0</v>
      </c>
      <c r="DI52" s="181">
        <v>0</v>
      </c>
      <c r="DJ52" s="181">
        <v>1</v>
      </c>
      <c r="DK52" s="181">
        <v>1</v>
      </c>
      <c r="DL52" s="181">
        <v>1</v>
      </c>
      <c r="DM52" s="181">
        <v>1</v>
      </c>
      <c r="DN52" s="181">
        <v>1</v>
      </c>
      <c r="DO52" s="181">
        <v>0</v>
      </c>
    </row>
    <row r="53" spans="1:119" ht="225">
      <c r="A53" s="162">
        <v>49</v>
      </c>
      <c r="B53" s="163">
        <v>40796</v>
      </c>
      <c r="C53" s="150">
        <v>3</v>
      </c>
      <c r="D53" s="150" t="s">
        <v>301</v>
      </c>
      <c r="E53" s="150" t="s">
        <v>334</v>
      </c>
      <c r="F53" s="150" t="s">
        <v>339</v>
      </c>
      <c r="G53" s="150" t="s">
        <v>217</v>
      </c>
      <c r="H53" s="164" t="s">
        <v>340</v>
      </c>
      <c r="I53" s="152" t="s">
        <v>251</v>
      </c>
      <c r="J53" s="156">
        <v>0</v>
      </c>
      <c r="K53" s="156">
        <v>0</v>
      </c>
      <c r="L53" s="156">
        <v>0</v>
      </c>
      <c r="M53" s="156">
        <v>0</v>
      </c>
      <c r="N53" s="156">
        <v>1</v>
      </c>
      <c r="O53" s="156">
        <v>1</v>
      </c>
      <c r="P53" s="156">
        <v>1</v>
      </c>
      <c r="Q53" s="156">
        <v>0</v>
      </c>
      <c r="R53" s="156">
        <v>0</v>
      </c>
      <c r="S53" s="153" t="s">
        <v>424</v>
      </c>
      <c r="T53" s="170">
        <v>3</v>
      </c>
      <c r="U53" s="170"/>
      <c r="V53" s="170"/>
      <c r="W53" s="170"/>
      <c r="X53" s="170"/>
      <c r="Y53" s="170">
        <v>1</v>
      </c>
      <c r="Z53" s="170"/>
      <c r="AA53" s="170"/>
      <c r="AB53" s="170"/>
      <c r="AC53" s="170">
        <v>2</v>
      </c>
      <c r="AD53" s="170"/>
      <c r="AE53" s="170"/>
      <c r="AF53" s="168">
        <v>0</v>
      </c>
      <c r="AG53" s="274" t="s">
        <v>224</v>
      </c>
      <c r="AH53" s="274" t="s">
        <v>310</v>
      </c>
      <c r="AI53" s="172">
        <v>0</v>
      </c>
      <c r="AJ53" s="172">
        <v>0</v>
      </c>
      <c r="AK53" s="172">
        <v>1</v>
      </c>
      <c r="AL53" s="172">
        <v>0</v>
      </c>
      <c r="AM53" s="172">
        <v>0</v>
      </c>
      <c r="AN53" s="172">
        <v>0</v>
      </c>
      <c r="AO53" s="172">
        <v>1</v>
      </c>
      <c r="AP53" s="172">
        <v>0</v>
      </c>
      <c r="AQ53" s="172">
        <v>0</v>
      </c>
      <c r="AR53" s="172">
        <v>0</v>
      </c>
      <c r="AS53" s="170">
        <v>0</v>
      </c>
      <c r="AT53" s="170"/>
      <c r="AU53" s="170"/>
      <c r="AV53" s="170">
        <v>3</v>
      </c>
      <c r="AW53" s="170"/>
      <c r="AX53" s="170">
        <v>2</v>
      </c>
      <c r="AY53" s="170"/>
      <c r="AZ53" s="170"/>
      <c r="BA53" s="170"/>
      <c r="BB53" s="170">
        <v>5</v>
      </c>
      <c r="BC53" s="170">
        <v>4</v>
      </c>
      <c r="BD53" s="170">
        <v>4</v>
      </c>
      <c r="BE53" s="170"/>
      <c r="BF53" s="170"/>
      <c r="BG53" s="170"/>
      <c r="BH53" s="170">
        <v>3</v>
      </c>
      <c r="BI53" s="170"/>
      <c r="BJ53" s="170">
        <v>1</v>
      </c>
      <c r="BK53" s="170">
        <v>2</v>
      </c>
      <c r="BL53" s="170"/>
      <c r="BM53" s="170"/>
      <c r="BN53" s="170"/>
      <c r="BO53" s="170"/>
      <c r="BP53" s="170"/>
      <c r="BQ53" s="168" t="s">
        <v>248</v>
      </c>
      <c r="BR53" s="167" t="s">
        <v>539</v>
      </c>
      <c r="BS53" s="174"/>
      <c r="BT53" s="174"/>
      <c r="BU53" s="174"/>
      <c r="BV53" s="174">
        <v>1</v>
      </c>
      <c r="BW53" s="174"/>
      <c r="BX53" s="174">
        <v>3</v>
      </c>
      <c r="BY53" s="174">
        <v>2</v>
      </c>
      <c r="BZ53" s="174"/>
      <c r="CA53" s="174"/>
      <c r="CB53" s="174"/>
      <c r="CC53" s="174"/>
      <c r="CD53" s="174"/>
      <c r="CE53" s="178">
        <v>0</v>
      </c>
      <c r="CF53" s="178">
        <v>1</v>
      </c>
      <c r="CG53" s="178" t="s">
        <v>285</v>
      </c>
      <c r="CH53" s="178">
        <v>1</v>
      </c>
      <c r="CI53" s="283" t="s">
        <v>238</v>
      </c>
      <c r="CJ53" s="283" t="s">
        <v>238</v>
      </c>
      <c r="CK53" s="178">
        <v>1</v>
      </c>
      <c r="CL53" s="174"/>
      <c r="CM53" s="174"/>
      <c r="CN53" s="174"/>
      <c r="CO53" s="174">
        <v>3</v>
      </c>
      <c r="CP53" s="174"/>
      <c r="CQ53" s="174"/>
      <c r="CR53" s="174">
        <v>2</v>
      </c>
      <c r="CS53" s="174">
        <v>1</v>
      </c>
      <c r="CT53" s="174"/>
      <c r="CU53" s="178">
        <v>1</v>
      </c>
      <c r="CV53" s="178">
        <v>0</v>
      </c>
      <c r="CW53" s="178"/>
      <c r="CX53" s="178" t="s">
        <v>290</v>
      </c>
      <c r="CY53" s="174"/>
      <c r="CZ53" s="174">
        <v>3</v>
      </c>
      <c r="DA53" s="174">
        <v>2</v>
      </c>
      <c r="DB53" s="174"/>
      <c r="DC53" s="174"/>
      <c r="DD53" s="174">
        <v>1</v>
      </c>
      <c r="DE53" s="178">
        <v>1</v>
      </c>
      <c r="DF53" s="178">
        <v>1</v>
      </c>
      <c r="DG53" s="178">
        <v>0</v>
      </c>
      <c r="DH53" s="178">
        <v>0</v>
      </c>
      <c r="DI53" s="181">
        <v>0</v>
      </c>
      <c r="DJ53" s="181">
        <v>1</v>
      </c>
      <c r="DK53" s="181">
        <v>1</v>
      </c>
      <c r="DL53" s="181">
        <v>0</v>
      </c>
      <c r="DM53" s="181">
        <v>0</v>
      </c>
      <c r="DN53" s="181">
        <v>1</v>
      </c>
      <c r="DO53" s="181">
        <v>0</v>
      </c>
    </row>
    <row r="54" spans="1:119" ht="75">
      <c r="A54" s="162">
        <v>50</v>
      </c>
      <c r="B54" s="163">
        <v>40795</v>
      </c>
      <c r="C54" s="150">
        <v>3</v>
      </c>
      <c r="D54" s="150" t="s">
        <v>301</v>
      </c>
      <c r="E54" s="150" t="s">
        <v>334</v>
      </c>
      <c r="F54" s="150" t="s">
        <v>341</v>
      </c>
      <c r="G54" s="150" t="s">
        <v>217</v>
      </c>
      <c r="H54" s="164" t="s">
        <v>342</v>
      </c>
      <c r="I54" s="152" t="s">
        <v>234</v>
      </c>
      <c r="J54" s="156">
        <v>1</v>
      </c>
      <c r="K54" s="156">
        <v>1</v>
      </c>
      <c r="L54" s="156">
        <v>0</v>
      </c>
      <c r="M54" s="156">
        <v>1</v>
      </c>
      <c r="N54" s="156">
        <v>1</v>
      </c>
      <c r="O54" s="156">
        <v>1</v>
      </c>
      <c r="P54" s="156">
        <v>1</v>
      </c>
      <c r="Q54" s="156">
        <v>0</v>
      </c>
      <c r="R54" s="156">
        <v>1</v>
      </c>
      <c r="S54" s="153" t="s">
        <v>424</v>
      </c>
      <c r="T54" s="170"/>
      <c r="U54" s="170"/>
      <c r="V54" s="170">
        <v>1</v>
      </c>
      <c r="W54" s="170"/>
      <c r="X54" s="170"/>
      <c r="Y54" s="170">
        <v>2</v>
      </c>
      <c r="Z54" s="170"/>
      <c r="AA54" s="170"/>
      <c r="AB54" s="170"/>
      <c r="AC54" s="170"/>
      <c r="AD54" s="170">
        <v>3</v>
      </c>
      <c r="AE54" s="170"/>
      <c r="AF54" s="168">
        <v>0</v>
      </c>
      <c r="AG54" s="274" t="s">
        <v>224</v>
      </c>
      <c r="AH54" s="274" t="s">
        <v>238</v>
      </c>
      <c r="AI54" s="172">
        <v>1</v>
      </c>
      <c r="AJ54" s="172">
        <v>0</v>
      </c>
      <c r="AK54" s="172">
        <v>0</v>
      </c>
      <c r="AL54" s="172">
        <v>0</v>
      </c>
      <c r="AM54" s="172">
        <v>0</v>
      </c>
      <c r="AN54" s="172">
        <v>0</v>
      </c>
      <c r="AO54" s="172">
        <v>0</v>
      </c>
      <c r="AP54" s="172">
        <v>0</v>
      </c>
      <c r="AQ54" s="172">
        <v>0</v>
      </c>
      <c r="AR54" s="172">
        <v>0</v>
      </c>
      <c r="AS54" s="170">
        <v>1</v>
      </c>
      <c r="AT54" s="170">
        <v>1</v>
      </c>
      <c r="AU54" s="170"/>
      <c r="AV54" s="170">
        <v>2</v>
      </c>
      <c r="AW54" s="170"/>
      <c r="AX54" s="170"/>
      <c r="AY54" s="170"/>
      <c r="AZ54" s="170"/>
      <c r="BA54" s="170"/>
      <c r="BB54" s="170">
        <v>3</v>
      </c>
      <c r="BC54" s="170">
        <v>5</v>
      </c>
      <c r="BD54" s="170"/>
      <c r="BE54" s="170"/>
      <c r="BF54" s="170"/>
      <c r="BG54" s="170"/>
      <c r="BH54" s="170">
        <v>1</v>
      </c>
      <c r="BI54" s="170"/>
      <c r="BJ54" s="170">
        <v>4</v>
      </c>
      <c r="BK54" s="170">
        <v>2</v>
      </c>
      <c r="BL54" s="170"/>
      <c r="BM54" s="170"/>
      <c r="BN54" s="170"/>
      <c r="BO54" s="170"/>
      <c r="BP54" s="170"/>
      <c r="BQ54" s="168" t="s">
        <v>266</v>
      </c>
      <c r="BR54" s="167" t="s">
        <v>539</v>
      </c>
      <c r="BS54" s="174"/>
      <c r="BT54" s="174"/>
      <c r="BU54" s="174">
        <v>2</v>
      </c>
      <c r="BV54" s="174"/>
      <c r="BW54" s="174"/>
      <c r="BX54" s="174">
        <v>1</v>
      </c>
      <c r="BY54" s="174"/>
      <c r="BZ54" s="174"/>
      <c r="CA54" s="174"/>
      <c r="CB54" s="174"/>
      <c r="CC54" s="174"/>
      <c r="CD54" s="174">
        <v>3</v>
      </c>
      <c r="CE54" s="178">
        <v>0</v>
      </c>
      <c r="CF54" s="178">
        <v>1</v>
      </c>
      <c r="CG54" s="178" t="s">
        <v>285</v>
      </c>
      <c r="CH54" s="178">
        <v>1</v>
      </c>
      <c r="CI54" s="283" t="s">
        <v>224</v>
      </c>
      <c r="CJ54" s="283" t="s">
        <v>238</v>
      </c>
      <c r="CK54" s="178">
        <v>1</v>
      </c>
      <c r="CL54" s="174"/>
      <c r="CM54" s="174"/>
      <c r="CN54" s="174"/>
      <c r="CO54" s="174">
        <v>3</v>
      </c>
      <c r="CP54" s="174"/>
      <c r="CQ54" s="174">
        <v>1</v>
      </c>
      <c r="CR54" s="174">
        <v>2</v>
      </c>
      <c r="CS54" s="174"/>
      <c r="CT54" s="174"/>
      <c r="CU54" s="178">
        <v>1</v>
      </c>
      <c r="CV54" s="178">
        <v>0</v>
      </c>
      <c r="CW54" s="178"/>
      <c r="CX54" s="178" t="s">
        <v>228</v>
      </c>
      <c r="CY54" s="174"/>
      <c r="CZ54" s="174">
        <v>2</v>
      </c>
      <c r="DA54" s="174">
        <v>3</v>
      </c>
      <c r="DB54" s="174">
        <v>1</v>
      </c>
      <c r="DC54" s="174"/>
      <c r="DD54" s="174"/>
      <c r="DE54" s="178">
        <v>1</v>
      </c>
      <c r="DF54" s="178">
        <v>1</v>
      </c>
      <c r="DG54" s="178">
        <v>0</v>
      </c>
      <c r="DH54" s="178">
        <v>0</v>
      </c>
      <c r="DI54" s="181">
        <v>0</v>
      </c>
      <c r="DJ54" s="181">
        <v>1</v>
      </c>
      <c r="DK54" s="181">
        <v>1</v>
      </c>
      <c r="DL54" s="181">
        <v>1</v>
      </c>
      <c r="DM54" s="181">
        <v>0</v>
      </c>
      <c r="DN54" s="181">
        <v>1</v>
      </c>
      <c r="DO54" s="181">
        <v>0</v>
      </c>
    </row>
    <row r="55" spans="1:119" ht="105">
      <c r="A55" s="162">
        <v>51</v>
      </c>
      <c r="B55" s="163">
        <v>40795</v>
      </c>
      <c r="C55" s="150">
        <v>3</v>
      </c>
      <c r="D55" s="150" t="s">
        <v>301</v>
      </c>
      <c r="E55" s="150" t="s">
        <v>334</v>
      </c>
      <c r="F55" s="150" t="s">
        <v>343</v>
      </c>
      <c r="G55" s="150" t="s">
        <v>217</v>
      </c>
      <c r="H55" s="164" t="s">
        <v>344</v>
      </c>
      <c r="I55" s="152" t="s">
        <v>257</v>
      </c>
      <c r="J55" s="156">
        <v>1</v>
      </c>
      <c r="K55" s="156">
        <v>1</v>
      </c>
      <c r="L55" s="156">
        <v>1</v>
      </c>
      <c r="M55" s="156">
        <v>0</v>
      </c>
      <c r="N55" s="156">
        <v>1</v>
      </c>
      <c r="O55" s="156">
        <v>1</v>
      </c>
      <c r="P55" s="156">
        <v>1</v>
      </c>
      <c r="Q55" s="156">
        <v>0</v>
      </c>
      <c r="R55" s="156">
        <v>1</v>
      </c>
      <c r="S55" s="153" t="s">
        <v>424</v>
      </c>
      <c r="T55" s="170"/>
      <c r="U55" s="170"/>
      <c r="V55" s="170">
        <v>2</v>
      </c>
      <c r="W55" s="170">
        <v>1</v>
      </c>
      <c r="X55" s="170"/>
      <c r="Y55" s="170">
        <v>3</v>
      </c>
      <c r="Z55" s="170"/>
      <c r="AA55" s="170"/>
      <c r="AB55" s="170"/>
      <c r="AC55" s="170"/>
      <c r="AD55" s="170"/>
      <c r="AE55" s="170"/>
      <c r="AF55" s="168">
        <v>1</v>
      </c>
      <c r="AG55" s="274" t="s">
        <v>224</v>
      </c>
      <c r="AH55" s="274" t="s">
        <v>238</v>
      </c>
      <c r="AI55" s="172">
        <v>1</v>
      </c>
      <c r="AJ55" s="172">
        <v>0</v>
      </c>
      <c r="AK55" s="172">
        <v>1</v>
      </c>
      <c r="AL55" s="172">
        <v>0</v>
      </c>
      <c r="AM55" s="172">
        <v>0</v>
      </c>
      <c r="AN55" s="172">
        <v>0</v>
      </c>
      <c r="AO55" s="172">
        <v>0</v>
      </c>
      <c r="AP55" s="172">
        <v>0</v>
      </c>
      <c r="AQ55" s="172">
        <v>0</v>
      </c>
      <c r="AR55" s="172">
        <v>0</v>
      </c>
      <c r="AS55" s="170">
        <v>1</v>
      </c>
      <c r="AT55" s="170"/>
      <c r="AU55" s="170">
        <v>2</v>
      </c>
      <c r="AV55" s="170"/>
      <c r="AW55" s="170"/>
      <c r="AX55" s="170"/>
      <c r="AY55" s="170"/>
      <c r="AZ55" s="170"/>
      <c r="BA55" s="170"/>
      <c r="BB55" s="170">
        <v>5</v>
      </c>
      <c r="BC55" s="170">
        <v>4</v>
      </c>
      <c r="BD55" s="170">
        <v>2</v>
      </c>
      <c r="BE55" s="170"/>
      <c r="BF55" s="170"/>
      <c r="BG55" s="170"/>
      <c r="BH55" s="170"/>
      <c r="BI55" s="170"/>
      <c r="BJ55" s="170"/>
      <c r="BK55" s="170">
        <v>3</v>
      </c>
      <c r="BL55" s="170"/>
      <c r="BM55" s="170"/>
      <c r="BN55" s="170"/>
      <c r="BO55" s="170">
        <v>1</v>
      </c>
      <c r="BP55" s="170"/>
      <c r="BQ55" s="168" t="s">
        <v>266</v>
      </c>
      <c r="BR55" s="167">
        <v>1</v>
      </c>
      <c r="BS55" s="174"/>
      <c r="BT55" s="174"/>
      <c r="BU55" s="174"/>
      <c r="BV55" s="174"/>
      <c r="BW55" s="174">
        <v>2</v>
      </c>
      <c r="BX55" s="174">
        <v>3</v>
      </c>
      <c r="BY55" s="174"/>
      <c r="BZ55" s="174"/>
      <c r="CA55" s="174"/>
      <c r="CB55" s="174"/>
      <c r="CC55" s="174">
        <v>1</v>
      </c>
      <c r="CD55" s="174"/>
      <c r="CE55" s="178">
        <v>0</v>
      </c>
      <c r="CF55" s="178">
        <v>1</v>
      </c>
      <c r="CG55" s="178" t="s">
        <v>223</v>
      </c>
      <c r="CH55" s="178">
        <v>1</v>
      </c>
      <c r="CI55" s="283" t="s">
        <v>224</v>
      </c>
      <c r="CJ55" s="283" t="s">
        <v>238</v>
      </c>
      <c r="CK55" s="178">
        <v>1</v>
      </c>
      <c r="CL55" s="174"/>
      <c r="CM55" s="174"/>
      <c r="CN55" s="174">
        <v>3</v>
      </c>
      <c r="CO55" s="174"/>
      <c r="CP55" s="174"/>
      <c r="CQ55" s="174">
        <v>2</v>
      </c>
      <c r="CR55" s="174">
        <v>1</v>
      </c>
      <c r="CS55" s="174"/>
      <c r="CT55" s="174"/>
      <c r="CU55" s="178">
        <v>1</v>
      </c>
      <c r="CV55" s="178">
        <v>0</v>
      </c>
      <c r="CW55" s="178" t="s">
        <v>258</v>
      </c>
      <c r="CX55" s="178" t="s">
        <v>236</v>
      </c>
      <c r="CY55" s="174"/>
      <c r="CZ55" s="174"/>
      <c r="DA55" s="174">
        <v>3</v>
      </c>
      <c r="DB55" s="174">
        <v>2</v>
      </c>
      <c r="DC55" s="174">
        <v>1</v>
      </c>
      <c r="DD55" s="174"/>
      <c r="DE55" s="178">
        <v>0</v>
      </c>
      <c r="DF55" s="178">
        <v>0</v>
      </c>
      <c r="DG55" s="178">
        <v>0</v>
      </c>
      <c r="DH55" s="178">
        <v>0</v>
      </c>
      <c r="DI55" s="181">
        <v>0</v>
      </c>
      <c r="DJ55" s="181">
        <v>1</v>
      </c>
      <c r="DK55" s="181">
        <v>1</v>
      </c>
      <c r="DL55" s="181">
        <v>1</v>
      </c>
      <c r="DM55" s="181">
        <v>1</v>
      </c>
      <c r="DN55" s="181">
        <v>1</v>
      </c>
      <c r="DO55" s="181">
        <v>0</v>
      </c>
    </row>
    <row r="56" spans="1:119" ht="180">
      <c r="A56" s="162">
        <v>52</v>
      </c>
      <c r="B56" s="163">
        <v>40796</v>
      </c>
      <c r="C56" s="150">
        <v>3</v>
      </c>
      <c r="D56" s="150" t="s">
        <v>301</v>
      </c>
      <c r="E56" s="150" t="s">
        <v>334</v>
      </c>
      <c r="F56" s="150" t="s">
        <v>343</v>
      </c>
      <c r="G56" s="150" t="s">
        <v>255</v>
      </c>
      <c r="H56" s="164" t="s">
        <v>344</v>
      </c>
      <c r="I56" s="152" t="s">
        <v>247</v>
      </c>
      <c r="J56" s="156">
        <v>0</v>
      </c>
      <c r="K56" s="156">
        <v>0</v>
      </c>
      <c r="L56" s="156">
        <v>0</v>
      </c>
      <c r="M56" s="156">
        <v>0</v>
      </c>
      <c r="N56" s="156">
        <v>1</v>
      </c>
      <c r="O56" s="156">
        <v>1</v>
      </c>
      <c r="P56" s="156">
        <v>0</v>
      </c>
      <c r="Q56" s="156">
        <v>0</v>
      </c>
      <c r="R56" s="156">
        <v>1</v>
      </c>
      <c r="S56" s="153" t="s">
        <v>424</v>
      </c>
      <c r="T56" s="170">
        <v>1</v>
      </c>
      <c r="U56" s="170"/>
      <c r="V56" s="170">
        <v>3</v>
      </c>
      <c r="W56" s="170"/>
      <c r="X56" s="170"/>
      <c r="Y56" s="170">
        <v>2</v>
      </c>
      <c r="Z56" s="170"/>
      <c r="AA56" s="170"/>
      <c r="AB56" s="170"/>
      <c r="AC56" s="170"/>
      <c r="AD56" s="170"/>
      <c r="AE56" s="170"/>
      <c r="AF56" s="168">
        <v>1</v>
      </c>
      <c r="AG56" s="274" t="s">
        <v>224</v>
      </c>
      <c r="AH56" s="274" t="s">
        <v>310</v>
      </c>
      <c r="AI56" s="172">
        <v>0</v>
      </c>
      <c r="AJ56" s="172">
        <v>0</v>
      </c>
      <c r="AK56" s="172">
        <v>1</v>
      </c>
      <c r="AL56" s="172">
        <v>0</v>
      </c>
      <c r="AM56" s="172">
        <v>0</v>
      </c>
      <c r="AN56" s="172">
        <v>0</v>
      </c>
      <c r="AO56" s="172">
        <v>1</v>
      </c>
      <c r="AP56" s="172">
        <v>0</v>
      </c>
      <c r="AQ56" s="172">
        <v>0</v>
      </c>
      <c r="AR56" s="172">
        <v>0</v>
      </c>
      <c r="AS56" s="170">
        <v>0</v>
      </c>
      <c r="AT56" s="170"/>
      <c r="AU56" s="170">
        <v>3</v>
      </c>
      <c r="AV56" s="170">
        <v>2</v>
      </c>
      <c r="AW56" s="170"/>
      <c r="AX56" s="170">
        <v>1</v>
      </c>
      <c r="AY56" s="170"/>
      <c r="AZ56" s="170"/>
      <c r="BA56" s="170"/>
      <c r="BB56" s="170">
        <v>5</v>
      </c>
      <c r="BC56" s="170">
        <v>4</v>
      </c>
      <c r="BD56" s="170"/>
      <c r="BE56" s="170"/>
      <c r="BF56" s="170"/>
      <c r="BG56" s="170"/>
      <c r="BH56" s="170"/>
      <c r="BI56" s="170"/>
      <c r="BJ56" s="170"/>
      <c r="BK56" s="170">
        <v>3</v>
      </c>
      <c r="BL56" s="170"/>
      <c r="BM56" s="170"/>
      <c r="BN56" s="170"/>
      <c r="BO56" s="170"/>
      <c r="BP56" s="170"/>
      <c r="BQ56" s="168" t="s">
        <v>248</v>
      </c>
      <c r="BR56" s="167">
        <v>1</v>
      </c>
      <c r="BS56" s="174">
        <v>1</v>
      </c>
      <c r="BT56" s="174"/>
      <c r="BU56" s="174">
        <v>2</v>
      </c>
      <c r="BV56" s="174"/>
      <c r="BW56" s="174"/>
      <c r="BX56" s="174">
        <v>3</v>
      </c>
      <c r="BY56" s="174"/>
      <c r="BZ56" s="174"/>
      <c r="CA56" s="174"/>
      <c r="CB56" s="174"/>
      <c r="CC56" s="174"/>
      <c r="CD56" s="174"/>
      <c r="CE56" s="178">
        <v>0</v>
      </c>
      <c r="CF56" s="178">
        <v>0</v>
      </c>
      <c r="CG56" s="178" t="s">
        <v>223</v>
      </c>
      <c r="CH56" s="178">
        <v>1</v>
      </c>
      <c r="CI56" s="283" t="s">
        <v>224</v>
      </c>
      <c r="CJ56" s="283" t="s">
        <v>225</v>
      </c>
      <c r="CK56" s="178">
        <v>1</v>
      </c>
      <c r="CL56" s="174"/>
      <c r="CM56" s="174"/>
      <c r="CN56" s="174">
        <v>3</v>
      </c>
      <c r="CO56" s="174">
        <v>2</v>
      </c>
      <c r="CP56" s="174"/>
      <c r="CQ56" s="174">
        <v>1</v>
      </c>
      <c r="CR56" s="174"/>
      <c r="CS56" s="174"/>
      <c r="CT56" s="174"/>
      <c r="CU56" s="178">
        <v>1</v>
      </c>
      <c r="CV56" s="178">
        <v>0</v>
      </c>
      <c r="CW56" s="178" t="s">
        <v>248</v>
      </c>
      <c r="CX56" s="178" t="s">
        <v>243</v>
      </c>
      <c r="CY56" s="174"/>
      <c r="CZ56" s="174">
        <v>1</v>
      </c>
      <c r="DA56" s="174">
        <v>3</v>
      </c>
      <c r="DB56" s="174"/>
      <c r="DC56" s="174"/>
      <c r="DD56" s="174">
        <v>2</v>
      </c>
      <c r="DE56" s="178">
        <v>0</v>
      </c>
      <c r="DF56" s="178">
        <v>1</v>
      </c>
      <c r="DG56" s="178">
        <v>1</v>
      </c>
      <c r="DH56" s="178">
        <v>0</v>
      </c>
      <c r="DI56" s="181">
        <v>0</v>
      </c>
      <c r="DJ56" s="181">
        <v>0</v>
      </c>
      <c r="DK56" s="181">
        <v>0</v>
      </c>
      <c r="DL56" s="181">
        <v>0</v>
      </c>
      <c r="DM56" s="181">
        <v>0</v>
      </c>
      <c r="DN56" s="181">
        <v>1</v>
      </c>
      <c r="DO56" s="181">
        <v>0</v>
      </c>
    </row>
    <row r="57" spans="1:119" ht="180">
      <c r="A57" s="162">
        <v>53</v>
      </c>
      <c r="B57" s="166">
        <v>40795</v>
      </c>
      <c r="C57" s="161">
        <v>1</v>
      </c>
      <c r="D57" s="161" t="s">
        <v>301</v>
      </c>
      <c r="E57" s="161" t="s">
        <v>429</v>
      </c>
      <c r="F57" s="161" t="s">
        <v>346</v>
      </c>
      <c r="G57" s="161" t="s">
        <v>217</v>
      </c>
      <c r="H57" s="164" t="s">
        <v>347</v>
      </c>
      <c r="I57" s="152" t="s">
        <v>247</v>
      </c>
      <c r="J57" s="159">
        <v>1</v>
      </c>
      <c r="K57" s="159">
        <v>1</v>
      </c>
      <c r="L57" s="159">
        <v>1</v>
      </c>
      <c r="M57" s="159">
        <v>0</v>
      </c>
      <c r="N57" s="158">
        <v>1</v>
      </c>
      <c r="O57" s="158">
        <v>1</v>
      </c>
      <c r="P57" s="158">
        <v>1</v>
      </c>
      <c r="Q57" s="158">
        <v>1</v>
      </c>
      <c r="R57" s="158">
        <v>0</v>
      </c>
      <c r="S57" s="154" t="s">
        <v>424</v>
      </c>
      <c r="T57" s="170"/>
      <c r="U57" s="170"/>
      <c r="V57" s="170">
        <v>2</v>
      </c>
      <c r="W57" s="170"/>
      <c r="X57" s="170"/>
      <c r="Y57" s="170">
        <v>3</v>
      </c>
      <c r="Z57" s="170"/>
      <c r="AA57" s="170"/>
      <c r="AB57" s="170"/>
      <c r="AC57" s="170">
        <v>1</v>
      </c>
      <c r="AD57" s="170"/>
      <c r="AE57" s="170"/>
      <c r="AF57" s="168">
        <v>0</v>
      </c>
      <c r="AG57" s="274" t="s">
        <v>224</v>
      </c>
      <c r="AH57" s="274" t="s">
        <v>310</v>
      </c>
      <c r="AI57" s="172">
        <v>0</v>
      </c>
      <c r="AJ57" s="172">
        <v>0</v>
      </c>
      <c r="AK57" s="172">
        <v>1</v>
      </c>
      <c r="AL57" s="172">
        <v>0</v>
      </c>
      <c r="AM57" s="172">
        <v>0</v>
      </c>
      <c r="AN57" s="172">
        <v>0</v>
      </c>
      <c r="AO57" s="172">
        <v>0</v>
      </c>
      <c r="AP57" s="172">
        <v>0</v>
      </c>
      <c r="AQ57" s="172">
        <v>1</v>
      </c>
      <c r="AR57" s="172">
        <v>0</v>
      </c>
      <c r="AS57" s="170">
        <v>0</v>
      </c>
      <c r="AT57" s="170"/>
      <c r="AU57" s="170">
        <v>3</v>
      </c>
      <c r="AV57" s="170">
        <v>2</v>
      </c>
      <c r="AW57" s="170"/>
      <c r="AX57" s="170"/>
      <c r="AY57" s="170"/>
      <c r="AZ57" s="170"/>
      <c r="BA57" s="170"/>
      <c r="BB57" s="170">
        <v>5</v>
      </c>
      <c r="BC57" s="170"/>
      <c r="BD57" s="170"/>
      <c r="BE57" s="170"/>
      <c r="BF57" s="170">
        <v>1</v>
      </c>
      <c r="BG57" s="170">
        <v>2</v>
      </c>
      <c r="BH57" s="170">
        <v>4</v>
      </c>
      <c r="BI57" s="170"/>
      <c r="BJ57" s="170">
        <v>3</v>
      </c>
      <c r="BK57" s="170"/>
      <c r="BL57" s="170"/>
      <c r="BM57" s="170"/>
      <c r="BN57" s="170"/>
      <c r="BO57" s="170"/>
      <c r="BP57" s="170"/>
      <c r="BQ57" s="168" t="s">
        <v>266</v>
      </c>
      <c r="BR57" s="168">
        <v>1</v>
      </c>
      <c r="BS57" s="174"/>
      <c r="BT57" s="174"/>
      <c r="BU57" s="174"/>
      <c r="BV57" s="174"/>
      <c r="BW57" s="174">
        <v>1</v>
      </c>
      <c r="BX57" s="174">
        <v>3</v>
      </c>
      <c r="BY57" s="174">
        <v>2</v>
      </c>
      <c r="BZ57" s="174"/>
      <c r="CA57" s="174"/>
      <c r="CB57" s="174"/>
      <c r="CC57" s="174"/>
      <c r="CD57" s="174"/>
      <c r="CE57" s="178">
        <v>0</v>
      </c>
      <c r="CF57" s="178">
        <v>1</v>
      </c>
      <c r="CG57" s="178" t="s">
        <v>223</v>
      </c>
      <c r="CH57" s="178">
        <v>1</v>
      </c>
      <c r="CI57" s="283" t="s">
        <v>224</v>
      </c>
      <c r="CJ57" s="283" t="s">
        <v>310</v>
      </c>
      <c r="CK57" s="178">
        <v>1</v>
      </c>
      <c r="CL57" s="174"/>
      <c r="CM57" s="174">
        <v>2</v>
      </c>
      <c r="CN57" s="174"/>
      <c r="CO57" s="174">
        <v>3</v>
      </c>
      <c r="CP57" s="174"/>
      <c r="CQ57" s="174"/>
      <c r="CR57" s="174">
        <v>1</v>
      </c>
      <c r="CS57" s="174"/>
      <c r="CT57" s="174"/>
      <c r="CU57" s="178">
        <v>1</v>
      </c>
      <c r="CV57" s="178">
        <v>0</v>
      </c>
      <c r="CW57" s="178" t="s">
        <v>266</v>
      </c>
      <c r="CX57" s="178" t="s">
        <v>228</v>
      </c>
      <c r="CY57" s="174"/>
      <c r="CZ57" s="174">
        <v>2</v>
      </c>
      <c r="DA57" s="174">
        <v>3</v>
      </c>
      <c r="DB57" s="174"/>
      <c r="DC57" s="174">
        <v>1</v>
      </c>
      <c r="DD57" s="174"/>
      <c r="DE57" s="178">
        <v>1</v>
      </c>
      <c r="DF57" s="178">
        <v>1</v>
      </c>
      <c r="DG57" s="178">
        <v>1</v>
      </c>
      <c r="DH57" s="178">
        <v>0</v>
      </c>
      <c r="DI57" s="181">
        <v>0</v>
      </c>
      <c r="DJ57" s="181">
        <v>1</v>
      </c>
      <c r="DK57" s="181">
        <v>1</v>
      </c>
      <c r="DL57" s="181">
        <v>1</v>
      </c>
      <c r="DM57" s="181">
        <v>1</v>
      </c>
      <c r="DN57" s="181">
        <v>1</v>
      </c>
      <c r="DO57" s="181">
        <v>0</v>
      </c>
    </row>
    <row r="58" spans="1:119" ht="180">
      <c r="A58" s="162">
        <v>54</v>
      </c>
      <c r="B58" s="163">
        <v>40797</v>
      </c>
      <c r="C58" s="150">
        <v>2</v>
      </c>
      <c r="D58" s="150" t="s">
        <v>301</v>
      </c>
      <c r="E58" s="150" t="s">
        <v>345</v>
      </c>
      <c r="F58" s="150" t="s">
        <v>348</v>
      </c>
      <c r="G58" s="150" t="s">
        <v>217</v>
      </c>
      <c r="H58" s="164" t="s">
        <v>349</v>
      </c>
      <c r="I58" s="152" t="s">
        <v>247</v>
      </c>
      <c r="J58" s="156">
        <v>1</v>
      </c>
      <c r="K58" s="156">
        <v>1</v>
      </c>
      <c r="L58" s="156">
        <v>1</v>
      </c>
      <c r="M58" s="156"/>
      <c r="N58" s="156">
        <v>1</v>
      </c>
      <c r="O58" s="156">
        <v>1</v>
      </c>
      <c r="P58" s="156">
        <v>1</v>
      </c>
      <c r="Q58" s="156">
        <v>0</v>
      </c>
      <c r="R58" s="156"/>
      <c r="S58" s="153" t="s">
        <v>424</v>
      </c>
      <c r="T58" s="170"/>
      <c r="U58" s="170"/>
      <c r="V58" s="170">
        <v>2</v>
      </c>
      <c r="W58" s="170"/>
      <c r="X58" s="170"/>
      <c r="Y58" s="170">
        <v>3</v>
      </c>
      <c r="Z58" s="170"/>
      <c r="AA58" s="170"/>
      <c r="AB58" s="170"/>
      <c r="AC58" s="170">
        <v>1</v>
      </c>
      <c r="AD58" s="170"/>
      <c r="AE58" s="170"/>
      <c r="AF58" s="168">
        <v>1</v>
      </c>
      <c r="AG58" s="274" t="s">
        <v>310</v>
      </c>
      <c r="AH58" s="274" t="s">
        <v>238</v>
      </c>
      <c r="AI58" s="172">
        <v>1</v>
      </c>
      <c r="AJ58" s="172">
        <v>0</v>
      </c>
      <c r="AK58" s="172">
        <v>1</v>
      </c>
      <c r="AL58" s="172">
        <v>1</v>
      </c>
      <c r="AM58" s="172">
        <v>0</v>
      </c>
      <c r="AN58" s="172">
        <v>0</v>
      </c>
      <c r="AO58" s="172">
        <v>1</v>
      </c>
      <c r="AP58" s="172">
        <v>1</v>
      </c>
      <c r="AQ58" s="172">
        <v>1</v>
      </c>
      <c r="AR58" s="172">
        <v>0</v>
      </c>
      <c r="AS58" s="170">
        <v>1</v>
      </c>
      <c r="AT58" s="170"/>
      <c r="AU58" s="170">
        <v>2</v>
      </c>
      <c r="AV58" s="170">
        <v>1</v>
      </c>
      <c r="AW58" s="170"/>
      <c r="AX58" s="170"/>
      <c r="AY58" s="170"/>
      <c r="AZ58" s="170"/>
      <c r="BA58" s="170"/>
      <c r="BB58" s="170">
        <v>5</v>
      </c>
      <c r="BC58" s="170"/>
      <c r="BD58" s="170"/>
      <c r="BE58" s="170"/>
      <c r="BF58" s="170"/>
      <c r="BG58" s="170"/>
      <c r="BH58" s="170">
        <v>4</v>
      </c>
      <c r="BI58" s="170">
        <v>3</v>
      </c>
      <c r="BJ58" s="170">
        <v>1</v>
      </c>
      <c r="BK58" s="170"/>
      <c r="BL58" s="170"/>
      <c r="BM58" s="170">
        <v>2</v>
      </c>
      <c r="BN58" s="170">
        <v>1</v>
      </c>
      <c r="BO58" s="170"/>
      <c r="BP58" s="170"/>
      <c r="BQ58" s="168" t="s">
        <v>266</v>
      </c>
      <c r="BR58" s="167">
        <v>1</v>
      </c>
      <c r="BS58" s="174"/>
      <c r="BT58" s="174"/>
      <c r="BU58" s="174">
        <v>3</v>
      </c>
      <c r="BV58" s="174"/>
      <c r="BW58" s="174"/>
      <c r="BX58" s="174">
        <v>2</v>
      </c>
      <c r="BY58" s="174">
        <v>1</v>
      </c>
      <c r="BZ58" s="174"/>
      <c r="CA58" s="174"/>
      <c r="CB58" s="174"/>
      <c r="CC58" s="174"/>
      <c r="CD58" s="174"/>
      <c r="CE58" s="178">
        <v>0</v>
      </c>
      <c r="CF58" s="178">
        <v>1</v>
      </c>
      <c r="CG58" s="178" t="s">
        <v>223</v>
      </c>
      <c r="CH58" s="178">
        <v>1</v>
      </c>
      <c r="CI58" s="283" t="s">
        <v>224</v>
      </c>
      <c r="CJ58" s="283" t="s">
        <v>310</v>
      </c>
      <c r="CK58" s="178">
        <v>1</v>
      </c>
      <c r="CL58" s="174"/>
      <c r="CM58" s="174"/>
      <c r="CN58" s="174">
        <v>3</v>
      </c>
      <c r="CO58" s="174">
        <v>2</v>
      </c>
      <c r="CP58" s="174"/>
      <c r="CQ58" s="174"/>
      <c r="CR58" s="174">
        <v>1</v>
      </c>
      <c r="CS58" s="174"/>
      <c r="CT58" s="174"/>
      <c r="CU58" s="178">
        <v>1</v>
      </c>
      <c r="CV58" s="178">
        <v>0</v>
      </c>
      <c r="CW58" s="178" t="s">
        <v>266</v>
      </c>
      <c r="CX58" s="178" t="s">
        <v>239</v>
      </c>
      <c r="CY58" s="174"/>
      <c r="CZ58" s="174">
        <v>3</v>
      </c>
      <c r="DA58" s="174"/>
      <c r="DB58" s="174">
        <v>1</v>
      </c>
      <c r="DC58" s="174"/>
      <c r="DD58" s="174">
        <v>2</v>
      </c>
      <c r="DE58" s="178">
        <v>0</v>
      </c>
      <c r="DF58" s="178">
        <v>1</v>
      </c>
      <c r="DG58" s="178">
        <v>1</v>
      </c>
      <c r="DH58" s="178">
        <v>0</v>
      </c>
      <c r="DI58" s="181">
        <v>0</v>
      </c>
      <c r="DJ58" s="181">
        <v>1</v>
      </c>
      <c r="DK58" s="181">
        <v>1</v>
      </c>
      <c r="DL58" s="181">
        <v>0</v>
      </c>
      <c r="DM58" s="181">
        <v>0</v>
      </c>
      <c r="DN58" s="181">
        <v>1</v>
      </c>
      <c r="DO58" s="181">
        <v>0</v>
      </c>
    </row>
    <row r="59" spans="1:119" ht="105">
      <c r="A59" s="162">
        <v>55</v>
      </c>
      <c r="B59" s="163">
        <v>40796</v>
      </c>
      <c r="C59" s="150">
        <v>2</v>
      </c>
      <c r="D59" s="150" t="s">
        <v>301</v>
      </c>
      <c r="E59" s="150" t="s">
        <v>345</v>
      </c>
      <c r="F59" s="150" t="s">
        <v>350</v>
      </c>
      <c r="G59" s="150" t="s">
        <v>217</v>
      </c>
      <c r="H59" s="164" t="s">
        <v>351</v>
      </c>
      <c r="I59" s="152" t="s">
        <v>257</v>
      </c>
      <c r="J59" s="156">
        <v>1</v>
      </c>
      <c r="K59" s="156">
        <v>1</v>
      </c>
      <c r="L59" s="156"/>
      <c r="M59" s="156"/>
      <c r="N59" s="156">
        <v>1</v>
      </c>
      <c r="O59" s="156">
        <v>1</v>
      </c>
      <c r="P59" s="156">
        <v>1</v>
      </c>
      <c r="Q59" s="156">
        <v>1</v>
      </c>
      <c r="R59" s="156"/>
      <c r="S59" s="153" t="s">
        <v>424</v>
      </c>
      <c r="T59" s="170">
        <v>1</v>
      </c>
      <c r="U59" s="170"/>
      <c r="V59" s="170">
        <v>3</v>
      </c>
      <c r="W59" s="170"/>
      <c r="X59" s="170"/>
      <c r="Y59" s="170">
        <v>2</v>
      </c>
      <c r="Z59" s="170"/>
      <c r="AA59" s="170"/>
      <c r="AB59" s="170"/>
      <c r="AC59" s="170"/>
      <c r="AD59" s="170"/>
      <c r="AE59" s="170"/>
      <c r="AF59" s="168">
        <v>1</v>
      </c>
      <c r="AG59" s="274" t="s">
        <v>310</v>
      </c>
      <c r="AH59" s="274" t="s">
        <v>310</v>
      </c>
      <c r="AI59" s="172">
        <v>0</v>
      </c>
      <c r="AJ59" s="172">
        <v>1</v>
      </c>
      <c r="AK59" s="172">
        <v>1</v>
      </c>
      <c r="AL59" s="172">
        <v>1</v>
      </c>
      <c r="AM59" s="172">
        <v>1</v>
      </c>
      <c r="AN59" s="172">
        <v>0</v>
      </c>
      <c r="AO59" s="172">
        <v>1</v>
      </c>
      <c r="AP59" s="172">
        <v>1</v>
      </c>
      <c r="AQ59" s="172">
        <v>0</v>
      </c>
      <c r="AR59" s="172">
        <v>0</v>
      </c>
      <c r="AS59" s="170">
        <v>0</v>
      </c>
      <c r="AT59" s="170"/>
      <c r="AU59" s="170">
        <v>3</v>
      </c>
      <c r="AV59" s="170">
        <v>1</v>
      </c>
      <c r="AW59" s="170"/>
      <c r="AX59" s="170"/>
      <c r="AY59" s="170"/>
      <c r="AZ59" s="170"/>
      <c r="BA59" s="170"/>
      <c r="BB59" s="170">
        <v>3</v>
      </c>
      <c r="BC59" s="170"/>
      <c r="BD59" s="170"/>
      <c r="BE59" s="170"/>
      <c r="BF59" s="170"/>
      <c r="BG59" s="170"/>
      <c r="BH59" s="170">
        <v>5</v>
      </c>
      <c r="BI59" s="170"/>
      <c r="BJ59" s="170"/>
      <c r="BK59" s="170">
        <v>2</v>
      </c>
      <c r="BL59" s="170"/>
      <c r="BM59" s="170">
        <v>4</v>
      </c>
      <c r="BN59" s="170"/>
      <c r="BO59" s="170">
        <v>1</v>
      </c>
      <c r="BP59" s="170"/>
      <c r="BQ59" s="168" t="s">
        <v>258</v>
      </c>
      <c r="BR59" s="167">
        <v>1</v>
      </c>
      <c r="BS59" s="174"/>
      <c r="BT59" s="174"/>
      <c r="BU59" s="174">
        <v>3</v>
      </c>
      <c r="BV59" s="174"/>
      <c r="BW59" s="174"/>
      <c r="BX59" s="174">
        <v>1</v>
      </c>
      <c r="BY59" s="174"/>
      <c r="BZ59" s="174">
        <v>2</v>
      </c>
      <c r="CA59" s="174"/>
      <c r="CB59" s="174"/>
      <c r="CC59" s="174"/>
      <c r="CD59" s="174"/>
      <c r="CE59" s="178">
        <v>1</v>
      </c>
      <c r="CF59" s="178">
        <v>1</v>
      </c>
      <c r="CG59" s="178" t="s">
        <v>223</v>
      </c>
      <c r="CH59" s="178">
        <v>1</v>
      </c>
      <c r="CI59" s="283" t="s">
        <v>224</v>
      </c>
      <c r="CJ59" s="283" t="s">
        <v>310</v>
      </c>
      <c r="CK59" s="178">
        <v>1</v>
      </c>
      <c r="CL59" s="174">
        <v>3</v>
      </c>
      <c r="CM59" s="174"/>
      <c r="CN59" s="174"/>
      <c r="CO59" s="174">
        <v>1</v>
      </c>
      <c r="CP59" s="174">
        <v>2</v>
      </c>
      <c r="CQ59" s="174"/>
      <c r="CR59" s="174"/>
      <c r="CS59" s="174"/>
      <c r="CT59" s="174"/>
      <c r="CU59" s="178">
        <v>1</v>
      </c>
      <c r="CV59" s="178">
        <v>0</v>
      </c>
      <c r="CW59" s="178" t="s">
        <v>266</v>
      </c>
      <c r="CX59" s="178" t="s">
        <v>243</v>
      </c>
      <c r="CY59" s="174"/>
      <c r="CZ59" s="174">
        <v>3</v>
      </c>
      <c r="DA59" s="174">
        <v>2</v>
      </c>
      <c r="DB59" s="174">
        <v>1</v>
      </c>
      <c r="DC59" s="174"/>
      <c r="DD59" s="174"/>
      <c r="DE59" s="178">
        <v>1</v>
      </c>
      <c r="DF59" s="178">
        <v>1</v>
      </c>
      <c r="DG59" s="178">
        <v>0</v>
      </c>
      <c r="DH59" s="178">
        <v>0</v>
      </c>
      <c r="DI59" s="181">
        <v>0</v>
      </c>
      <c r="DJ59" s="181">
        <v>1</v>
      </c>
      <c r="DK59" s="181">
        <v>0</v>
      </c>
      <c r="DL59" s="181">
        <v>0</v>
      </c>
      <c r="DM59" s="181">
        <v>0</v>
      </c>
      <c r="DN59" s="181">
        <v>0</v>
      </c>
      <c r="DO59" s="181">
        <v>0</v>
      </c>
    </row>
    <row r="60" spans="1:119" ht="75">
      <c r="A60" s="162">
        <v>56</v>
      </c>
      <c r="B60" s="163">
        <v>40797</v>
      </c>
      <c r="C60" s="150">
        <v>2</v>
      </c>
      <c r="D60" s="150" t="s">
        <v>301</v>
      </c>
      <c r="E60" s="150" t="s">
        <v>345</v>
      </c>
      <c r="F60" s="150" t="s">
        <v>352</v>
      </c>
      <c r="G60" s="150" t="s">
        <v>217</v>
      </c>
      <c r="H60" s="164" t="s">
        <v>353</v>
      </c>
      <c r="I60" s="152" t="s">
        <v>234</v>
      </c>
      <c r="J60" s="156">
        <v>1</v>
      </c>
      <c r="K60" s="156"/>
      <c r="L60" s="156">
        <v>1</v>
      </c>
      <c r="M60" s="156"/>
      <c r="N60" s="156">
        <v>1</v>
      </c>
      <c r="O60" s="156">
        <v>1</v>
      </c>
      <c r="P60" s="156">
        <v>1</v>
      </c>
      <c r="Q60" s="156">
        <v>0</v>
      </c>
      <c r="R60" s="156">
        <v>0</v>
      </c>
      <c r="S60" s="153" t="s">
        <v>415</v>
      </c>
      <c r="T60" s="170"/>
      <c r="U60" s="170"/>
      <c r="V60" s="170"/>
      <c r="W60" s="170"/>
      <c r="X60" s="170"/>
      <c r="Y60" s="170">
        <v>2</v>
      </c>
      <c r="Z60" s="170"/>
      <c r="AA60" s="170"/>
      <c r="AB60" s="170"/>
      <c r="AC60" s="170">
        <v>1</v>
      </c>
      <c r="AD60" s="170"/>
      <c r="AE60" s="170">
        <v>3</v>
      </c>
      <c r="AF60" s="168">
        <v>1</v>
      </c>
      <c r="AG60" s="274" t="s">
        <v>310</v>
      </c>
      <c r="AH60" s="274" t="s">
        <v>238</v>
      </c>
      <c r="AI60" s="172">
        <v>0</v>
      </c>
      <c r="AJ60" s="172">
        <v>0</v>
      </c>
      <c r="AK60" s="172">
        <v>0</v>
      </c>
      <c r="AL60" s="172">
        <v>1</v>
      </c>
      <c r="AM60" s="172">
        <v>0</v>
      </c>
      <c r="AN60" s="172">
        <v>0</v>
      </c>
      <c r="AO60" s="172">
        <v>0</v>
      </c>
      <c r="AP60" s="172">
        <v>0</v>
      </c>
      <c r="AQ60" s="172">
        <v>0</v>
      </c>
      <c r="AR60" s="172">
        <v>0</v>
      </c>
      <c r="AS60" s="170">
        <v>0</v>
      </c>
      <c r="AT60" s="170">
        <v>1</v>
      </c>
      <c r="AU60" s="170"/>
      <c r="AV60" s="170">
        <v>3</v>
      </c>
      <c r="AW60" s="170"/>
      <c r="AX60" s="170"/>
      <c r="AY60" s="170"/>
      <c r="AZ60" s="170"/>
      <c r="BA60" s="170">
        <v>2</v>
      </c>
      <c r="BB60" s="170">
        <v>2</v>
      </c>
      <c r="BC60" s="170"/>
      <c r="BD60" s="170"/>
      <c r="BE60" s="170"/>
      <c r="BF60" s="170"/>
      <c r="BG60" s="170"/>
      <c r="BH60" s="170">
        <v>5</v>
      </c>
      <c r="BI60" s="170">
        <v>4</v>
      </c>
      <c r="BJ60" s="170"/>
      <c r="BK60" s="170"/>
      <c r="BL60" s="170"/>
      <c r="BM60" s="170"/>
      <c r="BN60" s="170">
        <v>1</v>
      </c>
      <c r="BO60" s="170"/>
      <c r="BP60" s="170"/>
      <c r="BQ60" s="168" t="s">
        <v>266</v>
      </c>
      <c r="BR60" s="167" t="s">
        <v>539</v>
      </c>
      <c r="BS60" s="174">
        <v>3</v>
      </c>
      <c r="BT60" s="174"/>
      <c r="BU60" s="174"/>
      <c r="BV60" s="174"/>
      <c r="BW60" s="174">
        <v>2</v>
      </c>
      <c r="BX60" s="174">
        <v>1</v>
      </c>
      <c r="BY60" s="174"/>
      <c r="BZ60" s="174"/>
      <c r="CA60" s="174"/>
      <c r="CB60" s="174"/>
      <c r="CC60" s="174"/>
      <c r="CD60" s="174"/>
      <c r="CE60" s="178">
        <v>1</v>
      </c>
      <c r="CF60" s="178">
        <v>1</v>
      </c>
      <c r="CG60" s="178" t="s">
        <v>223</v>
      </c>
      <c r="CH60" s="178">
        <v>1</v>
      </c>
      <c r="CI60" s="283" t="s">
        <v>224</v>
      </c>
      <c r="CJ60" s="283" t="s">
        <v>310</v>
      </c>
      <c r="CK60" s="178">
        <v>1</v>
      </c>
      <c r="CL60" s="174"/>
      <c r="CM60" s="174"/>
      <c r="CN60" s="174"/>
      <c r="CO60" s="174">
        <v>3</v>
      </c>
      <c r="CP60" s="174"/>
      <c r="CQ60" s="174">
        <v>1</v>
      </c>
      <c r="CR60" s="174">
        <v>2</v>
      </c>
      <c r="CS60" s="174"/>
      <c r="CT60" s="174"/>
      <c r="CU60" s="178">
        <v>1</v>
      </c>
      <c r="CV60" s="178">
        <v>0</v>
      </c>
      <c r="CW60" s="178" t="s">
        <v>248</v>
      </c>
      <c r="CX60" s="178" t="s">
        <v>236</v>
      </c>
      <c r="CY60" s="174"/>
      <c r="CZ60" s="174">
        <v>3</v>
      </c>
      <c r="DA60" s="174"/>
      <c r="DB60" s="174">
        <v>2</v>
      </c>
      <c r="DC60" s="174"/>
      <c r="DD60" s="174">
        <v>1</v>
      </c>
      <c r="DE60" s="178">
        <v>0</v>
      </c>
      <c r="DF60" s="178">
        <v>1</v>
      </c>
      <c r="DG60" s="178">
        <v>0</v>
      </c>
      <c r="DH60" s="178">
        <v>0</v>
      </c>
      <c r="DI60" s="181">
        <v>0</v>
      </c>
      <c r="DJ60" s="181">
        <v>1</v>
      </c>
      <c r="DK60" s="181">
        <v>1</v>
      </c>
      <c r="DL60" s="181">
        <v>0</v>
      </c>
      <c r="DM60" s="181">
        <v>0</v>
      </c>
      <c r="DN60" s="181">
        <v>0</v>
      </c>
      <c r="DO60" s="181"/>
    </row>
    <row r="61" spans="1:119" ht="165">
      <c r="A61" s="162">
        <v>57</v>
      </c>
      <c r="B61" s="163">
        <v>40796</v>
      </c>
      <c r="C61" s="150">
        <v>2</v>
      </c>
      <c r="D61" s="150" t="s">
        <v>301</v>
      </c>
      <c r="E61" s="150" t="s">
        <v>345</v>
      </c>
      <c r="F61" s="150" t="s">
        <v>354</v>
      </c>
      <c r="G61" s="150" t="s">
        <v>217</v>
      </c>
      <c r="H61" s="164" t="s">
        <v>355</v>
      </c>
      <c r="I61" s="152" t="s">
        <v>219</v>
      </c>
      <c r="J61" s="156">
        <v>1</v>
      </c>
      <c r="K61" s="156"/>
      <c r="L61" s="156">
        <v>1</v>
      </c>
      <c r="M61" s="156"/>
      <c r="N61" s="156">
        <v>1</v>
      </c>
      <c r="O61" s="156">
        <v>1</v>
      </c>
      <c r="P61" s="156">
        <v>1</v>
      </c>
      <c r="Q61" s="156">
        <v>0</v>
      </c>
      <c r="R61" s="156"/>
      <c r="S61" s="153" t="s">
        <v>424</v>
      </c>
      <c r="T61" s="170">
        <v>2</v>
      </c>
      <c r="U61" s="170"/>
      <c r="V61" s="170">
        <v>3</v>
      </c>
      <c r="W61" s="170"/>
      <c r="X61" s="170"/>
      <c r="Y61" s="170">
        <v>1</v>
      </c>
      <c r="Z61" s="170"/>
      <c r="AA61" s="170"/>
      <c r="AB61" s="170"/>
      <c r="AC61" s="170"/>
      <c r="AD61" s="170"/>
      <c r="AE61" s="170"/>
      <c r="AF61" s="168">
        <v>1</v>
      </c>
      <c r="AG61" s="274" t="s">
        <v>310</v>
      </c>
      <c r="AH61" s="274" t="s">
        <v>238</v>
      </c>
      <c r="AI61" s="172">
        <v>0</v>
      </c>
      <c r="AJ61" s="172">
        <v>0</v>
      </c>
      <c r="AK61" s="172">
        <v>1</v>
      </c>
      <c r="AL61" s="172">
        <v>1</v>
      </c>
      <c r="AM61" s="172">
        <v>0</v>
      </c>
      <c r="AN61" s="172">
        <v>0</v>
      </c>
      <c r="AO61" s="172">
        <v>0</v>
      </c>
      <c r="AP61" s="172">
        <v>0</v>
      </c>
      <c r="AQ61" s="172">
        <v>0</v>
      </c>
      <c r="AR61" s="172">
        <v>0</v>
      </c>
      <c r="AS61" s="170">
        <v>0</v>
      </c>
      <c r="AT61" s="170"/>
      <c r="AU61" s="170"/>
      <c r="AV61" s="170">
        <v>3</v>
      </c>
      <c r="AW61" s="170">
        <v>1</v>
      </c>
      <c r="AX61" s="170"/>
      <c r="AY61" s="170"/>
      <c r="AZ61" s="170"/>
      <c r="BA61" s="170">
        <v>2</v>
      </c>
      <c r="BB61" s="170">
        <v>4</v>
      </c>
      <c r="BC61" s="170"/>
      <c r="BD61" s="170"/>
      <c r="BE61" s="170"/>
      <c r="BF61" s="170"/>
      <c r="BG61" s="170"/>
      <c r="BH61" s="170">
        <v>2</v>
      </c>
      <c r="BI61" s="170"/>
      <c r="BJ61" s="170"/>
      <c r="BK61" s="170">
        <v>5</v>
      </c>
      <c r="BL61" s="170"/>
      <c r="BM61" s="170">
        <v>1</v>
      </c>
      <c r="BN61" s="170">
        <v>3</v>
      </c>
      <c r="BO61" s="170"/>
      <c r="BP61" s="170"/>
      <c r="BQ61" s="168" t="s">
        <v>266</v>
      </c>
      <c r="BR61" s="167">
        <v>0</v>
      </c>
      <c r="BS61" s="174"/>
      <c r="BT61" s="174"/>
      <c r="BU61" s="174"/>
      <c r="BV61" s="174"/>
      <c r="BW61" s="174">
        <v>2</v>
      </c>
      <c r="BX61" s="174">
        <v>3</v>
      </c>
      <c r="BY61" s="174">
        <v>1</v>
      </c>
      <c r="BZ61" s="174"/>
      <c r="CA61" s="174"/>
      <c r="CB61" s="174"/>
      <c r="CC61" s="174"/>
      <c r="CD61" s="174"/>
      <c r="CE61" s="178">
        <v>0</v>
      </c>
      <c r="CF61" s="178">
        <v>1</v>
      </c>
      <c r="CG61" s="178" t="s">
        <v>285</v>
      </c>
      <c r="CH61" s="178">
        <v>1</v>
      </c>
      <c r="CI61" s="283" t="s">
        <v>224</v>
      </c>
      <c r="CJ61" s="283" t="s">
        <v>310</v>
      </c>
      <c r="CK61" s="178">
        <v>1</v>
      </c>
      <c r="CL61" s="174"/>
      <c r="CM61" s="174"/>
      <c r="CN61" s="174"/>
      <c r="CO61" s="174"/>
      <c r="CP61" s="174"/>
      <c r="CQ61" s="174"/>
      <c r="CR61" s="174"/>
      <c r="CS61" s="174"/>
      <c r="CT61" s="174"/>
      <c r="CU61" s="178">
        <v>1</v>
      </c>
      <c r="CV61" s="178">
        <v>0</v>
      </c>
      <c r="CW61" s="178" t="s">
        <v>266</v>
      </c>
      <c r="CX61" s="178" t="s">
        <v>236</v>
      </c>
      <c r="CY61" s="174"/>
      <c r="CZ61" s="174">
        <v>1</v>
      </c>
      <c r="DA61" s="174">
        <v>2</v>
      </c>
      <c r="DB61" s="174">
        <v>3</v>
      </c>
      <c r="DC61" s="174"/>
      <c r="DD61" s="174"/>
      <c r="DE61" s="178">
        <v>1</v>
      </c>
      <c r="DF61" s="178">
        <v>1</v>
      </c>
      <c r="DG61" s="178">
        <v>0</v>
      </c>
      <c r="DH61" s="178">
        <v>0</v>
      </c>
      <c r="DI61" s="182">
        <v>0</v>
      </c>
      <c r="DJ61" s="182">
        <v>1</v>
      </c>
      <c r="DK61" s="182">
        <v>0</v>
      </c>
      <c r="DL61" s="182">
        <v>0</v>
      </c>
      <c r="DM61" s="182">
        <v>0</v>
      </c>
      <c r="DN61" s="182">
        <v>0</v>
      </c>
      <c r="DO61" s="182">
        <v>0</v>
      </c>
    </row>
    <row r="62" spans="1:119" ht="225">
      <c r="A62" s="162">
        <v>58</v>
      </c>
      <c r="B62" s="163">
        <v>40796</v>
      </c>
      <c r="C62" s="150">
        <v>2</v>
      </c>
      <c r="D62" s="150" t="s">
        <v>301</v>
      </c>
      <c r="E62" s="150" t="s">
        <v>345</v>
      </c>
      <c r="F62" s="150" t="s">
        <v>349</v>
      </c>
      <c r="G62" s="150" t="s">
        <v>217</v>
      </c>
      <c r="H62" s="164" t="s">
        <v>349</v>
      </c>
      <c r="I62" s="152" t="s">
        <v>251</v>
      </c>
      <c r="J62" s="156"/>
      <c r="K62" s="156"/>
      <c r="L62" s="156"/>
      <c r="M62" s="156"/>
      <c r="N62" s="156"/>
      <c r="O62" s="156">
        <v>0</v>
      </c>
      <c r="P62" s="156">
        <v>1</v>
      </c>
      <c r="Q62" s="156">
        <v>1</v>
      </c>
      <c r="R62" s="156"/>
      <c r="S62" s="153" t="s">
        <v>415</v>
      </c>
      <c r="T62" s="170">
        <v>2</v>
      </c>
      <c r="U62" s="170">
        <v>1</v>
      </c>
      <c r="V62" s="170"/>
      <c r="W62" s="170"/>
      <c r="X62" s="170"/>
      <c r="Y62" s="170">
        <v>3</v>
      </c>
      <c r="Z62" s="170"/>
      <c r="AA62" s="170"/>
      <c r="AB62" s="170"/>
      <c r="AC62" s="170"/>
      <c r="AD62" s="170"/>
      <c r="AE62" s="170"/>
      <c r="AF62" s="168">
        <v>0</v>
      </c>
      <c r="AG62" s="274" t="s">
        <v>224</v>
      </c>
      <c r="AH62" s="274" t="s">
        <v>310</v>
      </c>
      <c r="AI62" s="172">
        <v>0</v>
      </c>
      <c r="AJ62" s="172">
        <v>0</v>
      </c>
      <c r="AK62" s="172">
        <v>0</v>
      </c>
      <c r="AL62" s="172">
        <v>0</v>
      </c>
      <c r="AM62" s="172">
        <v>0</v>
      </c>
      <c r="AN62" s="172">
        <v>0</v>
      </c>
      <c r="AO62" s="172">
        <v>0</v>
      </c>
      <c r="AP62" s="172">
        <v>0</v>
      </c>
      <c r="AQ62" s="172">
        <v>0</v>
      </c>
      <c r="AR62" s="172">
        <v>0</v>
      </c>
      <c r="AS62" s="170">
        <v>0</v>
      </c>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68" t="s">
        <v>538</v>
      </c>
      <c r="BR62" s="167" t="s">
        <v>539</v>
      </c>
      <c r="BS62" s="174">
        <v>2</v>
      </c>
      <c r="BT62" s="174"/>
      <c r="BU62" s="174"/>
      <c r="BV62" s="174">
        <v>1</v>
      </c>
      <c r="BW62" s="174"/>
      <c r="BX62" s="174">
        <v>3</v>
      </c>
      <c r="BY62" s="174"/>
      <c r="BZ62" s="174"/>
      <c r="CA62" s="174"/>
      <c r="CB62" s="174"/>
      <c r="CC62" s="174"/>
      <c r="CD62" s="174"/>
      <c r="CE62" s="178">
        <v>1</v>
      </c>
      <c r="CF62" s="178">
        <v>1</v>
      </c>
      <c r="CG62" s="178" t="s">
        <v>285</v>
      </c>
      <c r="CH62" s="178">
        <v>0</v>
      </c>
      <c r="CI62" s="283" t="s">
        <v>224</v>
      </c>
      <c r="CJ62" s="283" t="s">
        <v>300</v>
      </c>
      <c r="CK62" s="178">
        <v>1</v>
      </c>
      <c r="CL62" s="174"/>
      <c r="CM62" s="174"/>
      <c r="CN62" s="174"/>
      <c r="CO62" s="174"/>
      <c r="CP62" s="174"/>
      <c r="CQ62" s="174"/>
      <c r="CR62" s="174"/>
      <c r="CS62" s="174"/>
      <c r="CT62" s="174"/>
      <c r="CU62" s="178">
        <v>1</v>
      </c>
      <c r="CV62" s="178">
        <v>0</v>
      </c>
      <c r="CW62" s="178" t="s">
        <v>266</v>
      </c>
      <c r="CX62" s="178" t="s">
        <v>236</v>
      </c>
      <c r="CY62" s="174"/>
      <c r="CZ62" s="174">
        <v>3</v>
      </c>
      <c r="DA62" s="174"/>
      <c r="DB62" s="174">
        <v>2</v>
      </c>
      <c r="DC62" s="174"/>
      <c r="DD62" s="174">
        <v>1</v>
      </c>
      <c r="DE62" s="178">
        <v>1</v>
      </c>
      <c r="DF62" s="178">
        <v>1</v>
      </c>
      <c r="DG62" s="178">
        <v>0</v>
      </c>
      <c r="DH62" s="178">
        <v>0</v>
      </c>
      <c r="DI62" s="182">
        <v>0</v>
      </c>
      <c r="DJ62" s="182">
        <v>1</v>
      </c>
      <c r="DK62" s="182">
        <v>0</v>
      </c>
      <c r="DL62" s="182">
        <v>0</v>
      </c>
      <c r="DM62" s="182">
        <v>0</v>
      </c>
      <c r="DN62" s="182">
        <v>0</v>
      </c>
      <c r="DO62" s="182">
        <v>0</v>
      </c>
    </row>
    <row r="63" spans="1:119" ht="105">
      <c r="A63" s="162">
        <v>59</v>
      </c>
      <c r="B63" s="165">
        <v>40796</v>
      </c>
      <c r="C63" s="150">
        <v>1</v>
      </c>
      <c r="D63" s="150" t="s">
        <v>301</v>
      </c>
      <c r="E63" s="150" t="s">
        <v>345</v>
      </c>
      <c r="F63" s="150" t="s">
        <v>356</v>
      </c>
      <c r="G63" s="150" t="s">
        <v>217</v>
      </c>
      <c r="H63" s="164" t="s">
        <v>357</v>
      </c>
      <c r="I63" s="152" t="s">
        <v>257</v>
      </c>
      <c r="J63" s="159">
        <v>1</v>
      </c>
      <c r="K63" s="159">
        <v>1</v>
      </c>
      <c r="L63" s="159">
        <v>1</v>
      </c>
      <c r="M63" s="159">
        <v>0</v>
      </c>
      <c r="N63" s="156">
        <v>1</v>
      </c>
      <c r="O63" s="156">
        <v>1</v>
      </c>
      <c r="P63" s="156">
        <v>1</v>
      </c>
      <c r="Q63" s="156">
        <v>1</v>
      </c>
      <c r="R63" s="156">
        <v>0</v>
      </c>
      <c r="S63" s="154" t="s">
        <v>416</v>
      </c>
      <c r="T63" s="170"/>
      <c r="U63" s="170"/>
      <c r="V63" s="170"/>
      <c r="W63" s="170"/>
      <c r="X63" s="170">
        <v>1</v>
      </c>
      <c r="Y63" s="170">
        <v>3</v>
      </c>
      <c r="Z63" s="170">
        <v>2</v>
      </c>
      <c r="AA63" s="170"/>
      <c r="AB63" s="170"/>
      <c r="AC63" s="170"/>
      <c r="AD63" s="170"/>
      <c r="AE63" s="170"/>
      <c r="AF63" s="168">
        <v>0</v>
      </c>
      <c r="AG63" s="274" t="s">
        <v>224</v>
      </c>
      <c r="AH63" s="274" t="s">
        <v>225</v>
      </c>
      <c r="AI63" s="172">
        <v>0</v>
      </c>
      <c r="AJ63" s="172">
        <v>1</v>
      </c>
      <c r="AK63" s="172">
        <v>0</v>
      </c>
      <c r="AL63" s="172">
        <v>1</v>
      </c>
      <c r="AM63" s="172">
        <v>0</v>
      </c>
      <c r="AN63" s="172">
        <v>0</v>
      </c>
      <c r="AO63" s="172">
        <v>0</v>
      </c>
      <c r="AP63" s="172">
        <v>1</v>
      </c>
      <c r="AQ63" s="172">
        <v>0</v>
      </c>
      <c r="AR63" s="172">
        <v>0</v>
      </c>
      <c r="AS63" s="170">
        <v>0</v>
      </c>
      <c r="AT63" s="170"/>
      <c r="AU63" s="170">
        <v>3</v>
      </c>
      <c r="AV63" s="170">
        <v>2</v>
      </c>
      <c r="AW63" s="170"/>
      <c r="AX63" s="170">
        <v>1</v>
      </c>
      <c r="AY63" s="170"/>
      <c r="AZ63" s="170"/>
      <c r="BA63" s="170"/>
      <c r="BB63" s="170">
        <v>5</v>
      </c>
      <c r="BC63" s="170"/>
      <c r="BD63" s="170">
        <v>4</v>
      </c>
      <c r="BE63" s="170"/>
      <c r="BF63" s="170">
        <v>3</v>
      </c>
      <c r="BG63" s="170"/>
      <c r="BH63" s="170"/>
      <c r="BI63" s="170"/>
      <c r="BJ63" s="170">
        <v>2</v>
      </c>
      <c r="BK63" s="170">
        <v>1</v>
      </c>
      <c r="BL63" s="170"/>
      <c r="BM63" s="170"/>
      <c r="BN63" s="170"/>
      <c r="BO63" s="170"/>
      <c r="BP63" s="170"/>
      <c r="BQ63" s="168" t="s">
        <v>266</v>
      </c>
      <c r="BR63" s="168">
        <v>1</v>
      </c>
      <c r="BS63" s="174"/>
      <c r="BT63" s="174"/>
      <c r="BU63" s="174">
        <v>1</v>
      </c>
      <c r="BV63" s="174"/>
      <c r="BW63" s="174"/>
      <c r="BX63" s="174">
        <v>3</v>
      </c>
      <c r="BY63" s="174">
        <v>2</v>
      </c>
      <c r="BZ63" s="174"/>
      <c r="CA63" s="174"/>
      <c r="CB63" s="174"/>
      <c r="CC63" s="174"/>
      <c r="CD63" s="174"/>
      <c r="CE63" s="178">
        <v>0</v>
      </c>
      <c r="CF63" s="178">
        <v>1</v>
      </c>
      <c r="CG63" s="178" t="s">
        <v>223</v>
      </c>
      <c r="CH63" s="178">
        <v>1</v>
      </c>
      <c r="CI63" s="283" t="s">
        <v>224</v>
      </c>
      <c r="CJ63" s="283" t="s">
        <v>310</v>
      </c>
      <c r="CK63" s="178">
        <v>1</v>
      </c>
      <c r="CL63" s="174"/>
      <c r="CM63" s="174"/>
      <c r="CN63" s="174">
        <v>3</v>
      </c>
      <c r="CO63" s="174">
        <v>2</v>
      </c>
      <c r="CP63" s="174"/>
      <c r="CQ63" s="174"/>
      <c r="CR63" s="174">
        <v>1</v>
      </c>
      <c r="CS63" s="174"/>
      <c r="CT63" s="174"/>
      <c r="CU63" s="178">
        <v>1</v>
      </c>
      <c r="CV63" s="178">
        <v>0</v>
      </c>
      <c r="CW63" s="178" t="s">
        <v>266</v>
      </c>
      <c r="CX63" s="178" t="s">
        <v>290</v>
      </c>
      <c r="CY63" s="174"/>
      <c r="CZ63" s="174">
        <v>2</v>
      </c>
      <c r="DA63" s="174">
        <v>3</v>
      </c>
      <c r="DB63" s="174">
        <v>1</v>
      </c>
      <c r="DC63" s="174"/>
      <c r="DD63" s="174"/>
      <c r="DE63" s="178">
        <v>1</v>
      </c>
      <c r="DF63" s="178">
        <v>1</v>
      </c>
      <c r="DG63" s="178">
        <v>1</v>
      </c>
      <c r="DH63" s="178">
        <v>0</v>
      </c>
      <c r="DI63" s="181">
        <v>0</v>
      </c>
      <c r="DJ63" s="181">
        <v>1</v>
      </c>
      <c r="DK63" s="181">
        <v>1</v>
      </c>
      <c r="DL63" s="181">
        <v>1</v>
      </c>
      <c r="DM63" s="181">
        <v>0</v>
      </c>
      <c r="DN63" s="181">
        <v>1</v>
      </c>
      <c r="DO63" s="181">
        <v>0</v>
      </c>
    </row>
    <row r="64" spans="1:119" ht="75">
      <c r="A64" s="162">
        <v>60</v>
      </c>
      <c r="B64" s="165">
        <v>40797</v>
      </c>
      <c r="C64" s="150">
        <v>1</v>
      </c>
      <c r="D64" s="150" t="s">
        <v>301</v>
      </c>
      <c r="E64" s="150" t="s">
        <v>345</v>
      </c>
      <c r="F64" s="150" t="s">
        <v>356</v>
      </c>
      <c r="G64" s="150" t="s">
        <v>217</v>
      </c>
      <c r="H64" s="164" t="s">
        <v>358</v>
      </c>
      <c r="I64" s="152" t="s">
        <v>234</v>
      </c>
      <c r="J64" s="159">
        <v>1</v>
      </c>
      <c r="K64" s="159">
        <v>1</v>
      </c>
      <c r="L64" s="159">
        <v>1</v>
      </c>
      <c r="M64" s="159">
        <v>0</v>
      </c>
      <c r="N64" s="156">
        <v>1</v>
      </c>
      <c r="O64" s="156">
        <v>1</v>
      </c>
      <c r="P64" s="156">
        <v>1</v>
      </c>
      <c r="Q64" s="156">
        <v>1</v>
      </c>
      <c r="R64" s="156">
        <v>0</v>
      </c>
      <c r="S64" s="154" t="s">
        <v>434</v>
      </c>
      <c r="T64" s="170">
        <v>2</v>
      </c>
      <c r="U64" s="170"/>
      <c r="V64" s="170">
        <v>1</v>
      </c>
      <c r="W64" s="170"/>
      <c r="X64" s="170"/>
      <c r="Y64" s="170">
        <v>3</v>
      </c>
      <c r="Z64" s="170"/>
      <c r="AA64" s="170"/>
      <c r="AB64" s="170"/>
      <c r="AC64" s="170"/>
      <c r="AD64" s="170"/>
      <c r="AE64" s="170"/>
      <c r="AF64" s="168">
        <v>0</v>
      </c>
      <c r="AG64" s="274" t="s">
        <v>224</v>
      </c>
      <c r="AH64" s="274" t="s">
        <v>225</v>
      </c>
      <c r="AI64" s="172">
        <v>1</v>
      </c>
      <c r="AJ64" s="172">
        <v>0</v>
      </c>
      <c r="AK64" s="172">
        <v>1</v>
      </c>
      <c r="AL64" s="172">
        <v>0</v>
      </c>
      <c r="AM64" s="172">
        <v>0</v>
      </c>
      <c r="AN64" s="172">
        <v>0</v>
      </c>
      <c r="AO64" s="172">
        <v>0</v>
      </c>
      <c r="AP64" s="172">
        <v>1</v>
      </c>
      <c r="AQ64" s="172">
        <v>0</v>
      </c>
      <c r="AR64" s="172">
        <v>0</v>
      </c>
      <c r="AS64" s="170">
        <v>1</v>
      </c>
      <c r="AT64" s="170"/>
      <c r="AU64" s="170">
        <v>3</v>
      </c>
      <c r="AV64" s="170">
        <v>2</v>
      </c>
      <c r="AW64" s="170"/>
      <c r="AX64" s="170">
        <v>1</v>
      </c>
      <c r="AY64" s="170"/>
      <c r="AZ64" s="170"/>
      <c r="BA64" s="170"/>
      <c r="BB64" s="170">
        <v>2</v>
      </c>
      <c r="BC64" s="170"/>
      <c r="BD64" s="170"/>
      <c r="BE64" s="170"/>
      <c r="BF64" s="170">
        <v>5</v>
      </c>
      <c r="BG64" s="170">
        <v>4</v>
      </c>
      <c r="BH64" s="170"/>
      <c r="BI64" s="170"/>
      <c r="BJ64" s="170"/>
      <c r="BK64" s="170">
        <v>3</v>
      </c>
      <c r="BL64" s="170"/>
      <c r="BM64" s="170"/>
      <c r="BN64" s="170">
        <v>1</v>
      </c>
      <c r="BO64" s="170"/>
      <c r="BP64" s="170"/>
      <c r="BQ64" s="168" t="s">
        <v>266</v>
      </c>
      <c r="BR64" s="167">
        <v>0</v>
      </c>
      <c r="BS64" s="174">
        <v>1</v>
      </c>
      <c r="BT64" s="174"/>
      <c r="BU64" s="174"/>
      <c r="BV64" s="174"/>
      <c r="BW64" s="174"/>
      <c r="BX64" s="174">
        <v>3</v>
      </c>
      <c r="BY64" s="174">
        <v>2</v>
      </c>
      <c r="BZ64" s="174"/>
      <c r="CA64" s="174"/>
      <c r="CB64" s="174"/>
      <c r="CC64" s="174"/>
      <c r="CD64" s="174"/>
      <c r="CE64" s="178">
        <v>0</v>
      </c>
      <c r="CF64" s="178">
        <v>1</v>
      </c>
      <c r="CG64" s="178" t="s">
        <v>223</v>
      </c>
      <c r="CH64" s="178">
        <v>1</v>
      </c>
      <c r="CI64" s="283" t="s">
        <v>224</v>
      </c>
      <c r="CJ64" s="283" t="s">
        <v>300</v>
      </c>
      <c r="CK64" s="178">
        <v>1</v>
      </c>
      <c r="CL64" s="174"/>
      <c r="CM64" s="174"/>
      <c r="CN64" s="174"/>
      <c r="CO64" s="174"/>
      <c r="CP64" s="174">
        <v>3</v>
      </c>
      <c r="CQ64" s="174"/>
      <c r="CR64" s="174"/>
      <c r="CS64" s="174">
        <v>2</v>
      </c>
      <c r="CT64" s="174">
        <v>1</v>
      </c>
      <c r="CU64" s="178">
        <v>1</v>
      </c>
      <c r="CV64" s="178">
        <v>0</v>
      </c>
      <c r="CW64" s="178" t="s">
        <v>266</v>
      </c>
      <c r="CX64" s="178" t="s">
        <v>228</v>
      </c>
      <c r="CY64" s="174"/>
      <c r="CZ64" s="174">
        <v>1</v>
      </c>
      <c r="DA64" s="174">
        <v>2</v>
      </c>
      <c r="DB64" s="174">
        <v>3</v>
      </c>
      <c r="DC64" s="174"/>
      <c r="DD64" s="174"/>
      <c r="DE64" s="178">
        <v>1</v>
      </c>
      <c r="DF64" s="178">
        <v>1</v>
      </c>
      <c r="DG64" s="178">
        <v>1</v>
      </c>
      <c r="DH64" s="178">
        <v>0</v>
      </c>
      <c r="DI64" s="181">
        <v>0</v>
      </c>
      <c r="DJ64" s="181">
        <v>1</v>
      </c>
      <c r="DK64" s="181">
        <v>1</v>
      </c>
      <c r="DL64" s="181">
        <v>0</v>
      </c>
      <c r="DM64" s="181">
        <v>0</v>
      </c>
      <c r="DN64" s="181">
        <v>1</v>
      </c>
      <c r="DO64" s="181">
        <v>0</v>
      </c>
    </row>
    <row r="65" spans="1:119" ht="180">
      <c r="A65" s="162">
        <v>61</v>
      </c>
      <c r="B65" s="165">
        <v>40796</v>
      </c>
      <c r="C65" s="150">
        <v>1</v>
      </c>
      <c r="D65" s="150" t="s">
        <v>301</v>
      </c>
      <c r="E65" s="150" t="s">
        <v>345</v>
      </c>
      <c r="F65" s="150" t="s">
        <v>359</v>
      </c>
      <c r="G65" s="150" t="s">
        <v>217</v>
      </c>
      <c r="H65" s="164" t="s">
        <v>360</v>
      </c>
      <c r="I65" s="152" t="s">
        <v>247</v>
      </c>
      <c r="J65" s="159">
        <v>1</v>
      </c>
      <c r="K65" s="159">
        <v>1</v>
      </c>
      <c r="L65" s="159">
        <v>1</v>
      </c>
      <c r="M65" s="159">
        <v>0</v>
      </c>
      <c r="N65" s="156">
        <v>1</v>
      </c>
      <c r="O65" s="156">
        <v>1</v>
      </c>
      <c r="P65" s="156">
        <v>1</v>
      </c>
      <c r="Q65" s="156">
        <v>1</v>
      </c>
      <c r="R65" s="156">
        <v>0</v>
      </c>
      <c r="S65" s="154" t="s">
        <v>424</v>
      </c>
      <c r="T65" s="170">
        <v>2</v>
      </c>
      <c r="U65" s="170"/>
      <c r="V65" s="170">
        <v>1</v>
      </c>
      <c r="W65" s="170"/>
      <c r="X65" s="170"/>
      <c r="Y65" s="170">
        <v>3</v>
      </c>
      <c r="Z65" s="170"/>
      <c r="AA65" s="170"/>
      <c r="AB65" s="170"/>
      <c r="AC65" s="170"/>
      <c r="AD65" s="170"/>
      <c r="AE65" s="170"/>
      <c r="AF65" s="168">
        <v>1</v>
      </c>
      <c r="AG65" s="274" t="s">
        <v>224</v>
      </c>
      <c r="AH65" s="274" t="s">
        <v>300</v>
      </c>
      <c r="AI65" s="172">
        <v>0</v>
      </c>
      <c r="AJ65" s="172">
        <v>1</v>
      </c>
      <c r="AK65" s="172">
        <v>1</v>
      </c>
      <c r="AL65" s="172">
        <v>1</v>
      </c>
      <c r="AM65" s="172">
        <v>0</v>
      </c>
      <c r="AN65" s="172">
        <v>0</v>
      </c>
      <c r="AO65" s="172">
        <v>1</v>
      </c>
      <c r="AP65" s="172">
        <v>0</v>
      </c>
      <c r="AQ65" s="172">
        <v>0</v>
      </c>
      <c r="AR65" s="172">
        <v>0</v>
      </c>
      <c r="AS65" s="170">
        <v>0</v>
      </c>
      <c r="AT65" s="170"/>
      <c r="AU65" s="170">
        <v>3</v>
      </c>
      <c r="AV65" s="170">
        <v>2</v>
      </c>
      <c r="AW65" s="170"/>
      <c r="AX65" s="170"/>
      <c r="AY65" s="170"/>
      <c r="AZ65" s="170">
        <v>1</v>
      </c>
      <c r="BA65" s="170"/>
      <c r="BB65" s="170">
        <v>5</v>
      </c>
      <c r="BC65" s="170"/>
      <c r="BD65" s="170"/>
      <c r="BE65" s="170"/>
      <c r="BF65" s="170">
        <v>1</v>
      </c>
      <c r="BG65" s="170">
        <v>2</v>
      </c>
      <c r="BH65" s="170">
        <v>4</v>
      </c>
      <c r="BI65" s="170"/>
      <c r="BJ65" s="170">
        <v>3</v>
      </c>
      <c r="BK65" s="170">
        <v>2</v>
      </c>
      <c r="BL65" s="170">
        <v>1</v>
      </c>
      <c r="BM65" s="170"/>
      <c r="BN65" s="170"/>
      <c r="BO65" s="170"/>
      <c r="BP65" s="170"/>
      <c r="BQ65" s="168" t="s">
        <v>266</v>
      </c>
      <c r="BR65" s="168">
        <v>1</v>
      </c>
      <c r="BS65" s="174"/>
      <c r="BT65" s="174"/>
      <c r="BU65" s="174">
        <v>2</v>
      </c>
      <c r="BV65" s="174"/>
      <c r="BW65" s="174"/>
      <c r="BX65" s="174">
        <v>3</v>
      </c>
      <c r="BY65" s="174">
        <v>1</v>
      </c>
      <c r="BZ65" s="174"/>
      <c r="CA65" s="174"/>
      <c r="CB65" s="174"/>
      <c r="CC65" s="174"/>
      <c r="CD65" s="174"/>
      <c r="CE65" s="178">
        <v>0</v>
      </c>
      <c r="CF65" s="178">
        <v>1</v>
      </c>
      <c r="CG65" s="178" t="s">
        <v>223</v>
      </c>
      <c r="CH65" s="178">
        <v>1</v>
      </c>
      <c r="CI65" s="283" t="s">
        <v>224</v>
      </c>
      <c r="CJ65" s="283" t="s">
        <v>310</v>
      </c>
      <c r="CK65" s="178">
        <v>1</v>
      </c>
      <c r="CL65" s="174"/>
      <c r="CM65" s="174"/>
      <c r="CN65" s="174">
        <v>1</v>
      </c>
      <c r="CO65" s="174">
        <v>3</v>
      </c>
      <c r="CP65" s="174"/>
      <c r="CQ65" s="174"/>
      <c r="CR65" s="174">
        <v>2</v>
      </c>
      <c r="CS65" s="174"/>
      <c r="CT65" s="174"/>
      <c r="CU65" s="178">
        <v>1</v>
      </c>
      <c r="CV65" s="178">
        <v>0</v>
      </c>
      <c r="CW65" s="178" t="s">
        <v>266</v>
      </c>
      <c r="CX65" s="178" t="s">
        <v>236</v>
      </c>
      <c r="CY65" s="174"/>
      <c r="CZ65" s="174">
        <v>2</v>
      </c>
      <c r="DA65" s="174">
        <v>3</v>
      </c>
      <c r="DB65" s="174"/>
      <c r="DC65" s="174"/>
      <c r="DD65" s="174">
        <v>1</v>
      </c>
      <c r="DE65" s="178">
        <v>1</v>
      </c>
      <c r="DF65" s="178">
        <v>1</v>
      </c>
      <c r="DG65" s="178">
        <v>1</v>
      </c>
      <c r="DH65" s="178">
        <v>0</v>
      </c>
      <c r="DI65" s="181">
        <v>0</v>
      </c>
      <c r="DJ65" s="181">
        <v>1</v>
      </c>
      <c r="DK65" s="181">
        <v>1</v>
      </c>
      <c r="DL65" s="181">
        <v>1</v>
      </c>
      <c r="DM65" s="181">
        <v>0</v>
      </c>
      <c r="DN65" s="181">
        <v>1</v>
      </c>
      <c r="DO65" s="181">
        <v>0</v>
      </c>
    </row>
    <row r="66" spans="1:119" ht="225">
      <c r="A66" s="162">
        <v>62</v>
      </c>
      <c r="B66" s="165">
        <v>40796</v>
      </c>
      <c r="C66" s="150">
        <v>1</v>
      </c>
      <c r="D66" s="150" t="s">
        <v>301</v>
      </c>
      <c r="E66" s="150" t="s">
        <v>345</v>
      </c>
      <c r="F66" s="150" t="s">
        <v>359</v>
      </c>
      <c r="G66" s="150" t="s">
        <v>217</v>
      </c>
      <c r="H66" s="164" t="s">
        <v>361</v>
      </c>
      <c r="I66" s="152" t="s">
        <v>251</v>
      </c>
      <c r="J66" s="159">
        <v>1</v>
      </c>
      <c r="K66" s="159">
        <v>1</v>
      </c>
      <c r="L66" s="159">
        <v>0</v>
      </c>
      <c r="M66" s="159">
        <v>0</v>
      </c>
      <c r="N66" s="156">
        <v>1</v>
      </c>
      <c r="O66" s="156">
        <v>1</v>
      </c>
      <c r="P66" s="156">
        <v>1</v>
      </c>
      <c r="Q66" s="156">
        <v>1</v>
      </c>
      <c r="R66" s="156">
        <v>0</v>
      </c>
      <c r="S66" s="154" t="s">
        <v>415</v>
      </c>
      <c r="T66" s="170">
        <v>2</v>
      </c>
      <c r="U66" s="170"/>
      <c r="V66" s="170"/>
      <c r="W66" s="170"/>
      <c r="X66" s="170"/>
      <c r="Y66" s="170">
        <v>3</v>
      </c>
      <c r="Z66" s="170"/>
      <c r="AA66" s="170"/>
      <c r="AB66" s="170"/>
      <c r="AC66" s="170">
        <v>1</v>
      </c>
      <c r="AD66" s="170"/>
      <c r="AE66" s="170"/>
      <c r="AF66" s="168">
        <v>1</v>
      </c>
      <c r="AG66" s="274" t="s">
        <v>224</v>
      </c>
      <c r="AH66" s="274" t="s">
        <v>224</v>
      </c>
      <c r="AI66" s="172">
        <v>0</v>
      </c>
      <c r="AJ66" s="172">
        <v>0</v>
      </c>
      <c r="AK66" s="172">
        <v>0</v>
      </c>
      <c r="AL66" s="172">
        <v>0</v>
      </c>
      <c r="AM66" s="172">
        <v>0</v>
      </c>
      <c r="AN66" s="172">
        <v>0</v>
      </c>
      <c r="AO66" s="172">
        <v>0</v>
      </c>
      <c r="AP66" s="172">
        <v>0</v>
      </c>
      <c r="AQ66" s="172">
        <v>0</v>
      </c>
      <c r="AR66" s="172">
        <v>1</v>
      </c>
      <c r="AS66" s="170">
        <v>0</v>
      </c>
      <c r="AT66" s="170"/>
      <c r="AU66" s="170"/>
      <c r="AV66" s="170"/>
      <c r="AW66" s="170"/>
      <c r="AX66" s="170"/>
      <c r="AY66" s="170"/>
      <c r="AZ66" s="170"/>
      <c r="BA66" s="170"/>
      <c r="BB66" s="170">
        <v>5</v>
      </c>
      <c r="BC66" s="170">
        <v>3</v>
      </c>
      <c r="BD66" s="170"/>
      <c r="BE66" s="170"/>
      <c r="BF66" s="170"/>
      <c r="BG66" s="170"/>
      <c r="BH66" s="170">
        <v>4</v>
      </c>
      <c r="BI66" s="170"/>
      <c r="BJ66" s="170"/>
      <c r="BK66" s="170">
        <v>1</v>
      </c>
      <c r="BL66" s="170"/>
      <c r="BM66" s="170"/>
      <c r="BN66" s="170">
        <v>2</v>
      </c>
      <c r="BO66" s="170"/>
      <c r="BP66" s="170"/>
      <c r="BQ66" s="168" t="s">
        <v>266</v>
      </c>
      <c r="BR66" s="167" t="s">
        <v>539</v>
      </c>
      <c r="BS66" s="174"/>
      <c r="BT66" s="174"/>
      <c r="BU66" s="174"/>
      <c r="BV66" s="174">
        <v>1</v>
      </c>
      <c r="BW66" s="174"/>
      <c r="BX66" s="174">
        <v>2</v>
      </c>
      <c r="BY66" s="174"/>
      <c r="BZ66" s="174"/>
      <c r="CA66" s="174"/>
      <c r="CB66" s="174">
        <v>3</v>
      </c>
      <c r="CC66" s="174"/>
      <c r="CD66" s="174"/>
      <c r="CE66" s="178">
        <v>1</v>
      </c>
      <c r="CF66" s="178">
        <v>0</v>
      </c>
      <c r="CG66" s="178" t="s">
        <v>223</v>
      </c>
      <c r="CH66" s="178">
        <v>0</v>
      </c>
      <c r="CI66" s="283" t="s">
        <v>224</v>
      </c>
      <c r="CJ66" s="283" t="s">
        <v>224</v>
      </c>
      <c r="CK66" s="178">
        <v>0</v>
      </c>
      <c r="CL66" s="174"/>
      <c r="CM66" s="174"/>
      <c r="CN66" s="174"/>
      <c r="CO66" s="174"/>
      <c r="CP66" s="174"/>
      <c r="CQ66" s="174"/>
      <c r="CR66" s="174"/>
      <c r="CS66" s="174"/>
      <c r="CT66" s="174"/>
      <c r="CU66" s="178">
        <v>1</v>
      </c>
      <c r="CV66" s="178">
        <v>0</v>
      </c>
      <c r="CW66" s="178"/>
      <c r="CX66" s="178" t="s">
        <v>228</v>
      </c>
      <c r="CY66" s="174"/>
      <c r="CZ66" s="174">
        <v>1</v>
      </c>
      <c r="DA66" s="174">
        <v>2</v>
      </c>
      <c r="DB66" s="174">
        <v>3</v>
      </c>
      <c r="DC66" s="174"/>
      <c r="DD66" s="174"/>
      <c r="DE66" s="178">
        <v>1</v>
      </c>
      <c r="DF66" s="178">
        <v>0</v>
      </c>
      <c r="DG66" s="178">
        <v>1</v>
      </c>
      <c r="DH66" s="178">
        <v>0</v>
      </c>
      <c r="DI66" s="181">
        <v>0</v>
      </c>
      <c r="DJ66" s="181">
        <v>1</v>
      </c>
      <c r="DK66" s="181">
        <v>0</v>
      </c>
      <c r="DL66" s="181">
        <v>0</v>
      </c>
      <c r="DM66" s="181">
        <v>0</v>
      </c>
      <c r="DN66" s="181">
        <v>0</v>
      </c>
      <c r="DO66" s="181">
        <v>0</v>
      </c>
    </row>
    <row r="67" spans="1:119" ht="180">
      <c r="A67" s="162">
        <v>63</v>
      </c>
      <c r="B67" s="166">
        <v>40795</v>
      </c>
      <c r="C67" s="161">
        <v>1</v>
      </c>
      <c r="D67" s="161" t="s">
        <v>301</v>
      </c>
      <c r="E67" s="161" t="s">
        <v>429</v>
      </c>
      <c r="F67" s="161" t="s">
        <v>362</v>
      </c>
      <c r="G67" s="161" t="s">
        <v>217</v>
      </c>
      <c r="H67" s="164" t="s">
        <v>363</v>
      </c>
      <c r="I67" s="152" t="s">
        <v>247</v>
      </c>
      <c r="J67" s="159">
        <v>1</v>
      </c>
      <c r="K67" s="159">
        <v>1</v>
      </c>
      <c r="L67" s="159">
        <v>1</v>
      </c>
      <c r="M67" s="159">
        <v>0</v>
      </c>
      <c r="N67" s="158">
        <v>1</v>
      </c>
      <c r="O67" s="158">
        <v>1</v>
      </c>
      <c r="P67" s="158">
        <v>1</v>
      </c>
      <c r="Q67" s="158">
        <v>1</v>
      </c>
      <c r="R67" s="158">
        <v>0</v>
      </c>
      <c r="S67" s="154" t="s">
        <v>424</v>
      </c>
      <c r="T67" s="170"/>
      <c r="U67" s="170"/>
      <c r="V67" s="170">
        <v>2</v>
      </c>
      <c r="W67" s="170"/>
      <c r="X67" s="170"/>
      <c r="Y67" s="170">
        <v>3</v>
      </c>
      <c r="Z67" s="170"/>
      <c r="AA67" s="170"/>
      <c r="AB67" s="170"/>
      <c r="AC67" s="170">
        <v>1</v>
      </c>
      <c r="AD67" s="170"/>
      <c r="AE67" s="170"/>
      <c r="AF67" s="168">
        <v>1</v>
      </c>
      <c r="AG67" s="275" t="s">
        <v>224</v>
      </c>
      <c r="AH67" s="275" t="s">
        <v>310</v>
      </c>
      <c r="AI67" s="172">
        <v>0</v>
      </c>
      <c r="AJ67" s="172">
        <v>1</v>
      </c>
      <c r="AK67" s="172">
        <v>1</v>
      </c>
      <c r="AL67" s="172">
        <v>1</v>
      </c>
      <c r="AM67" s="172">
        <v>0</v>
      </c>
      <c r="AN67" s="172">
        <v>0</v>
      </c>
      <c r="AO67" s="172">
        <v>0</v>
      </c>
      <c r="AP67" s="172">
        <v>0</v>
      </c>
      <c r="AQ67" s="172">
        <v>0</v>
      </c>
      <c r="AR67" s="172">
        <v>0</v>
      </c>
      <c r="AS67" s="170">
        <v>0</v>
      </c>
      <c r="AT67" s="170"/>
      <c r="AU67" s="170">
        <v>3</v>
      </c>
      <c r="AV67" s="170">
        <v>2</v>
      </c>
      <c r="AW67" s="170"/>
      <c r="AX67" s="170">
        <v>1</v>
      </c>
      <c r="AY67" s="170"/>
      <c r="AZ67" s="170"/>
      <c r="BA67" s="170"/>
      <c r="BB67" s="170">
        <v>5</v>
      </c>
      <c r="BC67" s="170">
        <v>4</v>
      </c>
      <c r="BD67" s="170"/>
      <c r="BE67" s="170">
        <v>3</v>
      </c>
      <c r="BF67" s="170"/>
      <c r="BG67" s="170">
        <v>2</v>
      </c>
      <c r="BH67" s="170"/>
      <c r="BI67" s="170"/>
      <c r="BJ67" s="170">
        <v>1</v>
      </c>
      <c r="BK67" s="170"/>
      <c r="BL67" s="170"/>
      <c r="BM67" s="170"/>
      <c r="BN67" s="170"/>
      <c r="BO67" s="170"/>
      <c r="BP67" s="170"/>
      <c r="BQ67" s="168" t="s">
        <v>266</v>
      </c>
      <c r="BR67" s="168">
        <v>1</v>
      </c>
      <c r="BS67" s="174"/>
      <c r="BT67" s="174"/>
      <c r="BU67" s="174">
        <v>1</v>
      </c>
      <c r="BV67" s="174"/>
      <c r="BW67" s="174"/>
      <c r="BX67" s="174">
        <v>3</v>
      </c>
      <c r="BY67" s="174">
        <v>2</v>
      </c>
      <c r="BZ67" s="174"/>
      <c r="CA67" s="174"/>
      <c r="CB67" s="174"/>
      <c r="CC67" s="174"/>
      <c r="CD67" s="174"/>
      <c r="CE67" s="178">
        <v>0</v>
      </c>
      <c r="CF67" s="178">
        <v>1</v>
      </c>
      <c r="CG67" s="178" t="s">
        <v>223</v>
      </c>
      <c r="CH67" s="178">
        <v>1</v>
      </c>
      <c r="CI67" s="283" t="s">
        <v>224</v>
      </c>
      <c r="CJ67" s="283" t="s">
        <v>310</v>
      </c>
      <c r="CK67" s="178">
        <v>1</v>
      </c>
      <c r="CL67" s="174"/>
      <c r="CM67" s="174"/>
      <c r="CN67" s="174"/>
      <c r="CO67" s="174">
        <v>3</v>
      </c>
      <c r="CP67" s="174"/>
      <c r="CQ67" s="174"/>
      <c r="CR67" s="174">
        <v>2</v>
      </c>
      <c r="CS67" s="174"/>
      <c r="CT67" s="174">
        <v>1</v>
      </c>
      <c r="CU67" s="178">
        <v>1</v>
      </c>
      <c r="CV67" s="178">
        <v>0</v>
      </c>
      <c r="CW67" s="178" t="s">
        <v>266</v>
      </c>
      <c r="CX67" s="178" t="s">
        <v>228</v>
      </c>
      <c r="CY67" s="174"/>
      <c r="CZ67" s="174">
        <v>2</v>
      </c>
      <c r="DA67" s="174">
        <v>3</v>
      </c>
      <c r="DB67" s="174">
        <v>1</v>
      </c>
      <c r="DC67" s="174"/>
      <c r="DD67" s="174"/>
      <c r="DE67" s="178">
        <v>1</v>
      </c>
      <c r="DF67" s="178">
        <v>1</v>
      </c>
      <c r="DG67" s="178">
        <v>0</v>
      </c>
      <c r="DH67" s="178">
        <v>0</v>
      </c>
      <c r="DI67" s="181">
        <v>0</v>
      </c>
      <c r="DJ67" s="181">
        <v>1</v>
      </c>
      <c r="DK67" s="181">
        <v>1</v>
      </c>
      <c r="DL67" s="181">
        <v>1</v>
      </c>
      <c r="DM67" s="181">
        <v>1</v>
      </c>
      <c r="DN67" s="181">
        <v>1</v>
      </c>
      <c r="DO67" s="181">
        <v>0</v>
      </c>
    </row>
  </sheetData>
  <dataValidations count="22">
    <dataValidation type="list" allowBlank="1" showInputMessage="1" showErrorMessage="1" sqref="AG5:AH67 CI5:CJ67">
      <formula1>Defecation</formula1>
    </dataValidation>
    <dataValidation type="list" allowBlank="1" showInputMessage="1" showErrorMessage="1" sqref="I5:I67">
      <formula1>xxxx</formula1>
    </dataValidation>
    <dataValidation type="list" allowBlank="1" showInputMessage="1" showErrorMessage="1" sqref="D5:D67">
      <formula1>xxx</formula1>
    </dataValidation>
    <dataValidation type="whole" allowBlank="1" showInputMessage="1" showErrorMessage="1" promptTitle="Warning" prompt="If yes, enter 1_x000a_if no enter 0" sqref="R5:R67">
      <formula1>0</formula1>
      <formula2>1</formula2>
    </dataValidation>
    <dataValidation type="list" allowBlank="1" showErrorMessage="1" promptTitle="Warning" prompt="Enter 1 if yes_x000a_Enter 0 if no" sqref="S5:S67">
      <formula1>Vul</formula1>
    </dataValidation>
    <dataValidation type="date" operator="greaterThan" allowBlank="1" showInputMessage="1" showErrorMessage="1" sqref="B5:B6">
      <formula1>1/1/2011</formula1>
    </dataValidation>
    <dataValidation type="date" allowBlank="1" showInputMessage="1" showErrorMessage="1" sqref="B7:B67">
      <formula1>40793</formula1>
      <formula2>40801</formula2>
    </dataValidation>
    <dataValidation type="list" allowBlank="1" showInputMessage="1" showErrorMessage="1" sqref="G5:G67">
      <formula1>"Urban,Rural"</formula1>
    </dataValidation>
    <dataValidation type="whole" allowBlank="1" showInputMessage="1" showErrorMessage="1" promptTitle="Warning" prompt="If strategy 1, enter 5_x000a_If strategy 2, enter 4_x000a_If strategy 3, enter 3_x000a_If strategy 4, enter 2_x000a_If strategy 5, enter 1" sqref="BB5:BP67">
      <formula1>0</formula1>
      <formula2>5</formula2>
    </dataValidation>
    <dataValidation type="list" allowBlank="1" showInputMessage="1" showErrorMessage="1" sqref="BR5:BR67">
      <formula1>Goods</formula1>
    </dataValidation>
    <dataValidation type="whole" allowBlank="1" showInputMessage="1" showErrorMessage="1" promptTitle="Warning" prompt="If priority 1 enter 3_x000a_If priority 2 enter 2_x000a_if priority 3 enter 1" sqref="BS5:CD67 T5:AE67">
      <formula1>0</formula1>
      <formula2>3</formula2>
    </dataValidation>
    <dataValidation type="list" allowBlank="1" showInputMessage="1" showErrorMessage="1" sqref="CG5:CG67">
      <formula1>Qty_W</formula1>
    </dataValidation>
    <dataValidation type="whole" allowBlank="1" showInputMessage="1" showErrorMessage="1" promptTitle="Warning" prompt="Enter 3 if priority 1_x000a_Enter 2 if priority 2_x000a_Enter 1 if priority 3" sqref="CL5:CT67 AT5:BA67">
      <formula1>0</formula1>
      <formula2>3</formula2>
    </dataValidation>
    <dataValidation type="list" allowBlank="1" showInputMessage="1" showErrorMessage="1" sqref="CX5:CX67">
      <formula1>Health_Access</formula1>
    </dataValidation>
    <dataValidation type="list" allowBlank="1" showErrorMessage="1" promptTitle="Warning" prompt="If priority 1, enter 5_x000a_if priority 2, enter 4_x000a_if priority 3, enter 3_x000a_if priority 4, enter 2_x000a_if priority 5, enter 1_x000a_" sqref="CW5:CW67 BQ5:BQ67">
      <formula1>Time</formula1>
    </dataValidation>
    <dataValidation type="whole" allowBlank="1" showInputMessage="1" showErrorMessage="1" promptTitle="Warning" prompt="If concerns 1, enter 3_x000a_If concerns 2, enter 2_x000a_If concerns 3, enter 1" sqref="CY5:DD67">
      <formula1>0</formula1>
      <formula2>3</formula2>
    </dataValidation>
    <dataValidation type="list" allowBlank="1" showInputMessage="1" showErrorMessage="1" sqref="DE5:DE67 AF5:AF67 CE5:CF67 CU5:CV67 CH5:CH67 CK5:CK67">
      <formula1>Yes_No</formula1>
    </dataValidation>
    <dataValidation type="whole" allowBlank="1" showInputMessage="1" showErrorMessage="1" promptTitle="Warning" prompt="If yes, enter 1_x000a_If no, enter 0" sqref="DF5:DF67">
      <formula1>0</formula1>
      <formula2>1</formula2>
    </dataValidation>
    <dataValidation type="list" allowBlank="1" showInputMessage="1" showErrorMessage="1" sqref="DG5:DH67 N5:Q67">
      <formula1>YesNo</formula1>
    </dataValidation>
    <dataValidation type="whole" allowBlank="1" showInputMessage="1" showErrorMessage="1" promptTitle="Warning" prompt="enter 1 if yes_x000a_enter 0 if no" sqref="DI5:DO62 DI67:DO67 DI64:DO65">
      <formula1>0</formula1>
      <formula2>1</formula2>
    </dataValidation>
    <dataValidation type="whole" allowBlank="1" showInputMessage="1" showErrorMessage="1" promptTitle="Warning" prompt="Enter 1 if yes_x000a_Enter 0 if no" sqref="DI66:DO66 DI63:DO63 J5:M67 AI5:AS67">
      <formula1>0</formula1>
      <formula2>1</formula2>
    </dataValidation>
    <dataValidation type="list" allowBlank="1" showInputMessage="1" showErrorMessage="1" sqref="E5:F67">
      <formula1>INDIRECT(D5)</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sheetPr codeName="Sheet9"/>
  <dimension ref="A1:DO68"/>
  <sheetViews>
    <sheetView workbookViewId="0"/>
  </sheetViews>
  <sheetFormatPr defaultColWidth="8.85546875" defaultRowHeight="15"/>
  <cols>
    <col min="1" max="8" width="8.85546875" style="417"/>
    <col min="9" max="9" width="8.85546875" style="530"/>
    <col min="10" max="18" width="8.85546875" style="531"/>
    <col min="19" max="19" width="8.85546875" style="530"/>
    <col min="20" max="31" width="8.85546875" style="532"/>
    <col min="32" max="32" width="8.85546875" style="531"/>
    <col min="33" max="34" width="8.85546875" style="533"/>
    <col min="35" max="45" width="8.85546875" style="534"/>
    <col min="46" max="68" width="8.85546875" style="532"/>
    <col min="69" max="70" width="8.85546875" style="531"/>
    <col min="71" max="82" width="8.85546875" style="532"/>
    <col min="83" max="89" width="8.85546875" style="531"/>
    <col min="90" max="98" width="8.85546875" style="532"/>
    <col min="99" max="102" width="8.85546875" style="531"/>
    <col min="103" max="108" width="8.85546875" style="532"/>
    <col min="109" max="112" width="8.85546875" style="531"/>
    <col min="113" max="119" width="8.85546875" style="534"/>
    <col min="120" max="16384" width="8.85546875" style="373"/>
  </cols>
  <sheetData>
    <row r="1" spans="1:119" s="485" customFormat="1" ht="33" customHeight="1">
      <c r="A1" s="481" t="s">
        <v>1133</v>
      </c>
      <c r="B1" s="481"/>
      <c r="C1" s="481"/>
      <c r="D1" s="481"/>
      <c r="E1" s="481"/>
      <c r="F1" s="481"/>
      <c r="G1" s="481"/>
      <c r="H1" s="481"/>
      <c r="I1" s="482" t="s">
        <v>1132</v>
      </c>
      <c r="J1" s="482"/>
      <c r="K1" s="482"/>
      <c r="L1" s="482"/>
      <c r="M1" s="482"/>
      <c r="N1" s="482"/>
      <c r="O1" s="482"/>
      <c r="P1" s="482"/>
      <c r="Q1" s="482"/>
      <c r="R1" s="482"/>
      <c r="S1" s="482"/>
      <c r="T1" s="483" t="s">
        <v>1130</v>
      </c>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4" t="s">
        <v>1131</v>
      </c>
      <c r="BT1" s="484"/>
      <c r="BU1" s="484"/>
      <c r="BV1" s="484"/>
      <c r="BW1" s="484"/>
      <c r="BX1" s="484"/>
      <c r="BY1" s="484"/>
      <c r="BZ1" s="484"/>
      <c r="CA1" s="484"/>
      <c r="CB1" s="484"/>
      <c r="CC1" s="484"/>
      <c r="CD1" s="484"/>
      <c r="CE1" s="484"/>
      <c r="CF1" s="484"/>
      <c r="CG1" s="484"/>
      <c r="CH1" s="484"/>
      <c r="CI1" s="484"/>
      <c r="CJ1" s="484"/>
      <c r="CK1" s="484"/>
      <c r="CL1" s="484"/>
      <c r="CM1" s="484"/>
      <c r="CN1" s="484"/>
      <c r="CO1" s="484"/>
      <c r="CP1" s="484"/>
      <c r="CQ1" s="484"/>
      <c r="CR1" s="484"/>
      <c r="CS1" s="484"/>
      <c r="CT1" s="484"/>
      <c r="CU1" s="484"/>
      <c r="CV1" s="484"/>
      <c r="CW1" s="484"/>
      <c r="CX1" s="484"/>
      <c r="CY1" s="484"/>
      <c r="CZ1" s="484"/>
      <c r="DA1" s="484"/>
      <c r="DB1" s="484"/>
      <c r="DC1" s="484"/>
      <c r="DD1" s="484"/>
      <c r="DE1" s="484"/>
      <c r="DF1" s="484"/>
      <c r="DG1" s="484"/>
      <c r="DH1" s="484"/>
      <c r="DI1" s="484"/>
      <c r="DJ1" s="484"/>
      <c r="DK1" s="484"/>
      <c r="DL1" s="484"/>
      <c r="DM1" s="484"/>
      <c r="DN1" s="484"/>
      <c r="DO1" s="484"/>
    </row>
    <row r="2" spans="1:119" s="486" customFormat="1" ht="24.75" customHeight="1">
      <c r="A2" s="403" t="s">
        <v>1854</v>
      </c>
      <c r="B2" s="403" t="s">
        <v>1855</v>
      </c>
      <c r="C2" s="403" t="s">
        <v>1856</v>
      </c>
      <c r="D2" s="403" t="s">
        <v>1856</v>
      </c>
      <c r="E2" s="403" t="s">
        <v>1856</v>
      </c>
      <c r="F2" s="403" t="s">
        <v>1856</v>
      </c>
      <c r="G2" s="403" t="s">
        <v>1856</v>
      </c>
      <c r="H2" s="403" t="s">
        <v>1856</v>
      </c>
      <c r="I2" s="470" t="s">
        <v>1134</v>
      </c>
      <c r="J2" s="471" t="s">
        <v>1857</v>
      </c>
      <c r="K2" s="471" t="s">
        <v>1857</v>
      </c>
      <c r="L2" s="471" t="s">
        <v>1857</v>
      </c>
      <c r="M2" s="471" t="s">
        <v>1857</v>
      </c>
      <c r="N2" s="471" t="s">
        <v>1857</v>
      </c>
      <c r="O2" s="471" t="s">
        <v>1857</v>
      </c>
      <c r="P2" s="471" t="s">
        <v>1857</v>
      </c>
      <c r="Q2" s="471" t="s">
        <v>1857</v>
      </c>
      <c r="R2" s="471" t="s">
        <v>1857</v>
      </c>
      <c r="S2" s="470" t="s">
        <v>1135</v>
      </c>
      <c r="T2" s="472" t="s">
        <v>1136</v>
      </c>
      <c r="U2" s="472"/>
      <c r="V2" s="472"/>
      <c r="W2" s="472"/>
      <c r="X2" s="472"/>
      <c r="Y2" s="472"/>
      <c r="Z2" s="472"/>
      <c r="AA2" s="472"/>
      <c r="AB2" s="472"/>
      <c r="AC2" s="472"/>
      <c r="AD2" s="472"/>
      <c r="AE2" s="472"/>
      <c r="AF2" s="471" t="s">
        <v>1857</v>
      </c>
      <c r="AG2" s="473" t="s">
        <v>1859</v>
      </c>
      <c r="AH2" s="473" t="s">
        <v>1859</v>
      </c>
      <c r="AI2" s="474" t="s">
        <v>1137</v>
      </c>
      <c r="AJ2" s="474"/>
      <c r="AK2" s="474"/>
      <c r="AL2" s="474"/>
      <c r="AM2" s="474"/>
      <c r="AN2" s="474"/>
      <c r="AO2" s="474"/>
      <c r="AP2" s="474"/>
      <c r="AQ2" s="474"/>
      <c r="AR2" s="474"/>
      <c r="AS2" s="472"/>
      <c r="AT2" s="472" t="s">
        <v>1138</v>
      </c>
      <c r="AU2" s="472"/>
      <c r="AV2" s="472"/>
      <c r="AW2" s="472"/>
      <c r="AX2" s="472"/>
      <c r="AY2" s="472"/>
      <c r="AZ2" s="472"/>
      <c r="BA2" s="472"/>
      <c r="BB2" s="472" t="s">
        <v>1138</v>
      </c>
      <c r="BC2" s="472"/>
      <c r="BD2" s="472"/>
      <c r="BE2" s="472"/>
      <c r="BF2" s="472"/>
      <c r="BG2" s="472"/>
      <c r="BH2" s="472"/>
      <c r="BI2" s="472"/>
      <c r="BJ2" s="472"/>
      <c r="BK2" s="472"/>
      <c r="BL2" s="472"/>
      <c r="BM2" s="472"/>
      <c r="BN2" s="472"/>
      <c r="BO2" s="472"/>
      <c r="BP2" s="472"/>
      <c r="BQ2" s="471" t="s">
        <v>1858</v>
      </c>
      <c r="BR2" s="471" t="s">
        <v>1857</v>
      </c>
      <c r="BS2" s="472" t="s">
        <v>1138</v>
      </c>
      <c r="BT2" s="472"/>
      <c r="BU2" s="472"/>
      <c r="BV2" s="472"/>
      <c r="BW2" s="472"/>
      <c r="BX2" s="472"/>
      <c r="BY2" s="472"/>
      <c r="BZ2" s="472"/>
      <c r="CA2" s="472"/>
      <c r="CB2" s="472"/>
      <c r="CC2" s="472"/>
      <c r="CD2" s="472"/>
      <c r="CE2" s="471" t="s">
        <v>1857</v>
      </c>
      <c r="CF2" s="471" t="s">
        <v>1857</v>
      </c>
      <c r="CG2" s="471" t="s">
        <v>1858</v>
      </c>
      <c r="CH2" s="471" t="s">
        <v>1857</v>
      </c>
      <c r="CI2" s="473" t="s">
        <v>1859</v>
      </c>
      <c r="CJ2" s="473" t="s">
        <v>1859</v>
      </c>
      <c r="CK2" s="471" t="s">
        <v>1857</v>
      </c>
      <c r="CL2" s="472" t="s">
        <v>1136</v>
      </c>
      <c r="CM2" s="472"/>
      <c r="CN2" s="472"/>
      <c r="CO2" s="472"/>
      <c r="CP2" s="472"/>
      <c r="CQ2" s="472"/>
      <c r="CR2" s="472"/>
      <c r="CS2" s="472"/>
      <c r="CT2" s="472"/>
      <c r="CU2" s="471" t="s">
        <v>1857</v>
      </c>
      <c r="CV2" s="471" t="s">
        <v>1857</v>
      </c>
      <c r="CW2" s="471" t="s">
        <v>1858</v>
      </c>
      <c r="CX2" s="471" t="s">
        <v>1858</v>
      </c>
      <c r="CY2" s="472" t="s">
        <v>1136</v>
      </c>
      <c r="CZ2" s="472"/>
      <c r="DA2" s="472"/>
      <c r="DB2" s="472"/>
      <c r="DC2" s="472"/>
      <c r="DD2" s="472"/>
      <c r="DE2" s="471" t="s">
        <v>1857</v>
      </c>
      <c r="DF2" s="471" t="s">
        <v>1857</v>
      </c>
      <c r="DG2" s="471" t="s">
        <v>1857</v>
      </c>
      <c r="DH2" s="471" t="s">
        <v>1857</v>
      </c>
      <c r="DI2" s="474" t="s">
        <v>1139</v>
      </c>
      <c r="DJ2" s="475"/>
      <c r="DK2" s="475"/>
      <c r="DL2" s="475"/>
      <c r="DM2" s="475"/>
      <c r="DN2" s="475"/>
      <c r="DO2" s="475"/>
    </row>
    <row r="3" spans="1:119" s="512" customFormat="1" ht="45" customHeight="1">
      <c r="A3" s="487"/>
      <c r="B3" s="487"/>
      <c r="C3" s="487"/>
      <c r="D3" s="488" t="s">
        <v>0</v>
      </c>
      <c r="E3" s="488"/>
      <c r="F3" s="488"/>
      <c r="G3" s="488"/>
      <c r="H3" s="488"/>
      <c r="I3" s="489" t="s">
        <v>1</v>
      </c>
      <c r="J3" s="490" t="s">
        <v>366</v>
      </c>
      <c r="K3" s="490"/>
      <c r="L3" s="490"/>
      <c r="M3" s="490"/>
      <c r="N3" s="491"/>
      <c r="O3" s="491"/>
      <c r="P3" s="491"/>
      <c r="Q3" s="491"/>
      <c r="R3" s="492"/>
      <c r="S3" s="493"/>
      <c r="T3" s="494" t="s">
        <v>436</v>
      </c>
      <c r="U3" s="495"/>
      <c r="V3" s="495"/>
      <c r="W3" s="495"/>
      <c r="X3" s="495"/>
      <c r="Y3" s="495"/>
      <c r="Z3" s="495"/>
      <c r="AA3" s="495"/>
      <c r="AB3" s="495"/>
      <c r="AC3" s="495"/>
      <c r="AD3" s="495"/>
      <c r="AE3" s="495"/>
      <c r="AF3" s="496"/>
      <c r="AG3" s="497"/>
      <c r="AH3" s="497"/>
      <c r="AI3" s="498" t="s">
        <v>437</v>
      </c>
      <c r="AJ3" s="499"/>
      <c r="AK3" s="499"/>
      <c r="AL3" s="499"/>
      <c r="AM3" s="499"/>
      <c r="AN3" s="499"/>
      <c r="AO3" s="499"/>
      <c r="AP3" s="499"/>
      <c r="AQ3" s="499"/>
      <c r="AR3" s="500"/>
      <c r="AS3" s="501" t="s">
        <v>614</v>
      </c>
      <c r="AT3" s="501"/>
      <c r="AU3" s="495"/>
      <c r="AV3" s="495"/>
      <c r="AW3" s="495"/>
      <c r="AX3" s="495"/>
      <c r="AY3" s="495"/>
      <c r="AZ3" s="495"/>
      <c r="BA3" s="495"/>
      <c r="BB3" s="502" t="s">
        <v>440</v>
      </c>
      <c r="BC3" s="503"/>
      <c r="BD3" s="503"/>
      <c r="BE3" s="503"/>
      <c r="BF3" s="503"/>
      <c r="BG3" s="503"/>
      <c r="BH3" s="503"/>
      <c r="BI3" s="503"/>
      <c r="BJ3" s="503"/>
      <c r="BK3" s="503"/>
      <c r="BL3" s="503"/>
      <c r="BM3" s="503"/>
      <c r="BN3" s="503"/>
      <c r="BO3" s="503"/>
      <c r="BP3" s="503"/>
      <c r="BQ3" s="496"/>
      <c r="BR3" s="496"/>
      <c r="BS3" s="504" t="s">
        <v>3</v>
      </c>
      <c r="BT3" s="504"/>
      <c r="BU3" s="504"/>
      <c r="BV3" s="504"/>
      <c r="BW3" s="504"/>
      <c r="BX3" s="504"/>
      <c r="BY3" s="504"/>
      <c r="BZ3" s="504"/>
      <c r="CA3" s="504"/>
      <c r="CB3" s="504"/>
      <c r="CC3" s="504"/>
      <c r="CD3" s="504"/>
      <c r="CE3" s="505"/>
      <c r="CF3" s="506"/>
      <c r="CG3" s="506"/>
      <c r="CH3" s="506"/>
      <c r="CI3" s="507"/>
      <c r="CJ3" s="507"/>
      <c r="CK3" s="506"/>
      <c r="CL3" s="508" t="s">
        <v>615</v>
      </c>
      <c r="CM3" s="504"/>
      <c r="CN3" s="504"/>
      <c r="CO3" s="504"/>
      <c r="CP3" s="504"/>
      <c r="CQ3" s="504"/>
      <c r="CR3" s="504"/>
      <c r="CS3" s="504"/>
      <c r="CT3" s="504"/>
      <c r="CU3" s="506"/>
      <c r="CV3" s="506"/>
      <c r="CW3" s="509"/>
      <c r="CX3" s="506"/>
      <c r="CY3" s="504" t="s">
        <v>13</v>
      </c>
      <c r="CZ3" s="504"/>
      <c r="DA3" s="504"/>
      <c r="DB3" s="504"/>
      <c r="DC3" s="504"/>
      <c r="DD3" s="504"/>
      <c r="DE3" s="506"/>
      <c r="DF3" s="510" t="s">
        <v>14</v>
      </c>
      <c r="DG3" s="506"/>
      <c r="DH3" s="506"/>
      <c r="DI3" s="511" t="s">
        <v>16</v>
      </c>
      <c r="DJ3" s="511"/>
      <c r="DK3" s="511"/>
      <c r="DL3" s="511"/>
      <c r="DM3" s="511"/>
      <c r="DN3" s="511"/>
      <c r="DO3" s="511"/>
    </row>
    <row r="4" spans="1:119" s="541" customFormat="1" ht="270">
      <c r="A4" s="535" t="s">
        <v>370</v>
      </c>
      <c r="B4" s="535" t="s">
        <v>22</v>
      </c>
      <c r="C4" s="535" t="s">
        <v>23</v>
      </c>
      <c r="D4" s="535" t="s">
        <v>24</v>
      </c>
      <c r="E4" s="535" t="s">
        <v>25</v>
      </c>
      <c r="F4" s="535" t="s">
        <v>26</v>
      </c>
      <c r="G4" s="535" t="s">
        <v>27</v>
      </c>
      <c r="H4" s="215" t="s">
        <v>371</v>
      </c>
      <c r="I4" s="216" t="s">
        <v>29</v>
      </c>
      <c r="J4" s="536" t="s">
        <v>380</v>
      </c>
      <c r="K4" s="536" t="s">
        <v>381</v>
      </c>
      <c r="L4" s="536" t="s">
        <v>382</v>
      </c>
      <c r="M4" s="536" t="s">
        <v>383</v>
      </c>
      <c r="N4" s="218" t="s">
        <v>384</v>
      </c>
      <c r="O4" s="218" t="s">
        <v>385</v>
      </c>
      <c r="P4" s="218" t="s">
        <v>386</v>
      </c>
      <c r="Q4" s="218" t="s">
        <v>390</v>
      </c>
      <c r="R4" s="218" t="s">
        <v>1129</v>
      </c>
      <c r="S4" s="216" t="s">
        <v>613</v>
      </c>
      <c r="T4" s="478" t="s">
        <v>34</v>
      </c>
      <c r="U4" s="478" t="s">
        <v>35</v>
      </c>
      <c r="V4" s="478" t="s">
        <v>36</v>
      </c>
      <c r="W4" s="478" t="s">
        <v>37</v>
      </c>
      <c r="X4" s="478" t="s">
        <v>38</v>
      </c>
      <c r="Y4" s="478" t="s">
        <v>39</v>
      </c>
      <c r="Z4" s="478" t="s">
        <v>40</v>
      </c>
      <c r="AA4" s="478" t="s">
        <v>41</v>
      </c>
      <c r="AB4" s="478" t="s">
        <v>42</v>
      </c>
      <c r="AC4" s="478" t="s">
        <v>43</v>
      </c>
      <c r="AD4" s="478" t="s">
        <v>44</v>
      </c>
      <c r="AE4" s="478" t="s">
        <v>45</v>
      </c>
      <c r="AF4" s="537" t="s">
        <v>447</v>
      </c>
      <c r="AG4" s="538" t="s">
        <v>450</v>
      </c>
      <c r="AH4" s="538" t="s">
        <v>451</v>
      </c>
      <c r="AI4" s="539" t="s">
        <v>453</v>
      </c>
      <c r="AJ4" s="539" t="s">
        <v>454</v>
      </c>
      <c r="AK4" s="539" t="s">
        <v>455</v>
      </c>
      <c r="AL4" s="539" t="s">
        <v>456</v>
      </c>
      <c r="AM4" s="539" t="s">
        <v>457</v>
      </c>
      <c r="AN4" s="539" t="s">
        <v>458</v>
      </c>
      <c r="AO4" s="539" t="s">
        <v>459</v>
      </c>
      <c r="AP4" s="539" t="s">
        <v>460</v>
      </c>
      <c r="AQ4" s="539" t="s">
        <v>461</v>
      </c>
      <c r="AR4" s="539" t="s">
        <v>462</v>
      </c>
      <c r="AS4" s="478" t="s">
        <v>464</v>
      </c>
      <c r="AT4" s="478" t="s">
        <v>465</v>
      </c>
      <c r="AU4" s="478" t="s">
        <v>466</v>
      </c>
      <c r="AV4" s="478" t="s">
        <v>467</v>
      </c>
      <c r="AW4" s="478" t="s">
        <v>468</v>
      </c>
      <c r="AX4" s="478" t="s">
        <v>469</v>
      </c>
      <c r="AY4" s="478" t="s">
        <v>470</v>
      </c>
      <c r="AZ4" s="478" t="s">
        <v>471</v>
      </c>
      <c r="BA4" s="478" t="s">
        <v>472</v>
      </c>
      <c r="BB4" s="478" t="s">
        <v>503</v>
      </c>
      <c r="BC4" s="478" t="s">
        <v>504</v>
      </c>
      <c r="BD4" s="478" t="s">
        <v>505</v>
      </c>
      <c r="BE4" s="478" t="s">
        <v>506</v>
      </c>
      <c r="BF4" s="478" t="s">
        <v>507</v>
      </c>
      <c r="BG4" s="478" t="s">
        <v>508</v>
      </c>
      <c r="BH4" s="478" t="s">
        <v>509</v>
      </c>
      <c r="BI4" s="478" t="s">
        <v>510</v>
      </c>
      <c r="BJ4" s="478" t="s">
        <v>511</v>
      </c>
      <c r="BK4" s="478" t="s">
        <v>512</v>
      </c>
      <c r="BL4" s="478" t="s">
        <v>513</v>
      </c>
      <c r="BM4" s="478" t="s">
        <v>514</v>
      </c>
      <c r="BN4" s="478" t="s">
        <v>515</v>
      </c>
      <c r="BO4" s="478" t="s">
        <v>516</v>
      </c>
      <c r="BP4" s="478" t="s">
        <v>517</v>
      </c>
      <c r="BQ4" s="537" t="s">
        <v>518</v>
      </c>
      <c r="BR4" s="540" t="s">
        <v>533</v>
      </c>
      <c r="BS4" s="179" t="s">
        <v>34</v>
      </c>
      <c r="BT4" s="179" t="s">
        <v>35</v>
      </c>
      <c r="BU4" s="179" t="s">
        <v>36</v>
      </c>
      <c r="BV4" s="179" t="s">
        <v>37</v>
      </c>
      <c r="BW4" s="179" t="s">
        <v>38</v>
      </c>
      <c r="BX4" s="179" t="s">
        <v>39</v>
      </c>
      <c r="BY4" s="179" t="s">
        <v>40</v>
      </c>
      <c r="BZ4" s="179" t="s">
        <v>41</v>
      </c>
      <c r="CA4" s="179" t="s">
        <v>42</v>
      </c>
      <c r="CB4" s="179" t="s">
        <v>43</v>
      </c>
      <c r="CC4" s="179" t="s">
        <v>44</v>
      </c>
      <c r="CD4" s="179" t="s">
        <v>45</v>
      </c>
      <c r="CE4" s="188" t="s">
        <v>47</v>
      </c>
      <c r="CF4" s="177" t="s">
        <v>64</v>
      </c>
      <c r="CG4" s="177" t="s">
        <v>68</v>
      </c>
      <c r="CH4" s="177" t="s">
        <v>69</v>
      </c>
      <c r="CI4" s="282" t="s">
        <v>70</v>
      </c>
      <c r="CJ4" s="282" t="s">
        <v>71</v>
      </c>
      <c r="CK4" s="177" t="s">
        <v>72</v>
      </c>
      <c r="CL4" s="179" t="s">
        <v>83</v>
      </c>
      <c r="CM4" s="179" t="s">
        <v>84</v>
      </c>
      <c r="CN4" s="179" t="s">
        <v>85</v>
      </c>
      <c r="CO4" s="179" t="s">
        <v>86</v>
      </c>
      <c r="CP4" s="179" t="s">
        <v>87</v>
      </c>
      <c r="CQ4" s="179" t="s">
        <v>88</v>
      </c>
      <c r="CR4" s="179" t="s">
        <v>89</v>
      </c>
      <c r="CS4" s="179" t="s">
        <v>90</v>
      </c>
      <c r="CT4" s="179" t="s">
        <v>91</v>
      </c>
      <c r="CU4" s="177" t="s">
        <v>104</v>
      </c>
      <c r="CV4" s="177" t="s">
        <v>105</v>
      </c>
      <c r="CW4" s="177" t="s">
        <v>148</v>
      </c>
      <c r="CX4" s="177" t="s">
        <v>162</v>
      </c>
      <c r="CY4" s="179" t="s">
        <v>164</v>
      </c>
      <c r="CZ4" s="179" t="s">
        <v>165</v>
      </c>
      <c r="DA4" s="179" t="s">
        <v>166</v>
      </c>
      <c r="DB4" s="179" t="s">
        <v>167</v>
      </c>
      <c r="DC4" s="179" t="s">
        <v>168</v>
      </c>
      <c r="DD4" s="179" t="s">
        <v>169</v>
      </c>
      <c r="DE4" s="177" t="s">
        <v>170</v>
      </c>
      <c r="DF4" s="177" t="s">
        <v>172</v>
      </c>
      <c r="DG4" s="177" t="s">
        <v>175</v>
      </c>
      <c r="DH4" s="177" t="s">
        <v>176</v>
      </c>
      <c r="DI4" s="180" t="s">
        <v>190</v>
      </c>
      <c r="DJ4" s="180" t="s">
        <v>191</v>
      </c>
      <c r="DK4" s="180" t="s">
        <v>192</v>
      </c>
      <c r="DL4" s="180" t="s">
        <v>193</v>
      </c>
      <c r="DM4" s="180" t="s">
        <v>194</v>
      </c>
      <c r="DN4" s="180" t="s">
        <v>195</v>
      </c>
      <c r="DO4" s="180" t="s">
        <v>196</v>
      </c>
    </row>
    <row r="5" spans="1:119" s="512" customFormat="1" ht="30" customHeight="1">
      <c r="A5" s="487" t="s">
        <v>745</v>
      </c>
      <c r="B5" s="487" t="s">
        <v>746</v>
      </c>
      <c r="C5" s="487" t="s">
        <v>747</v>
      </c>
      <c r="D5" s="487" t="s">
        <v>748</v>
      </c>
      <c r="E5" s="487" t="s">
        <v>749</v>
      </c>
      <c r="F5" s="487" t="s">
        <v>750</v>
      </c>
      <c r="G5" s="487" t="s">
        <v>751</v>
      </c>
      <c r="H5" s="487" t="s">
        <v>752</v>
      </c>
      <c r="I5" s="487" t="s">
        <v>753</v>
      </c>
      <c r="J5" s="487" t="s">
        <v>754</v>
      </c>
      <c r="K5" s="487" t="s">
        <v>755</v>
      </c>
      <c r="L5" s="487" t="s">
        <v>756</v>
      </c>
      <c r="M5" s="487" t="s">
        <v>757</v>
      </c>
      <c r="N5" s="487" t="s">
        <v>758</v>
      </c>
      <c r="O5" s="487" t="s">
        <v>759</v>
      </c>
      <c r="P5" s="487" t="s">
        <v>760</v>
      </c>
      <c r="Q5" s="487" t="s">
        <v>761</v>
      </c>
      <c r="R5" s="487" t="s">
        <v>762</v>
      </c>
      <c r="S5" s="487" t="s">
        <v>763</v>
      </c>
      <c r="T5" s="487" t="s">
        <v>764</v>
      </c>
      <c r="U5" s="487" t="s">
        <v>765</v>
      </c>
      <c r="V5" s="487" t="s">
        <v>766</v>
      </c>
      <c r="W5" s="487" t="s">
        <v>767</v>
      </c>
      <c r="X5" s="487" t="s">
        <v>768</v>
      </c>
      <c r="Y5" s="487" t="s">
        <v>769</v>
      </c>
      <c r="Z5" s="487" t="s">
        <v>770</v>
      </c>
      <c r="AA5" s="487" t="s">
        <v>771</v>
      </c>
      <c r="AB5" s="487" t="s">
        <v>772</v>
      </c>
      <c r="AC5" s="487" t="s">
        <v>773</v>
      </c>
      <c r="AD5" s="487" t="s">
        <v>774</v>
      </c>
      <c r="AE5" s="487" t="s">
        <v>775</v>
      </c>
      <c r="AF5" s="487" t="s">
        <v>776</v>
      </c>
      <c r="AG5" s="487" t="s">
        <v>777</v>
      </c>
      <c r="AH5" s="487" t="s">
        <v>778</v>
      </c>
      <c r="AI5" s="487" t="s">
        <v>779</v>
      </c>
      <c r="AJ5" s="487" t="s">
        <v>780</v>
      </c>
      <c r="AK5" s="487" t="s">
        <v>781</v>
      </c>
      <c r="AL5" s="487" t="s">
        <v>782</v>
      </c>
      <c r="AM5" s="487" t="s">
        <v>783</v>
      </c>
      <c r="AN5" s="487" t="s">
        <v>784</v>
      </c>
      <c r="AO5" s="487" t="s">
        <v>785</v>
      </c>
      <c r="AP5" s="487" t="s">
        <v>786</v>
      </c>
      <c r="AQ5" s="487" t="s">
        <v>787</v>
      </c>
      <c r="AR5" s="487" t="s">
        <v>788</v>
      </c>
      <c r="AS5" s="487" t="s">
        <v>789</v>
      </c>
      <c r="AT5" s="487" t="s">
        <v>790</v>
      </c>
      <c r="AU5" s="487" t="s">
        <v>791</v>
      </c>
      <c r="AV5" s="487" t="s">
        <v>792</v>
      </c>
      <c r="AW5" s="487" t="s">
        <v>793</v>
      </c>
      <c r="AX5" s="487" t="s">
        <v>794</v>
      </c>
      <c r="AY5" s="487" t="s">
        <v>795</v>
      </c>
      <c r="AZ5" s="487" t="s">
        <v>796</v>
      </c>
      <c r="BA5" s="487" t="s">
        <v>797</v>
      </c>
      <c r="BB5" s="487" t="s">
        <v>798</v>
      </c>
      <c r="BC5" s="487" t="s">
        <v>799</v>
      </c>
      <c r="BD5" s="487" t="s">
        <v>800</v>
      </c>
      <c r="BE5" s="487" t="s">
        <v>801</v>
      </c>
      <c r="BF5" s="487" t="s">
        <v>802</v>
      </c>
      <c r="BG5" s="487" t="s">
        <v>803</v>
      </c>
      <c r="BH5" s="487" t="s">
        <v>804</v>
      </c>
      <c r="BI5" s="487" t="s">
        <v>805</v>
      </c>
      <c r="BJ5" s="487" t="s">
        <v>806</v>
      </c>
      <c r="BK5" s="487" t="s">
        <v>807</v>
      </c>
      <c r="BL5" s="487" t="s">
        <v>808</v>
      </c>
      <c r="BM5" s="487" t="s">
        <v>809</v>
      </c>
      <c r="BN5" s="487" t="s">
        <v>810</v>
      </c>
      <c r="BO5" s="487" t="s">
        <v>811</v>
      </c>
      <c r="BP5" s="487" t="s">
        <v>812</v>
      </c>
      <c r="BQ5" s="487" t="s">
        <v>813</v>
      </c>
      <c r="BR5" s="487" t="s">
        <v>814</v>
      </c>
      <c r="BS5" s="487" t="s">
        <v>815</v>
      </c>
      <c r="BT5" s="487" t="s">
        <v>816</v>
      </c>
      <c r="BU5" s="487" t="s">
        <v>817</v>
      </c>
      <c r="BV5" s="487" t="s">
        <v>818</v>
      </c>
      <c r="BW5" s="487" t="s">
        <v>819</v>
      </c>
      <c r="BX5" s="487" t="s">
        <v>820</v>
      </c>
      <c r="BY5" s="487" t="s">
        <v>821</v>
      </c>
      <c r="BZ5" s="487" t="s">
        <v>822</v>
      </c>
      <c r="CA5" s="487" t="s">
        <v>823</v>
      </c>
      <c r="CB5" s="487" t="s">
        <v>824</v>
      </c>
      <c r="CC5" s="487" t="s">
        <v>825</v>
      </c>
      <c r="CD5" s="487" t="s">
        <v>826</v>
      </c>
      <c r="CE5" s="487" t="s">
        <v>827</v>
      </c>
      <c r="CF5" s="487" t="s">
        <v>828</v>
      </c>
      <c r="CG5" s="487" t="s">
        <v>829</v>
      </c>
      <c r="CH5" s="487" t="s">
        <v>830</v>
      </c>
      <c r="CI5" s="487" t="s">
        <v>831</v>
      </c>
      <c r="CJ5" s="487" t="s">
        <v>832</v>
      </c>
      <c r="CK5" s="487" t="s">
        <v>833</v>
      </c>
      <c r="CL5" s="487" t="s">
        <v>834</v>
      </c>
      <c r="CM5" s="487" t="s">
        <v>835</v>
      </c>
      <c r="CN5" s="487" t="s">
        <v>836</v>
      </c>
      <c r="CO5" s="487" t="s">
        <v>837</v>
      </c>
      <c r="CP5" s="487" t="s">
        <v>838</v>
      </c>
      <c r="CQ5" s="487" t="s">
        <v>839</v>
      </c>
      <c r="CR5" s="487" t="s">
        <v>840</v>
      </c>
      <c r="CS5" s="487" t="s">
        <v>841</v>
      </c>
      <c r="CT5" s="487" t="s">
        <v>842</v>
      </c>
      <c r="CU5" s="487" t="s">
        <v>843</v>
      </c>
      <c r="CV5" s="487" t="s">
        <v>844</v>
      </c>
      <c r="CW5" s="487" t="s">
        <v>845</v>
      </c>
      <c r="CX5" s="487" t="s">
        <v>846</v>
      </c>
      <c r="CY5" s="487" t="s">
        <v>847</v>
      </c>
      <c r="CZ5" s="487" t="s">
        <v>848</v>
      </c>
      <c r="DA5" s="487" t="s">
        <v>849</v>
      </c>
      <c r="DB5" s="487" t="s">
        <v>850</v>
      </c>
      <c r="DC5" s="487" t="s">
        <v>851</v>
      </c>
      <c r="DD5" s="487" t="s">
        <v>852</v>
      </c>
      <c r="DE5" s="487" t="s">
        <v>853</v>
      </c>
      <c r="DF5" s="487" t="s">
        <v>854</v>
      </c>
      <c r="DG5" s="487" t="s">
        <v>855</v>
      </c>
      <c r="DH5" s="487" t="s">
        <v>856</v>
      </c>
      <c r="DI5" s="487" t="s">
        <v>857</v>
      </c>
      <c r="DJ5" s="487" t="s">
        <v>858</v>
      </c>
      <c r="DK5" s="487" t="s">
        <v>859</v>
      </c>
      <c r="DL5" s="487" t="s">
        <v>860</v>
      </c>
      <c r="DM5" s="487" t="s">
        <v>861</v>
      </c>
      <c r="DN5" s="487" t="s">
        <v>862</v>
      </c>
      <c r="DO5" s="487" t="s">
        <v>863</v>
      </c>
    </row>
    <row r="6" spans="1:119" ht="135">
      <c r="A6" s="513">
        <v>1</v>
      </c>
      <c r="B6" s="514">
        <v>40797</v>
      </c>
      <c r="C6" s="515">
        <v>10</v>
      </c>
      <c r="D6" s="515" t="s">
        <v>214</v>
      </c>
      <c r="E6" s="515" t="s">
        <v>215</v>
      </c>
      <c r="F6" s="515" t="s">
        <v>216</v>
      </c>
      <c r="G6" s="515" t="s">
        <v>217</v>
      </c>
      <c r="H6" s="164" t="s">
        <v>218</v>
      </c>
      <c r="I6" s="516" t="s">
        <v>1120</v>
      </c>
      <c r="J6" s="517">
        <v>1</v>
      </c>
      <c r="K6" s="517"/>
      <c r="L6" s="517"/>
      <c r="M6" s="517"/>
      <c r="N6" s="517"/>
      <c r="O6" s="517">
        <v>1</v>
      </c>
      <c r="P6" s="517">
        <v>1</v>
      </c>
      <c r="Q6" s="517">
        <v>0</v>
      </c>
      <c r="R6" s="517">
        <v>1</v>
      </c>
      <c r="S6" s="518" t="s">
        <v>415</v>
      </c>
      <c r="T6" s="170">
        <v>2</v>
      </c>
      <c r="U6" s="170">
        <v>1</v>
      </c>
      <c r="V6" s="170"/>
      <c r="W6" s="170"/>
      <c r="X6" s="170"/>
      <c r="Y6" s="170"/>
      <c r="Z6" s="170"/>
      <c r="AA6" s="170"/>
      <c r="AB6" s="170"/>
      <c r="AC6" s="170">
        <v>3</v>
      </c>
      <c r="AD6" s="170"/>
      <c r="AE6" s="170"/>
      <c r="AF6" s="168">
        <v>1</v>
      </c>
      <c r="AG6" s="274" t="s">
        <v>1147</v>
      </c>
      <c r="AH6" s="274" t="s">
        <v>1148</v>
      </c>
      <c r="AI6" s="172">
        <v>1</v>
      </c>
      <c r="AJ6" s="172">
        <v>1</v>
      </c>
      <c r="AK6" s="172">
        <v>0</v>
      </c>
      <c r="AL6" s="172">
        <v>0</v>
      </c>
      <c r="AM6" s="172">
        <v>0</v>
      </c>
      <c r="AN6" s="172">
        <v>0</v>
      </c>
      <c r="AO6" s="172">
        <v>0</v>
      </c>
      <c r="AP6" s="172">
        <v>0</v>
      </c>
      <c r="AQ6" s="172">
        <v>0</v>
      </c>
      <c r="AR6" s="172">
        <v>0</v>
      </c>
      <c r="AS6" s="170">
        <v>1</v>
      </c>
      <c r="AT6" s="170"/>
      <c r="AU6" s="170"/>
      <c r="AV6" s="170">
        <v>2</v>
      </c>
      <c r="AW6" s="170"/>
      <c r="AX6" s="170">
        <v>3</v>
      </c>
      <c r="AY6" s="170"/>
      <c r="AZ6" s="170"/>
      <c r="BA6" s="170"/>
      <c r="BB6" s="170">
        <v>1</v>
      </c>
      <c r="BC6" s="170"/>
      <c r="BD6" s="170"/>
      <c r="BE6" s="170"/>
      <c r="BF6" s="170"/>
      <c r="BG6" s="170"/>
      <c r="BH6" s="170"/>
      <c r="BI6" s="170"/>
      <c r="BJ6" s="170">
        <v>5</v>
      </c>
      <c r="BK6" s="170">
        <v>4</v>
      </c>
      <c r="BL6" s="170"/>
      <c r="BM6" s="170"/>
      <c r="BN6" s="170">
        <v>3</v>
      </c>
      <c r="BO6" s="170">
        <v>2</v>
      </c>
      <c r="BP6" s="170"/>
      <c r="BQ6" s="168" t="s">
        <v>1121</v>
      </c>
      <c r="BR6" s="167" t="s">
        <v>1122</v>
      </c>
      <c r="BS6" s="519">
        <v>3</v>
      </c>
      <c r="BT6" s="519">
        <v>2</v>
      </c>
      <c r="BU6" s="519"/>
      <c r="BV6" s="519"/>
      <c r="BW6" s="519">
        <v>1</v>
      </c>
      <c r="BX6" s="519"/>
      <c r="BY6" s="519"/>
      <c r="BZ6" s="519"/>
      <c r="CA6" s="519"/>
      <c r="CB6" s="519"/>
      <c r="CC6" s="519"/>
      <c r="CD6" s="519"/>
      <c r="CE6" s="520">
        <v>1</v>
      </c>
      <c r="CF6" s="520">
        <v>1</v>
      </c>
      <c r="CG6" s="520" t="s">
        <v>1123</v>
      </c>
      <c r="CH6" s="520">
        <v>1</v>
      </c>
      <c r="CI6" s="521" t="s">
        <v>1147</v>
      </c>
      <c r="CJ6" s="521" t="s">
        <v>1148</v>
      </c>
      <c r="CK6" s="520">
        <v>1</v>
      </c>
      <c r="CL6" s="519">
        <v>3</v>
      </c>
      <c r="CM6" s="519"/>
      <c r="CN6" s="519"/>
      <c r="CO6" s="519"/>
      <c r="CP6" s="519"/>
      <c r="CQ6" s="519">
        <v>2</v>
      </c>
      <c r="CR6" s="519">
        <v>1</v>
      </c>
      <c r="CS6" s="519"/>
      <c r="CT6" s="519"/>
      <c r="CU6" s="520">
        <v>1</v>
      </c>
      <c r="CV6" s="520">
        <v>1</v>
      </c>
      <c r="CW6" s="520"/>
      <c r="CX6" s="520" t="s">
        <v>1124</v>
      </c>
      <c r="CY6" s="519"/>
      <c r="CZ6" s="519">
        <v>3</v>
      </c>
      <c r="DA6" s="519">
        <v>2</v>
      </c>
      <c r="DB6" s="519"/>
      <c r="DC6" s="519"/>
      <c r="DD6" s="519">
        <v>1</v>
      </c>
      <c r="DE6" s="520">
        <v>1</v>
      </c>
      <c r="DF6" s="520">
        <v>0</v>
      </c>
      <c r="DG6" s="520">
        <v>1</v>
      </c>
      <c r="DH6" s="520">
        <v>1</v>
      </c>
      <c r="DI6" s="522">
        <v>0</v>
      </c>
      <c r="DJ6" s="522">
        <v>1</v>
      </c>
      <c r="DK6" s="522">
        <v>1</v>
      </c>
      <c r="DL6" s="522">
        <v>0</v>
      </c>
      <c r="DM6" s="522">
        <v>0</v>
      </c>
      <c r="DN6" s="522">
        <v>0</v>
      </c>
      <c r="DO6" s="522">
        <v>0</v>
      </c>
    </row>
    <row r="7" spans="1:119" ht="60">
      <c r="A7" s="513">
        <v>2</v>
      </c>
      <c r="B7" s="514">
        <v>40795</v>
      </c>
      <c r="C7" s="515">
        <v>10</v>
      </c>
      <c r="D7" s="515" t="s">
        <v>214</v>
      </c>
      <c r="E7" s="515" t="s">
        <v>215</v>
      </c>
      <c r="F7" s="515" t="s">
        <v>232</v>
      </c>
      <c r="G7" s="515" t="s">
        <v>217</v>
      </c>
      <c r="H7" s="164" t="s">
        <v>233</v>
      </c>
      <c r="I7" s="516" t="s">
        <v>1125</v>
      </c>
      <c r="J7" s="517">
        <v>1</v>
      </c>
      <c r="K7" s="517"/>
      <c r="L7" s="517">
        <v>1</v>
      </c>
      <c r="M7" s="517"/>
      <c r="N7" s="517">
        <v>1</v>
      </c>
      <c r="O7" s="517">
        <v>1</v>
      </c>
      <c r="P7" s="517">
        <v>1</v>
      </c>
      <c r="Q7" s="517">
        <v>0</v>
      </c>
      <c r="R7" s="517"/>
      <c r="S7" s="518" t="s">
        <v>415</v>
      </c>
      <c r="T7" s="170">
        <v>3</v>
      </c>
      <c r="U7" s="170"/>
      <c r="V7" s="170">
        <v>1</v>
      </c>
      <c r="W7" s="170"/>
      <c r="X7" s="170"/>
      <c r="Y7" s="170"/>
      <c r="Z7" s="170">
        <v>2</v>
      </c>
      <c r="AA7" s="170"/>
      <c r="AB7" s="170"/>
      <c r="AC7" s="170"/>
      <c r="AD7" s="170"/>
      <c r="AE7" s="170"/>
      <c r="AF7" s="168">
        <v>1</v>
      </c>
      <c r="AG7" s="274" t="s">
        <v>1147</v>
      </c>
      <c r="AH7" s="274" t="s">
        <v>1148</v>
      </c>
      <c r="AI7" s="172">
        <v>1</v>
      </c>
      <c r="AJ7" s="172">
        <v>0</v>
      </c>
      <c r="AK7" s="172">
        <v>1</v>
      </c>
      <c r="AL7" s="172">
        <v>0</v>
      </c>
      <c r="AM7" s="172">
        <v>0</v>
      </c>
      <c r="AN7" s="172">
        <v>0</v>
      </c>
      <c r="AO7" s="172">
        <v>0</v>
      </c>
      <c r="AP7" s="172">
        <v>0</v>
      </c>
      <c r="AQ7" s="172">
        <v>0</v>
      </c>
      <c r="AR7" s="172">
        <v>0</v>
      </c>
      <c r="AS7" s="170">
        <v>1</v>
      </c>
      <c r="AT7" s="170"/>
      <c r="AU7" s="170"/>
      <c r="AV7" s="170"/>
      <c r="AW7" s="170"/>
      <c r="AX7" s="170"/>
      <c r="AY7" s="170"/>
      <c r="AZ7" s="170"/>
      <c r="BA7" s="170"/>
      <c r="BB7" s="170">
        <v>2</v>
      </c>
      <c r="BC7" s="170"/>
      <c r="BD7" s="170"/>
      <c r="BE7" s="170"/>
      <c r="BF7" s="170"/>
      <c r="BG7" s="170"/>
      <c r="BH7" s="170">
        <v>4</v>
      </c>
      <c r="BI7" s="170"/>
      <c r="BJ7" s="170"/>
      <c r="BK7" s="170">
        <v>1</v>
      </c>
      <c r="BL7" s="170">
        <v>5</v>
      </c>
      <c r="BM7" s="170"/>
      <c r="BN7" s="170">
        <v>3</v>
      </c>
      <c r="BO7" s="170"/>
      <c r="BP7" s="170"/>
      <c r="BQ7" s="168" t="s">
        <v>1121</v>
      </c>
      <c r="BR7" s="167">
        <v>1</v>
      </c>
      <c r="BS7" s="519">
        <v>3</v>
      </c>
      <c r="BT7" s="519"/>
      <c r="BU7" s="519"/>
      <c r="BV7" s="519"/>
      <c r="BW7" s="519"/>
      <c r="BX7" s="519"/>
      <c r="BY7" s="519"/>
      <c r="BZ7" s="519"/>
      <c r="CA7" s="519"/>
      <c r="CB7" s="519">
        <v>2</v>
      </c>
      <c r="CC7" s="519">
        <v>1</v>
      </c>
      <c r="CD7" s="519"/>
      <c r="CE7" s="520">
        <v>0</v>
      </c>
      <c r="CF7" s="520">
        <v>1</v>
      </c>
      <c r="CG7" s="520" t="s">
        <v>1123</v>
      </c>
      <c r="CH7" s="520">
        <v>1</v>
      </c>
      <c r="CI7" s="521" t="s">
        <v>1147</v>
      </c>
      <c r="CJ7" s="521" t="s">
        <v>1148</v>
      </c>
      <c r="CK7" s="520">
        <v>1</v>
      </c>
      <c r="CL7" s="519">
        <v>3</v>
      </c>
      <c r="CM7" s="519"/>
      <c r="CN7" s="519"/>
      <c r="CO7" s="519">
        <v>1</v>
      </c>
      <c r="CP7" s="519"/>
      <c r="CQ7" s="519">
        <v>2</v>
      </c>
      <c r="CR7" s="519"/>
      <c r="CS7" s="519"/>
      <c r="CT7" s="519"/>
      <c r="CU7" s="520">
        <v>1</v>
      </c>
      <c r="CV7" s="520">
        <v>1</v>
      </c>
      <c r="CW7" s="520"/>
      <c r="CX7" s="520" t="s">
        <v>1126</v>
      </c>
      <c r="CY7" s="519"/>
      <c r="CZ7" s="519"/>
      <c r="DA7" s="519">
        <v>3</v>
      </c>
      <c r="DB7" s="519">
        <v>2</v>
      </c>
      <c r="DC7" s="519"/>
      <c r="DD7" s="519">
        <v>1</v>
      </c>
      <c r="DE7" s="520">
        <v>0</v>
      </c>
      <c r="DF7" s="520">
        <v>1</v>
      </c>
      <c r="DG7" s="520">
        <v>0</v>
      </c>
      <c r="DH7" s="520">
        <v>0</v>
      </c>
      <c r="DI7" s="522">
        <v>0</v>
      </c>
      <c r="DJ7" s="522">
        <v>1</v>
      </c>
      <c r="DK7" s="522">
        <v>1</v>
      </c>
      <c r="DL7" s="522">
        <v>0</v>
      </c>
      <c r="DM7" s="522">
        <v>0</v>
      </c>
      <c r="DN7" s="522">
        <v>0</v>
      </c>
      <c r="DO7" s="522">
        <v>0</v>
      </c>
    </row>
    <row r="8" spans="1:119" ht="135">
      <c r="A8" s="513">
        <v>3</v>
      </c>
      <c r="B8" s="514">
        <v>40795</v>
      </c>
      <c r="C8" s="515">
        <v>10</v>
      </c>
      <c r="D8" s="515" t="s">
        <v>214</v>
      </c>
      <c r="E8" s="515" t="s">
        <v>215</v>
      </c>
      <c r="F8" s="515" t="s">
        <v>232</v>
      </c>
      <c r="G8" s="515" t="s">
        <v>217</v>
      </c>
      <c r="H8" s="164" t="s">
        <v>237</v>
      </c>
      <c r="I8" s="516" t="s">
        <v>1120</v>
      </c>
      <c r="J8" s="517">
        <v>1</v>
      </c>
      <c r="K8" s="517"/>
      <c r="L8" s="517">
        <v>1</v>
      </c>
      <c r="M8" s="517"/>
      <c r="N8" s="517">
        <v>1</v>
      </c>
      <c r="O8" s="517">
        <v>1</v>
      </c>
      <c r="P8" s="517">
        <v>1</v>
      </c>
      <c r="Q8" s="517">
        <v>0</v>
      </c>
      <c r="R8" s="517"/>
      <c r="S8" s="518" t="s">
        <v>415</v>
      </c>
      <c r="T8" s="170">
        <v>3</v>
      </c>
      <c r="U8" s="170"/>
      <c r="V8" s="170"/>
      <c r="W8" s="170"/>
      <c r="X8" s="170"/>
      <c r="Y8" s="170"/>
      <c r="Z8" s="170">
        <v>1</v>
      </c>
      <c r="AA8" s="170"/>
      <c r="AB8" s="170"/>
      <c r="AC8" s="170"/>
      <c r="AD8" s="170">
        <v>2</v>
      </c>
      <c r="AE8" s="170"/>
      <c r="AF8" s="168">
        <v>1</v>
      </c>
      <c r="AG8" s="274" t="s">
        <v>1147</v>
      </c>
      <c r="AH8" s="274" t="s">
        <v>1148</v>
      </c>
      <c r="AI8" s="172">
        <v>1</v>
      </c>
      <c r="AJ8" s="172">
        <v>0</v>
      </c>
      <c r="AK8" s="172">
        <v>1</v>
      </c>
      <c r="AL8" s="172">
        <v>0</v>
      </c>
      <c r="AM8" s="172">
        <v>0</v>
      </c>
      <c r="AN8" s="172">
        <v>0</v>
      </c>
      <c r="AO8" s="172">
        <v>0</v>
      </c>
      <c r="AP8" s="172">
        <v>0</v>
      </c>
      <c r="AQ8" s="172">
        <v>0</v>
      </c>
      <c r="AR8" s="172">
        <v>0</v>
      </c>
      <c r="AS8" s="170">
        <v>1</v>
      </c>
      <c r="AT8" s="170"/>
      <c r="AU8" s="170"/>
      <c r="AV8" s="170">
        <v>2</v>
      </c>
      <c r="AW8" s="170"/>
      <c r="AX8" s="170">
        <v>1</v>
      </c>
      <c r="AY8" s="170"/>
      <c r="AZ8" s="170"/>
      <c r="BA8" s="170"/>
      <c r="BB8" s="170">
        <v>3</v>
      </c>
      <c r="BC8" s="170"/>
      <c r="BD8" s="170"/>
      <c r="BE8" s="170"/>
      <c r="BF8" s="170"/>
      <c r="BG8" s="170"/>
      <c r="BH8" s="170">
        <v>5</v>
      </c>
      <c r="BI8" s="170"/>
      <c r="BJ8" s="170"/>
      <c r="BK8" s="170">
        <v>2</v>
      </c>
      <c r="BL8" s="170">
        <v>1</v>
      </c>
      <c r="BM8" s="170"/>
      <c r="BN8" s="170">
        <v>4</v>
      </c>
      <c r="BO8" s="170"/>
      <c r="BP8" s="170"/>
      <c r="BQ8" s="168" t="s">
        <v>1121</v>
      </c>
      <c r="BR8" s="167">
        <v>1</v>
      </c>
      <c r="BS8" s="519">
        <v>3</v>
      </c>
      <c r="BT8" s="519"/>
      <c r="BU8" s="519"/>
      <c r="BV8" s="519"/>
      <c r="BW8" s="519"/>
      <c r="BX8" s="519">
        <v>2</v>
      </c>
      <c r="BY8" s="519"/>
      <c r="BZ8" s="519"/>
      <c r="CA8" s="519"/>
      <c r="CB8" s="519">
        <v>1</v>
      </c>
      <c r="CC8" s="519"/>
      <c r="CD8" s="519"/>
      <c r="CE8" s="520">
        <v>0</v>
      </c>
      <c r="CF8" s="520">
        <v>0</v>
      </c>
      <c r="CG8" s="520" t="s">
        <v>1123</v>
      </c>
      <c r="CH8" s="520">
        <v>1</v>
      </c>
      <c r="CI8" s="521" t="s">
        <v>1147</v>
      </c>
      <c r="CJ8" s="521" t="s">
        <v>1151</v>
      </c>
      <c r="CK8" s="520">
        <v>1</v>
      </c>
      <c r="CL8" s="519">
        <v>1</v>
      </c>
      <c r="CM8" s="519"/>
      <c r="CN8" s="519"/>
      <c r="CO8" s="519">
        <v>2</v>
      </c>
      <c r="CP8" s="519"/>
      <c r="CQ8" s="519">
        <v>3</v>
      </c>
      <c r="CR8" s="519"/>
      <c r="CS8" s="519"/>
      <c r="CT8" s="519"/>
      <c r="CU8" s="520">
        <v>1</v>
      </c>
      <c r="CV8" s="520">
        <v>1</v>
      </c>
      <c r="CW8" s="520"/>
      <c r="CX8" s="520" t="s">
        <v>1126</v>
      </c>
      <c r="CY8" s="519"/>
      <c r="CZ8" s="519"/>
      <c r="DA8" s="519">
        <v>3</v>
      </c>
      <c r="DB8" s="519">
        <v>1</v>
      </c>
      <c r="DC8" s="519">
        <v>2</v>
      </c>
      <c r="DD8" s="519"/>
      <c r="DE8" s="520">
        <v>0</v>
      </c>
      <c r="DF8" s="520">
        <v>0</v>
      </c>
      <c r="DG8" s="520">
        <v>1</v>
      </c>
      <c r="DH8" s="520">
        <v>0</v>
      </c>
      <c r="DI8" s="522">
        <v>0</v>
      </c>
      <c r="DJ8" s="522">
        <v>1</v>
      </c>
      <c r="DK8" s="522">
        <v>1</v>
      </c>
      <c r="DL8" s="522">
        <v>0</v>
      </c>
      <c r="DM8" s="522">
        <v>0</v>
      </c>
      <c r="DN8" s="522">
        <v>1</v>
      </c>
      <c r="DO8" s="522">
        <v>0</v>
      </c>
    </row>
    <row r="9" spans="1:119" ht="60">
      <c r="A9" s="513">
        <v>4</v>
      </c>
      <c r="B9" s="514">
        <v>40796</v>
      </c>
      <c r="C9" s="515">
        <v>10</v>
      </c>
      <c r="D9" s="515" t="s">
        <v>214</v>
      </c>
      <c r="E9" s="515" t="s">
        <v>215</v>
      </c>
      <c r="F9" s="515" t="s">
        <v>240</v>
      </c>
      <c r="G9" s="515" t="s">
        <v>217</v>
      </c>
      <c r="H9" s="164" t="s">
        <v>1127</v>
      </c>
      <c r="I9" s="516" t="s">
        <v>1125</v>
      </c>
      <c r="J9" s="517">
        <v>1</v>
      </c>
      <c r="K9" s="517"/>
      <c r="L9" s="517">
        <v>1</v>
      </c>
      <c r="M9" s="517"/>
      <c r="N9" s="517">
        <v>0</v>
      </c>
      <c r="O9" s="517">
        <v>1</v>
      </c>
      <c r="P9" s="517">
        <v>1</v>
      </c>
      <c r="Q9" s="517">
        <v>0</v>
      </c>
      <c r="R9" s="517">
        <v>1</v>
      </c>
      <c r="S9" s="518" t="s">
        <v>1128</v>
      </c>
      <c r="T9" s="170">
        <v>1</v>
      </c>
      <c r="U9" s="170"/>
      <c r="V9" s="170"/>
      <c r="W9" s="170"/>
      <c r="X9" s="170"/>
      <c r="Y9" s="170">
        <v>3</v>
      </c>
      <c r="Z9" s="170"/>
      <c r="AA9" s="170"/>
      <c r="AB9" s="170"/>
      <c r="AC9" s="170">
        <v>2</v>
      </c>
      <c r="AD9" s="170"/>
      <c r="AE9" s="170"/>
      <c r="AF9" s="168">
        <v>1</v>
      </c>
      <c r="AG9" s="274" t="s">
        <v>1149</v>
      </c>
      <c r="AH9" s="274" t="s">
        <v>1149</v>
      </c>
      <c r="AI9" s="172">
        <v>1</v>
      </c>
      <c r="AJ9" s="172">
        <v>1</v>
      </c>
      <c r="AK9" s="172">
        <v>1</v>
      </c>
      <c r="AL9" s="172">
        <v>0</v>
      </c>
      <c r="AM9" s="172">
        <v>0</v>
      </c>
      <c r="AN9" s="172">
        <v>0</v>
      </c>
      <c r="AO9" s="172">
        <v>0</v>
      </c>
      <c r="AP9" s="172">
        <v>0</v>
      </c>
      <c r="AQ9" s="172">
        <v>0</v>
      </c>
      <c r="AR9" s="172">
        <v>0</v>
      </c>
      <c r="AS9" s="170">
        <v>1</v>
      </c>
      <c r="AT9" s="170"/>
      <c r="AU9" s="170"/>
      <c r="AV9" s="170">
        <v>1</v>
      </c>
      <c r="AW9" s="170"/>
      <c r="AX9" s="170">
        <v>2</v>
      </c>
      <c r="AY9" s="170"/>
      <c r="AZ9" s="170"/>
      <c r="BA9" s="170"/>
      <c r="BB9" s="170"/>
      <c r="BC9" s="170"/>
      <c r="BD9" s="170"/>
      <c r="BE9" s="170">
        <v>2</v>
      </c>
      <c r="BF9" s="170">
        <v>3</v>
      </c>
      <c r="BG9" s="170"/>
      <c r="BH9" s="170"/>
      <c r="BI9" s="170"/>
      <c r="BJ9" s="170">
        <v>4</v>
      </c>
      <c r="BK9" s="170"/>
      <c r="BL9" s="170"/>
      <c r="BM9" s="170"/>
      <c r="BN9" s="170">
        <v>5</v>
      </c>
      <c r="BO9" s="170">
        <v>1</v>
      </c>
      <c r="BP9" s="170"/>
      <c r="BQ9" s="168" t="s">
        <v>1121</v>
      </c>
      <c r="BR9" s="167">
        <v>1</v>
      </c>
      <c r="BS9" s="519"/>
      <c r="BT9" s="519"/>
      <c r="BU9" s="519"/>
      <c r="BV9" s="519"/>
      <c r="BW9" s="519">
        <v>1</v>
      </c>
      <c r="BX9" s="519">
        <v>2</v>
      </c>
      <c r="BY9" s="519"/>
      <c r="BZ9" s="519"/>
      <c r="CA9" s="519"/>
      <c r="CB9" s="519">
        <v>3</v>
      </c>
      <c r="CC9" s="519"/>
      <c r="CD9" s="519"/>
      <c r="CE9" s="520">
        <v>1</v>
      </c>
      <c r="CF9" s="520">
        <v>0</v>
      </c>
      <c r="CG9" s="520" t="s">
        <v>1123</v>
      </c>
      <c r="CH9" s="520">
        <v>1</v>
      </c>
      <c r="CI9" s="521" t="s">
        <v>1147</v>
      </c>
      <c r="CJ9" s="521" t="s">
        <v>1148</v>
      </c>
      <c r="CK9" s="520">
        <v>0</v>
      </c>
      <c r="CL9" s="519">
        <v>3</v>
      </c>
      <c r="CM9" s="519"/>
      <c r="CN9" s="519"/>
      <c r="CO9" s="519">
        <v>1</v>
      </c>
      <c r="CP9" s="519"/>
      <c r="CQ9" s="519">
        <v>2</v>
      </c>
      <c r="CR9" s="519"/>
      <c r="CS9" s="519"/>
      <c r="CT9" s="519"/>
      <c r="CU9" s="520">
        <v>1</v>
      </c>
      <c r="CV9" s="520">
        <v>1</v>
      </c>
      <c r="CW9" s="520"/>
      <c r="CX9" s="520" t="s">
        <v>1126</v>
      </c>
      <c r="CY9" s="519"/>
      <c r="CZ9" s="519"/>
      <c r="DA9" s="519">
        <v>3</v>
      </c>
      <c r="DB9" s="519"/>
      <c r="DC9" s="519">
        <v>2</v>
      </c>
      <c r="DD9" s="519">
        <v>1</v>
      </c>
      <c r="DE9" s="520">
        <v>0</v>
      </c>
      <c r="DF9" s="520"/>
      <c r="DG9" s="520">
        <v>0</v>
      </c>
      <c r="DH9" s="520">
        <v>0</v>
      </c>
      <c r="DI9" s="522">
        <v>0</v>
      </c>
      <c r="DJ9" s="522">
        <v>1</v>
      </c>
      <c r="DK9" s="522">
        <v>1</v>
      </c>
      <c r="DL9" s="522">
        <v>0</v>
      </c>
      <c r="DM9" s="522">
        <v>0</v>
      </c>
      <c r="DN9" s="522">
        <v>0</v>
      </c>
      <c r="DO9" s="522">
        <v>0</v>
      </c>
    </row>
    <row r="10" spans="1:119" ht="135">
      <c r="A10" s="513">
        <v>5</v>
      </c>
      <c r="B10" s="514">
        <v>40796</v>
      </c>
      <c r="C10" s="515">
        <v>10</v>
      </c>
      <c r="D10" s="515" t="s">
        <v>214</v>
      </c>
      <c r="E10" s="515" t="s">
        <v>215</v>
      </c>
      <c r="F10" s="515" t="s">
        <v>240</v>
      </c>
      <c r="G10" s="515" t="s">
        <v>217</v>
      </c>
      <c r="H10" s="164" t="s">
        <v>242</v>
      </c>
      <c r="I10" s="516" t="s">
        <v>1120</v>
      </c>
      <c r="J10" s="517">
        <v>1</v>
      </c>
      <c r="K10" s="517"/>
      <c r="L10" s="517">
        <v>1</v>
      </c>
      <c r="M10" s="517"/>
      <c r="N10" s="517">
        <v>1</v>
      </c>
      <c r="O10" s="517">
        <v>1</v>
      </c>
      <c r="P10" s="517">
        <v>1</v>
      </c>
      <c r="Q10" s="517">
        <v>0</v>
      </c>
      <c r="R10" s="517">
        <v>1</v>
      </c>
      <c r="S10" s="518" t="s">
        <v>415</v>
      </c>
      <c r="T10" s="170">
        <v>3</v>
      </c>
      <c r="U10" s="170"/>
      <c r="V10" s="170"/>
      <c r="W10" s="170"/>
      <c r="X10" s="170"/>
      <c r="Y10" s="170">
        <v>1</v>
      </c>
      <c r="Z10" s="170"/>
      <c r="AA10" s="170"/>
      <c r="AB10" s="170"/>
      <c r="AC10" s="170">
        <v>2</v>
      </c>
      <c r="AD10" s="170"/>
      <c r="AE10" s="170"/>
      <c r="AF10" s="168">
        <v>0</v>
      </c>
      <c r="AG10" s="274" t="s">
        <v>224</v>
      </c>
      <c r="AH10" s="274" t="s">
        <v>310</v>
      </c>
      <c r="AI10" s="172">
        <v>1</v>
      </c>
      <c r="AJ10" s="172">
        <v>1</v>
      </c>
      <c r="AK10" s="172">
        <v>0</v>
      </c>
      <c r="AL10" s="172">
        <v>1</v>
      </c>
      <c r="AM10" s="172">
        <v>0</v>
      </c>
      <c r="AN10" s="172">
        <v>0</v>
      </c>
      <c r="AO10" s="172">
        <v>0</v>
      </c>
      <c r="AP10" s="172">
        <v>0</v>
      </c>
      <c r="AQ10" s="172">
        <v>0</v>
      </c>
      <c r="AR10" s="172">
        <v>0</v>
      </c>
      <c r="AS10" s="170">
        <v>1</v>
      </c>
      <c r="AT10" s="170">
        <v>1</v>
      </c>
      <c r="AU10" s="170"/>
      <c r="AV10" s="170">
        <v>2</v>
      </c>
      <c r="AW10" s="170"/>
      <c r="AX10" s="170"/>
      <c r="AY10" s="170"/>
      <c r="AZ10" s="170"/>
      <c r="BA10" s="170"/>
      <c r="BB10" s="170">
        <v>5</v>
      </c>
      <c r="BC10" s="170">
        <v>4</v>
      </c>
      <c r="BD10" s="170">
        <v>1</v>
      </c>
      <c r="BE10" s="170"/>
      <c r="BF10" s="170"/>
      <c r="BG10" s="170"/>
      <c r="BH10" s="170">
        <v>3</v>
      </c>
      <c r="BI10" s="170"/>
      <c r="BJ10" s="170">
        <v>2</v>
      </c>
      <c r="BK10" s="170"/>
      <c r="BL10" s="170"/>
      <c r="BM10" s="170"/>
      <c r="BN10" s="170"/>
      <c r="BO10" s="170"/>
      <c r="BP10" s="170"/>
      <c r="BQ10" s="168" t="s">
        <v>538</v>
      </c>
      <c r="BR10" s="167" t="s">
        <v>539</v>
      </c>
      <c r="BS10" s="519"/>
      <c r="BT10" s="519"/>
      <c r="BU10" s="519"/>
      <c r="BV10" s="519"/>
      <c r="BW10" s="519">
        <v>1</v>
      </c>
      <c r="BX10" s="519">
        <v>3</v>
      </c>
      <c r="BY10" s="519"/>
      <c r="BZ10" s="519"/>
      <c r="CA10" s="519"/>
      <c r="CB10" s="519">
        <v>2</v>
      </c>
      <c r="CC10" s="519"/>
      <c r="CD10" s="519"/>
      <c r="CE10" s="520">
        <v>1</v>
      </c>
      <c r="CF10" s="520">
        <v>1</v>
      </c>
      <c r="CG10" s="520" t="s">
        <v>223</v>
      </c>
      <c r="CH10" s="520">
        <v>1</v>
      </c>
      <c r="CI10" s="521" t="s">
        <v>238</v>
      </c>
      <c r="CJ10" s="521" t="s">
        <v>225</v>
      </c>
      <c r="CK10" s="520">
        <v>1</v>
      </c>
      <c r="CL10" s="519">
        <v>2</v>
      </c>
      <c r="CM10" s="519"/>
      <c r="CN10" s="519"/>
      <c r="CO10" s="519">
        <v>2</v>
      </c>
      <c r="CP10" s="519"/>
      <c r="CQ10" s="519">
        <v>3</v>
      </c>
      <c r="CR10" s="519"/>
      <c r="CS10" s="519"/>
      <c r="CT10" s="519"/>
      <c r="CU10" s="520">
        <v>1</v>
      </c>
      <c r="CV10" s="520"/>
      <c r="CW10" s="520"/>
      <c r="CX10" s="520" t="s">
        <v>228</v>
      </c>
      <c r="CY10" s="519"/>
      <c r="CZ10" s="519">
        <v>1</v>
      </c>
      <c r="DA10" s="519">
        <v>3</v>
      </c>
      <c r="DB10" s="519">
        <v>2</v>
      </c>
      <c r="DC10" s="519"/>
      <c r="DD10" s="519"/>
      <c r="DE10" s="520">
        <v>0</v>
      </c>
      <c r="DF10" s="520"/>
      <c r="DG10" s="520">
        <v>1</v>
      </c>
      <c r="DH10" s="520">
        <v>0</v>
      </c>
      <c r="DI10" s="522">
        <v>0</v>
      </c>
      <c r="DJ10" s="522">
        <v>1</v>
      </c>
      <c r="DK10" s="522">
        <v>1</v>
      </c>
      <c r="DL10" s="522">
        <v>0</v>
      </c>
      <c r="DM10" s="522">
        <v>0</v>
      </c>
      <c r="DN10" s="522">
        <v>0</v>
      </c>
      <c r="DO10" s="522">
        <v>0</v>
      </c>
    </row>
    <row r="11" spans="1:119" ht="180">
      <c r="A11" s="513">
        <v>6</v>
      </c>
      <c r="B11" s="514">
        <v>40796</v>
      </c>
      <c r="C11" s="515">
        <v>11</v>
      </c>
      <c r="D11" s="515" t="s">
        <v>214</v>
      </c>
      <c r="E11" s="515" t="s">
        <v>244</v>
      </c>
      <c r="F11" s="515" t="s">
        <v>245</v>
      </c>
      <c r="G11" s="515" t="s">
        <v>217</v>
      </c>
      <c r="H11" s="164" t="s">
        <v>246</v>
      </c>
      <c r="I11" s="516" t="s">
        <v>247</v>
      </c>
      <c r="J11" s="517">
        <v>1</v>
      </c>
      <c r="K11" s="517"/>
      <c r="L11" s="517">
        <v>1</v>
      </c>
      <c r="M11" s="517">
        <v>1</v>
      </c>
      <c r="N11" s="517">
        <v>1</v>
      </c>
      <c r="O11" s="517">
        <v>1</v>
      </c>
      <c r="P11" s="517">
        <v>1</v>
      </c>
      <c r="Q11" s="517">
        <v>1</v>
      </c>
      <c r="R11" s="517">
        <v>0</v>
      </c>
      <c r="S11" s="518" t="s">
        <v>416</v>
      </c>
      <c r="T11" s="170">
        <v>2</v>
      </c>
      <c r="U11" s="170"/>
      <c r="V11" s="170"/>
      <c r="W11" s="170"/>
      <c r="X11" s="170">
        <v>1</v>
      </c>
      <c r="Y11" s="170">
        <v>3</v>
      </c>
      <c r="Z11" s="170"/>
      <c r="AA11" s="170"/>
      <c r="AB11" s="170"/>
      <c r="AC11" s="170"/>
      <c r="AD11" s="170"/>
      <c r="AE11" s="170"/>
      <c r="AF11" s="168">
        <v>1</v>
      </c>
      <c r="AG11" s="274" t="s">
        <v>224</v>
      </c>
      <c r="AH11" s="274" t="s">
        <v>300</v>
      </c>
      <c r="AI11" s="172">
        <v>1</v>
      </c>
      <c r="AJ11" s="172">
        <v>0</v>
      </c>
      <c r="AK11" s="172">
        <v>1</v>
      </c>
      <c r="AL11" s="172">
        <v>0</v>
      </c>
      <c r="AM11" s="172">
        <v>0</v>
      </c>
      <c r="AN11" s="172">
        <v>0</v>
      </c>
      <c r="AO11" s="172">
        <v>0</v>
      </c>
      <c r="AP11" s="172">
        <v>1</v>
      </c>
      <c r="AQ11" s="172">
        <v>0</v>
      </c>
      <c r="AR11" s="172">
        <v>1</v>
      </c>
      <c r="AS11" s="170">
        <v>1</v>
      </c>
      <c r="AT11" s="170"/>
      <c r="AU11" s="170"/>
      <c r="AV11" s="170">
        <v>3</v>
      </c>
      <c r="AW11" s="170"/>
      <c r="AX11" s="170"/>
      <c r="AY11" s="170">
        <v>2</v>
      </c>
      <c r="AZ11" s="170"/>
      <c r="BA11" s="170"/>
      <c r="BB11" s="170">
        <v>2</v>
      </c>
      <c r="BC11" s="170"/>
      <c r="BD11" s="170"/>
      <c r="BE11" s="170"/>
      <c r="BF11" s="170"/>
      <c r="BG11" s="170"/>
      <c r="BH11" s="170">
        <v>4</v>
      </c>
      <c r="BI11" s="170">
        <v>3</v>
      </c>
      <c r="BJ11" s="170">
        <v>5</v>
      </c>
      <c r="BK11" s="170"/>
      <c r="BL11" s="170"/>
      <c r="BM11" s="170"/>
      <c r="BN11" s="170"/>
      <c r="BO11" s="170">
        <v>1</v>
      </c>
      <c r="BP11" s="170"/>
      <c r="BQ11" s="168" t="s">
        <v>248</v>
      </c>
      <c r="BR11" s="167">
        <v>1</v>
      </c>
      <c r="BS11" s="519">
        <v>1</v>
      </c>
      <c r="BT11" s="519"/>
      <c r="BU11" s="519">
        <v>2</v>
      </c>
      <c r="BV11" s="519"/>
      <c r="BW11" s="519"/>
      <c r="BX11" s="519">
        <v>3</v>
      </c>
      <c r="BY11" s="519"/>
      <c r="BZ11" s="519"/>
      <c r="CA11" s="519"/>
      <c r="CB11" s="519"/>
      <c r="CC11" s="519"/>
      <c r="CD11" s="519"/>
      <c r="CE11" s="520">
        <v>1</v>
      </c>
      <c r="CF11" s="520">
        <v>1</v>
      </c>
      <c r="CG11" s="520" t="s">
        <v>223</v>
      </c>
      <c r="CH11" s="520">
        <v>1</v>
      </c>
      <c r="CI11" s="521" t="s">
        <v>224</v>
      </c>
      <c r="CJ11" s="521" t="s">
        <v>224</v>
      </c>
      <c r="CK11" s="520">
        <v>1</v>
      </c>
      <c r="CL11" s="519">
        <v>1</v>
      </c>
      <c r="CM11" s="519"/>
      <c r="CN11" s="519"/>
      <c r="CO11" s="519">
        <v>2</v>
      </c>
      <c r="CP11" s="519"/>
      <c r="CQ11" s="519"/>
      <c r="CR11" s="519">
        <v>1</v>
      </c>
      <c r="CS11" s="519"/>
      <c r="CT11" s="519"/>
      <c r="CU11" s="520">
        <v>1</v>
      </c>
      <c r="CV11" s="520">
        <v>0</v>
      </c>
      <c r="CW11" s="520" t="s">
        <v>248</v>
      </c>
      <c r="CX11" s="520" t="s">
        <v>228</v>
      </c>
      <c r="CY11" s="519"/>
      <c r="CZ11" s="519">
        <v>2</v>
      </c>
      <c r="DA11" s="519">
        <v>3</v>
      </c>
      <c r="DB11" s="519"/>
      <c r="DC11" s="519"/>
      <c r="DD11" s="519">
        <v>1</v>
      </c>
      <c r="DE11" s="520">
        <v>0</v>
      </c>
      <c r="DF11" s="520">
        <v>0</v>
      </c>
      <c r="DG11" s="520">
        <v>0</v>
      </c>
      <c r="DH11" s="520">
        <v>0</v>
      </c>
      <c r="DI11" s="522">
        <v>0</v>
      </c>
      <c r="DJ11" s="522">
        <v>1</v>
      </c>
      <c r="DK11" s="522">
        <v>0</v>
      </c>
      <c r="DL11" s="522">
        <v>0</v>
      </c>
      <c r="DM11" s="522">
        <v>0</v>
      </c>
      <c r="DN11" s="522">
        <v>0</v>
      </c>
      <c r="DO11" s="522">
        <v>0</v>
      </c>
    </row>
    <row r="12" spans="1:119" ht="75">
      <c r="A12" s="513">
        <v>7</v>
      </c>
      <c r="B12" s="514">
        <v>40796</v>
      </c>
      <c r="C12" s="515">
        <v>11</v>
      </c>
      <c r="D12" s="515" t="s">
        <v>214</v>
      </c>
      <c r="E12" s="515" t="s">
        <v>244</v>
      </c>
      <c r="F12" s="515" t="s">
        <v>245</v>
      </c>
      <c r="G12" s="515" t="s">
        <v>217</v>
      </c>
      <c r="H12" s="164" t="s">
        <v>246</v>
      </c>
      <c r="I12" s="516" t="s">
        <v>234</v>
      </c>
      <c r="J12" s="517">
        <v>1</v>
      </c>
      <c r="K12" s="517"/>
      <c r="L12" s="517">
        <v>1</v>
      </c>
      <c r="M12" s="517"/>
      <c r="N12" s="517">
        <v>1</v>
      </c>
      <c r="O12" s="517">
        <v>1</v>
      </c>
      <c r="P12" s="517">
        <v>1</v>
      </c>
      <c r="Q12" s="517">
        <v>1</v>
      </c>
      <c r="R12" s="517">
        <v>0</v>
      </c>
      <c r="S12" s="518" t="s">
        <v>418</v>
      </c>
      <c r="T12" s="170">
        <v>2</v>
      </c>
      <c r="U12" s="170"/>
      <c r="V12" s="170"/>
      <c r="W12" s="170"/>
      <c r="X12" s="170">
        <v>1</v>
      </c>
      <c r="Y12" s="170">
        <v>3</v>
      </c>
      <c r="Z12" s="170"/>
      <c r="AA12" s="170"/>
      <c r="AB12" s="170"/>
      <c r="AC12" s="170"/>
      <c r="AD12" s="170"/>
      <c r="AE12" s="170"/>
      <c r="AF12" s="168">
        <v>1</v>
      </c>
      <c r="AG12" s="274" t="s">
        <v>224</v>
      </c>
      <c r="AH12" s="274" t="s">
        <v>300</v>
      </c>
      <c r="AI12" s="172">
        <v>1</v>
      </c>
      <c r="AJ12" s="172">
        <v>0</v>
      </c>
      <c r="AK12" s="172">
        <v>1</v>
      </c>
      <c r="AL12" s="172">
        <v>1</v>
      </c>
      <c r="AM12" s="172">
        <v>0</v>
      </c>
      <c r="AN12" s="172">
        <v>0</v>
      </c>
      <c r="AO12" s="172">
        <v>0</v>
      </c>
      <c r="AP12" s="172">
        <v>0</v>
      </c>
      <c r="AQ12" s="172">
        <v>0</v>
      </c>
      <c r="AR12" s="172">
        <v>1</v>
      </c>
      <c r="AS12" s="170">
        <v>1</v>
      </c>
      <c r="AT12" s="170"/>
      <c r="AU12" s="170"/>
      <c r="AV12" s="170">
        <v>3</v>
      </c>
      <c r="AW12" s="170"/>
      <c r="AX12" s="170"/>
      <c r="AY12" s="170">
        <v>2</v>
      </c>
      <c r="AZ12" s="170"/>
      <c r="BA12" s="170">
        <v>1</v>
      </c>
      <c r="BB12" s="170"/>
      <c r="BC12" s="170"/>
      <c r="BD12" s="170"/>
      <c r="BE12" s="170"/>
      <c r="BF12" s="170"/>
      <c r="BG12" s="170"/>
      <c r="BH12" s="170">
        <v>5</v>
      </c>
      <c r="BI12" s="170">
        <v>1</v>
      </c>
      <c r="BJ12" s="170">
        <v>4</v>
      </c>
      <c r="BK12" s="170">
        <v>3</v>
      </c>
      <c r="BL12" s="170"/>
      <c r="BM12" s="170"/>
      <c r="BN12" s="170"/>
      <c r="BO12" s="170">
        <v>2</v>
      </c>
      <c r="BP12" s="170"/>
      <c r="BQ12" s="168" t="s">
        <v>538</v>
      </c>
      <c r="BR12" s="167" t="s">
        <v>539</v>
      </c>
      <c r="BS12" s="519">
        <v>1</v>
      </c>
      <c r="BT12" s="519"/>
      <c r="BU12" s="519"/>
      <c r="BV12" s="519"/>
      <c r="BW12" s="519"/>
      <c r="BX12" s="519">
        <v>3</v>
      </c>
      <c r="BY12" s="519">
        <v>2</v>
      </c>
      <c r="BZ12" s="519"/>
      <c r="CA12" s="519"/>
      <c r="CB12" s="519">
        <v>1</v>
      </c>
      <c r="CC12" s="519"/>
      <c r="CD12" s="519"/>
      <c r="CE12" s="520">
        <v>0</v>
      </c>
      <c r="CF12" s="520">
        <v>1</v>
      </c>
      <c r="CG12" s="520" t="s">
        <v>223</v>
      </c>
      <c r="CH12" s="520">
        <v>1</v>
      </c>
      <c r="CI12" s="521" t="s">
        <v>224</v>
      </c>
      <c r="CJ12" s="521" t="s">
        <v>225</v>
      </c>
      <c r="CK12" s="520">
        <v>1</v>
      </c>
      <c r="CL12" s="519">
        <v>3</v>
      </c>
      <c r="CM12" s="519"/>
      <c r="CN12" s="519"/>
      <c r="CO12" s="519">
        <v>2</v>
      </c>
      <c r="CP12" s="519"/>
      <c r="CQ12" s="519"/>
      <c r="CR12" s="519">
        <v>1</v>
      </c>
      <c r="CS12" s="519"/>
      <c r="CT12" s="519"/>
      <c r="CU12" s="520">
        <v>1</v>
      </c>
      <c r="CV12" s="520">
        <v>0</v>
      </c>
      <c r="CW12" s="520"/>
      <c r="CX12" s="520" t="s">
        <v>236</v>
      </c>
      <c r="CY12" s="519"/>
      <c r="CZ12" s="519">
        <v>2</v>
      </c>
      <c r="DA12" s="519">
        <v>3</v>
      </c>
      <c r="DB12" s="519"/>
      <c r="DC12" s="519"/>
      <c r="DD12" s="519">
        <v>1</v>
      </c>
      <c r="DE12" s="520"/>
      <c r="DF12" s="520">
        <v>0</v>
      </c>
      <c r="DG12" s="520">
        <v>1</v>
      </c>
      <c r="DH12" s="520">
        <v>0</v>
      </c>
      <c r="DI12" s="522">
        <v>0</v>
      </c>
      <c r="DJ12" s="522">
        <v>1</v>
      </c>
      <c r="DK12" s="522">
        <v>0</v>
      </c>
      <c r="DL12" s="522">
        <v>0</v>
      </c>
      <c r="DM12" s="522">
        <v>0</v>
      </c>
      <c r="DN12" s="522">
        <v>0</v>
      </c>
      <c r="DO12" s="522">
        <v>0</v>
      </c>
    </row>
    <row r="13" spans="1:119" ht="225">
      <c r="A13" s="513">
        <v>8</v>
      </c>
      <c r="B13" s="514">
        <v>40796</v>
      </c>
      <c r="C13" s="515">
        <v>11</v>
      </c>
      <c r="D13" s="515" t="s">
        <v>214</v>
      </c>
      <c r="E13" s="515" t="s">
        <v>244</v>
      </c>
      <c r="F13" s="515" t="s">
        <v>249</v>
      </c>
      <c r="G13" s="515" t="s">
        <v>217</v>
      </c>
      <c r="H13" s="164" t="s">
        <v>250</v>
      </c>
      <c r="I13" s="516" t="s">
        <v>251</v>
      </c>
      <c r="J13" s="517">
        <v>1</v>
      </c>
      <c r="K13" s="517"/>
      <c r="L13" s="517">
        <v>1</v>
      </c>
      <c r="M13" s="517">
        <v>1</v>
      </c>
      <c r="N13" s="517">
        <v>1</v>
      </c>
      <c r="O13" s="517">
        <v>1</v>
      </c>
      <c r="P13" s="517">
        <v>1</v>
      </c>
      <c r="Q13" s="517">
        <v>1</v>
      </c>
      <c r="R13" s="517">
        <v>0</v>
      </c>
      <c r="S13" s="518" t="s">
        <v>416</v>
      </c>
      <c r="T13" s="170">
        <v>3</v>
      </c>
      <c r="U13" s="170"/>
      <c r="V13" s="170"/>
      <c r="W13" s="170"/>
      <c r="X13" s="170">
        <v>1</v>
      </c>
      <c r="Y13" s="170"/>
      <c r="Z13" s="170"/>
      <c r="AA13" s="170"/>
      <c r="AB13" s="170"/>
      <c r="AC13" s="170"/>
      <c r="AD13" s="170"/>
      <c r="AE13" s="170">
        <v>2</v>
      </c>
      <c r="AF13" s="168">
        <v>1</v>
      </c>
      <c r="AG13" s="274" t="s">
        <v>224</v>
      </c>
      <c r="AH13" s="274" t="s">
        <v>238</v>
      </c>
      <c r="AI13" s="172">
        <v>1</v>
      </c>
      <c r="AJ13" s="172">
        <v>0</v>
      </c>
      <c r="AK13" s="172">
        <v>1</v>
      </c>
      <c r="AL13" s="172">
        <v>0</v>
      </c>
      <c r="AM13" s="172">
        <v>0</v>
      </c>
      <c r="AN13" s="172">
        <v>0</v>
      </c>
      <c r="AO13" s="172">
        <v>0</v>
      </c>
      <c r="AP13" s="172">
        <v>0</v>
      </c>
      <c r="AQ13" s="172">
        <v>0</v>
      </c>
      <c r="AR13" s="172">
        <v>1</v>
      </c>
      <c r="AS13" s="170">
        <v>1</v>
      </c>
      <c r="AT13" s="170"/>
      <c r="AU13" s="170"/>
      <c r="AV13" s="170">
        <v>2</v>
      </c>
      <c r="AW13" s="170"/>
      <c r="AX13" s="170"/>
      <c r="AY13" s="170"/>
      <c r="AZ13" s="170"/>
      <c r="BA13" s="170"/>
      <c r="BB13" s="170"/>
      <c r="BC13" s="170"/>
      <c r="BD13" s="170"/>
      <c r="BE13" s="170"/>
      <c r="BF13" s="170"/>
      <c r="BG13" s="170"/>
      <c r="BH13" s="170">
        <v>4</v>
      </c>
      <c r="BI13" s="170"/>
      <c r="BJ13" s="170">
        <v>5</v>
      </c>
      <c r="BK13" s="170">
        <v>3</v>
      </c>
      <c r="BL13" s="170"/>
      <c r="BM13" s="170">
        <v>2</v>
      </c>
      <c r="BN13" s="170"/>
      <c r="BO13" s="170"/>
      <c r="BP13" s="170">
        <v>1</v>
      </c>
      <c r="BQ13" s="168" t="s">
        <v>538</v>
      </c>
      <c r="BR13" s="167" t="s">
        <v>539</v>
      </c>
      <c r="BS13" s="519"/>
      <c r="BT13" s="519"/>
      <c r="BU13" s="519">
        <v>2</v>
      </c>
      <c r="BV13" s="519"/>
      <c r="BW13" s="519"/>
      <c r="BX13" s="519">
        <v>3</v>
      </c>
      <c r="BY13" s="519"/>
      <c r="BZ13" s="519"/>
      <c r="CA13" s="519"/>
      <c r="CB13" s="519"/>
      <c r="CC13" s="519"/>
      <c r="CD13" s="519">
        <v>1</v>
      </c>
      <c r="CE13" s="520">
        <v>0</v>
      </c>
      <c r="CF13" s="520">
        <v>1</v>
      </c>
      <c r="CG13" s="520" t="s">
        <v>223</v>
      </c>
      <c r="CH13" s="520">
        <v>1</v>
      </c>
      <c r="CI13" s="521" t="s">
        <v>224</v>
      </c>
      <c r="CJ13" s="521" t="s">
        <v>225</v>
      </c>
      <c r="CK13" s="520">
        <v>1</v>
      </c>
      <c r="CL13" s="519"/>
      <c r="CM13" s="519"/>
      <c r="CN13" s="519"/>
      <c r="CO13" s="519">
        <v>3</v>
      </c>
      <c r="CP13" s="519">
        <v>1</v>
      </c>
      <c r="CQ13" s="519"/>
      <c r="CR13" s="519"/>
      <c r="CS13" s="519">
        <v>2</v>
      </c>
      <c r="CT13" s="519"/>
      <c r="CU13" s="520">
        <v>1</v>
      </c>
      <c r="CV13" s="520">
        <v>0</v>
      </c>
      <c r="CW13" s="520"/>
      <c r="CX13" s="520" t="s">
        <v>236</v>
      </c>
      <c r="CY13" s="519"/>
      <c r="CZ13" s="519">
        <v>1</v>
      </c>
      <c r="DA13" s="519">
        <v>3</v>
      </c>
      <c r="DB13" s="519"/>
      <c r="DC13" s="519"/>
      <c r="DD13" s="519">
        <v>2</v>
      </c>
      <c r="DE13" s="520">
        <v>0</v>
      </c>
      <c r="DF13" s="520">
        <v>0</v>
      </c>
      <c r="DG13" s="520">
        <v>0</v>
      </c>
      <c r="DH13" s="520">
        <v>0</v>
      </c>
      <c r="DI13" s="522">
        <v>0</v>
      </c>
      <c r="DJ13" s="522">
        <v>1</v>
      </c>
      <c r="DK13" s="522">
        <v>0</v>
      </c>
      <c r="DL13" s="522">
        <v>0</v>
      </c>
      <c r="DM13" s="522">
        <v>0</v>
      </c>
      <c r="DN13" s="522">
        <v>0</v>
      </c>
      <c r="DO13" s="522">
        <v>0</v>
      </c>
    </row>
    <row r="14" spans="1:119" ht="225">
      <c r="A14" s="513">
        <v>9</v>
      </c>
      <c r="B14" s="514">
        <v>40797</v>
      </c>
      <c r="C14" s="515">
        <v>11</v>
      </c>
      <c r="D14" s="515" t="s">
        <v>214</v>
      </c>
      <c r="E14" s="515" t="s">
        <v>244</v>
      </c>
      <c r="F14" s="515" t="s">
        <v>252</v>
      </c>
      <c r="G14" s="515" t="s">
        <v>217</v>
      </c>
      <c r="H14" s="164" t="s">
        <v>253</v>
      </c>
      <c r="I14" s="516" t="s">
        <v>251</v>
      </c>
      <c r="J14" s="517">
        <v>1</v>
      </c>
      <c r="K14" s="517"/>
      <c r="L14" s="517">
        <v>1</v>
      </c>
      <c r="M14" s="517"/>
      <c r="N14" s="517">
        <v>1</v>
      </c>
      <c r="O14" s="517">
        <v>1</v>
      </c>
      <c r="P14" s="517">
        <v>1</v>
      </c>
      <c r="Q14" s="517">
        <v>0</v>
      </c>
      <c r="R14" s="517">
        <v>0</v>
      </c>
      <c r="S14" s="518" t="s">
        <v>416</v>
      </c>
      <c r="T14" s="170">
        <v>2</v>
      </c>
      <c r="U14" s="170"/>
      <c r="V14" s="170"/>
      <c r="W14" s="170"/>
      <c r="X14" s="170">
        <v>1</v>
      </c>
      <c r="Y14" s="170">
        <v>3</v>
      </c>
      <c r="Z14" s="170"/>
      <c r="AA14" s="170"/>
      <c r="AB14" s="170"/>
      <c r="AC14" s="170"/>
      <c r="AD14" s="170"/>
      <c r="AE14" s="170"/>
      <c r="AF14" s="168">
        <v>1</v>
      </c>
      <c r="AG14" s="274" t="s">
        <v>224</v>
      </c>
      <c r="AH14" s="274" t="s">
        <v>300</v>
      </c>
      <c r="AI14" s="172">
        <v>1</v>
      </c>
      <c r="AJ14" s="172">
        <v>0</v>
      </c>
      <c r="AK14" s="172">
        <v>0</v>
      </c>
      <c r="AL14" s="172">
        <v>1</v>
      </c>
      <c r="AM14" s="172">
        <v>0</v>
      </c>
      <c r="AN14" s="172">
        <v>0</v>
      </c>
      <c r="AO14" s="172">
        <v>0</v>
      </c>
      <c r="AP14" s="172">
        <v>1</v>
      </c>
      <c r="AQ14" s="172">
        <v>0</v>
      </c>
      <c r="AR14" s="172">
        <v>0</v>
      </c>
      <c r="AS14" s="170">
        <v>1</v>
      </c>
      <c r="AT14" s="170"/>
      <c r="AU14" s="170"/>
      <c r="AV14" s="170">
        <v>3</v>
      </c>
      <c r="AW14" s="170"/>
      <c r="AX14" s="170">
        <v>1</v>
      </c>
      <c r="AY14" s="170">
        <v>2</v>
      </c>
      <c r="AZ14" s="170"/>
      <c r="BA14" s="170"/>
      <c r="BB14" s="170"/>
      <c r="BC14" s="170"/>
      <c r="BD14" s="170"/>
      <c r="BE14" s="170"/>
      <c r="BF14" s="170"/>
      <c r="BG14" s="170"/>
      <c r="BH14" s="170">
        <v>5</v>
      </c>
      <c r="BI14" s="170">
        <v>1</v>
      </c>
      <c r="BJ14" s="170">
        <v>2</v>
      </c>
      <c r="BK14" s="170">
        <v>4</v>
      </c>
      <c r="BL14" s="170"/>
      <c r="BM14" s="170">
        <v>3</v>
      </c>
      <c r="BN14" s="170"/>
      <c r="BO14" s="170"/>
      <c r="BP14" s="170"/>
      <c r="BQ14" s="168" t="s">
        <v>538</v>
      </c>
      <c r="BR14" s="167" t="s">
        <v>539</v>
      </c>
      <c r="BS14" s="519"/>
      <c r="BT14" s="519">
        <v>1</v>
      </c>
      <c r="BU14" s="519"/>
      <c r="BV14" s="519"/>
      <c r="BW14" s="519"/>
      <c r="BX14" s="519">
        <v>2</v>
      </c>
      <c r="BY14" s="519">
        <v>3</v>
      </c>
      <c r="BZ14" s="519"/>
      <c r="CA14" s="519"/>
      <c r="CB14" s="519"/>
      <c r="CC14" s="519"/>
      <c r="CD14" s="519"/>
      <c r="CE14" s="520">
        <v>0</v>
      </c>
      <c r="CF14" s="520">
        <v>1</v>
      </c>
      <c r="CG14" s="520" t="s">
        <v>223</v>
      </c>
      <c r="CH14" s="520">
        <v>0</v>
      </c>
      <c r="CI14" s="521" t="s">
        <v>224</v>
      </c>
      <c r="CJ14" s="521" t="s">
        <v>238</v>
      </c>
      <c r="CK14" s="520">
        <v>1</v>
      </c>
      <c r="CL14" s="519"/>
      <c r="CM14" s="519"/>
      <c r="CN14" s="519"/>
      <c r="CO14" s="519">
        <v>3</v>
      </c>
      <c r="CP14" s="519">
        <v>2</v>
      </c>
      <c r="CQ14" s="519"/>
      <c r="CR14" s="519"/>
      <c r="CS14" s="519"/>
      <c r="CT14" s="519">
        <v>1</v>
      </c>
      <c r="CU14" s="520">
        <v>1</v>
      </c>
      <c r="CV14" s="520">
        <v>0</v>
      </c>
      <c r="CW14" s="520"/>
      <c r="CX14" s="520" t="s">
        <v>239</v>
      </c>
      <c r="CY14" s="519"/>
      <c r="CZ14" s="519"/>
      <c r="DA14" s="519">
        <v>3</v>
      </c>
      <c r="DB14" s="519">
        <v>2</v>
      </c>
      <c r="DC14" s="519"/>
      <c r="DD14" s="519">
        <v>1</v>
      </c>
      <c r="DE14" s="520">
        <v>0</v>
      </c>
      <c r="DF14" s="520">
        <v>0</v>
      </c>
      <c r="DG14" s="520">
        <v>0</v>
      </c>
      <c r="DH14" s="520">
        <v>0</v>
      </c>
      <c r="DI14" s="522">
        <v>1</v>
      </c>
      <c r="DJ14" s="522">
        <v>0</v>
      </c>
      <c r="DK14" s="522">
        <v>0</v>
      </c>
      <c r="DL14" s="522">
        <v>0</v>
      </c>
      <c r="DM14" s="522">
        <v>0</v>
      </c>
      <c r="DN14" s="522">
        <v>0</v>
      </c>
      <c r="DO14" s="522">
        <v>0</v>
      </c>
    </row>
    <row r="15" spans="1:119" ht="105">
      <c r="A15" s="513">
        <v>10</v>
      </c>
      <c r="B15" s="514">
        <v>40795</v>
      </c>
      <c r="C15" s="515">
        <v>11</v>
      </c>
      <c r="D15" s="515" t="s">
        <v>214</v>
      </c>
      <c r="E15" s="515" t="s">
        <v>244</v>
      </c>
      <c r="F15" s="515" t="s">
        <v>254</v>
      </c>
      <c r="G15" s="515" t="s">
        <v>255</v>
      </c>
      <c r="H15" s="164" t="s">
        <v>256</v>
      </c>
      <c r="I15" s="516" t="s">
        <v>257</v>
      </c>
      <c r="J15" s="517"/>
      <c r="K15" s="517">
        <v>1</v>
      </c>
      <c r="L15" s="517">
        <v>1</v>
      </c>
      <c r="M15" s="517"/>
      <c r="N15" s="517">
        <v>1</v>
      </c>
      <c r="O15" s="517">
        <v>1</v>
      </c>
      <c r="P15" s="517">
        <v>1</v>
      </c>
      <c r="Q15" s="517">
        <v>1</v>
      </c>
      <c r="R15" s="517">
        <v>0</v>
      </c>
      <c r="S15" s="518" t="s">
        <v>416</v>
      </c>
      <c r="T15" s="170">
        <v>1</v>
      </c>
      <c r="U15" s="170"/>
      <c r="V15" s="170"/>
      <c r="W15" s="170"/>
      <c r="X15" s="170">
        <v>3</v>
      </c>
      <c r="Y15" s="170">
        <v>2</v>
      </c>
      <c r="Z15" s="170"/>
      <c r="AA15" s="170"/>
      <c r="AB15" s="170"/>
      <c r="AC15" s="170"/>
      <c r="AD15" s="170"/>
      <c r="AE15" s="170"/>
      <c r="AF15" s="168">
        <v>1</v>
      </c>
      <c r="AG15" s="274" t="s">
        <v>224</v>
      </c>
      <c r="AH15" s="274" t="s">
        <v>310</v>
      </c>
      <c r="AI15" s="172">
        <v>0</v>
      </c>
      <c r="AJ15" s="172">
        <v>0</v>
      </c>
      <c r="AK15" s="172">
        <v>1</v>
      </c>
      <c r="AL15" s="172">
        <v>1</v>
      </c>
      <c r="AM15" s="172">
        <v>0</v>
      </c>
      <c r="AN15" s="172">
        <v>0</v>
      </c>
      <c r="AO15" s="172">
        <v>0</v>
      </c>
      <c r="AP15" s="172">
        <v>1</v>
      </c>
      <c r="AQ15" s="172">
        <v>1</v>
      </c>
      <c r="AR15" s="172">
        <v>0</v>
      </c>
      <c r="AS15" s="170">
        <v>0</v>
      </c>
      <c r="AT15" s="170"/>
      <c r="AU15" s="170">
        <v>3</v>
      </c>
      <c r="AV15" s="170">
        <v>2</v>
      </c>
      <c r="AW15" s="170"/>
      <c r="AX15" s="170"/>
      <c r="AY15" s="170">
        <v>1</v>
      </c>
      <c r="AZ15" s="170"/>
      <c r="BA15" s="170"/>
      <c r="BB15" s="170">
        <v>2</v>
      </c>
      <c r="BC15" s="170"/>
      <c r="BD15" s="170"/>
      <c r="BE15" s="170"/>
      <c r="BF15" s="170">
        <v>1</v>
      </c>
      <c r="BG15" s="170"/>
      <c r="BH15" s="170">
        <v>4</v>
      </c>
      <c r="BI15" s="170"/>
      <c r="BJ15" s="170">
        <v>5</v>
      </c>
      <c r="BK15" s="170">
        <v>3</v>
      </c>
      <c r="BL15" s="170"/>
      <c r="BM15" s="170"/>
      <c r="BN15" s="170"/>
      <c r="BO15" s="170"/>
      <c r="BP15" s="170"/>
      <c r="BQ15" s="168" t="s">
        <v>258</v>
      </c>
      <c r="BR15" s="167">
        <v>1</v>
      </c>
      <c r="BS15" s="519">
        <v>1</v>
      </c>
      <c r="BT15" s="519"/>
      <c r="BU15" s="519">
        <v>3</v>
      </c>
      <c r="BV15" s="519"/>
      <c r="BW15" s="519"/>
      <c r="BX15" s="519">
        <v>2</v>
      </c>
      <c r="BY15" s="519"/>
      <c r="BZ15" s="519"/>
      <c r="CA15" s="519"/>
      <c r="CB15" s="519"/>
      <c r="CC15" s="519"/>
      <c r="CD15" s="519"/>
      <c r="CE15" s="520">
        <v>0</v>
      </c>
      <c r="CF15" s="520">
        <v>1</v>
      </c>
      <c r="CG15" s="520" t="s">
        <v>223</v>
      </c>
      <c r="CH15" s="520">
        <v>1</v>
      </c>
      <c r="CI15" s="521" t="s">
        <v>224</v>
      </c>
      <c r="CJ15" s="521" t="s">
        <v>224</v>
      </c>
      <c r="CK15" s="520">
        <v>1</v>
      </c>
      <c r="CL15" s="519">
        <v>2</v>
      </c>
      <c r="CM15" s="519"/>
      <c r="CN15" s="519">
        <v>1</v>
      </c>
      <c r="CO15" s="519">
        <v>3</v>
      </c>
      <c r="CP15" s="519"/>
      <c r="CQ15" s="519"/>
      <c r="CR15" s="519"/>
      <c r="CS15" s="519"/>
      <c r="CT15" s="519"/>
      <c r="CU15" s="520">
        <v>1</v>
      </c>
      <c r="CV15" s="520">
        <v>0</v>
      </c>
      <c r="CW15" s="520" t="s">
        <v>258</v>
      </c>
      <c r="CX15" s="520" t="s">
        <v>228</v>
      </c>
      <c r="CY15" s="519"/>
      <c r="CZ15" s="519">
        <v>2</v>
      </c>
      <c r="DA15" s="519">
        <v>3</v>
      </c>
      <c r="DB15" s="519"/>
      <c r="DC15" s="519"/>
      <c r="DD15" s="519">
        <v>1</v>
      </c>
      <c r="DE15" s="520">
        <v>0</v>
      </c>
      <c r="DF15" s="520">
        <v>1</v>
      </c>
      <c r="DG15" s="520">
        <v>1</v>
      </c>
      <c r="DH15" s="520">
        <v>0</v>
      </c>
      <c r="DI15" s="522">
        <v>0</v>
      </c>
      <c r="DJ15" s="522">
        <v>1</v>
      </c>
      <c r="DK15" s="522">
        <v>0</v>
      </c>
      <c r="DL15" s="522">
        <v>0</v>
      </c>
      <c r="DM15" s="522">
        <v>0</v>
      </c>
      <c r="DN15" s="522">
        <v>0</v>
      </c>
      <c r="DO15" s="522">
        <v>0</v>
      </c>
    </row>
    <row r="16" spans="1:119" ht="75">
      <c r="A16" s="513">
        <v>11</v>
      </c>
      <c r="B16" s="523">
        <v>40795</v>
      </c>
      <c r="C16" s="515">
        <v>11</v>
      </c>
      <c r="D16" s="515" t="s">
        <v>214</v>
      </c>
      <c r="E16" s="515" t="s">
        <v>244</v>
      </c>
      <c r="F16" s="515" t="s">
        <v>254</v>
      </c>
      <c r="G16" s="515" t="s">
        <v>255</v>
      </c>
      <c r="H16" s="164" t="s">
        <v>259</v>
      </c>
      <c r="I16" s="516" t="s">
        <v>234</v>
      </c>
      <c r="J16" s="517">
        <v>1</v>
      </c>
      <c r="K16" s="517"/>
      <c r="L16" s="517">
        <v>1</v>
      </c>
      <c r="M16" s="517">
        <v>0</v>
      </c>
      <c r="N16" s="517">
        <v>1</v>
      </c>
      <c r="O16" s="517">
        <v>1</v>
      </c>
      <c r="P16" s="517">
        <v>1</v>
      </c>
      <c r="Q16" s="517">
        <v>1</v>
      </c>
      <c r="R16" s="517">
        <v>0</v>
      </c>
      <c r="S16" s="518" t="s">
        <v>416</v>
      </c>
      <c r="T16" s="170">
        <v>3</v>
      </c>
      <c r="U16" s="170"/>
      <c r="V16" s="170"/>
      <c r="W16" s="170"/>
      <c r="X16" s="170"/>
      <c r="Y16" s="170">
        <v>1</v>
      </c>
      <c r="Z16" s="170">
        <v>2</v>
      </c>
      <c r="AA16" s="170"/>
      <c r="AB16" s="170"/>
      <c r="AC16" s="170"/>
      <c r="AD16" s="170"/>
      <c r="AE16" s="170"/>
      <c r="AF16" s="168">
        <v>1</v>
      </c>
      <c r="AG16" s="274" t="s">
        <v>224</v>
      </c>
      <c r="AH16" s="274" t="s">
        <v>238</v>
      </c>
      <c r="AI16" s="172">
        <v>0</v>
      </c>
      <c r="AJ16" s="172">
        <v>0</v>
      </c>
      <c r="AK16" s="172">
        <v>0</v>
      </c>
      <c r="AL16" s="172">
        <v>1</v>
      </c>
      <c r="AM16" s="172">
        <v>0</v>
      </c>
      <c r="AN16" s="172">
        <v>0</v>
      </c>
      <c r="AO16" s="172">
        <v>1</v>
      </c>
      <c r="AP16" s="172">
        <v>0</v>
      </c>
      <c r="AQ16" s="172">
        <v>1</v>
      </c>
      <c r="AR16" s="172">
        <v>1</v>
      </c>
      <c r="AS16" s="170">
        <v>0</v>
      </c>
      <c r="AT16" s="170"/>
      <c r="AU16" s="170"/>
      <c r="AV16" s="170">
        <v>3</v>
      </c>
      <c r="AW16" s="170"/>
      <c r="AX16" s="170"/>
      <c r="AY16" s="170">
        <v>1</v>
      </c>
      <c r="AZ16" s="170">
        <v>2</v>
      </c>
      <c r="BA16" s="170"/>
      <c r="BB16" s="170"/>
      <c r="BC16" s="170">
        <v>1</v>
      </c>
      <c r="BD16" s="170"/>
      <c r="BE16" s="170"/>
      <c r="BF16" s="170">
        <v>3</v>
      </c>
      <c r="BG16" s="170"/>
      <c r="BH16" s="170">
        <v>4</v>
      </c>
      <c r="BI16" s="170"/>
      <c r="BJ16" s="170">
        <v>5</v>
      </c>
      <c r="BK16" s="170"/>
      <c r="BL16" s="170"/>
      <c r="BM16" s="170"/>
      <c r="BN16" s="170"/>
      <c r="BO16" s="170">
        <v>2</v>
      </c>
      <c r="BP16" s="170"/>
      <c r="BQ16" s="168" t="s">
        <v>538</v>
      </c>
      <c r="BR16" s="167" t="s">
        <v>539</v>
      </c>
      <c r="BS16" s="519">
        <v>3</v>
      </c>
      <c r="BT16" s="519"/>
      <c r="BU16" s="519"/>
      <c r="BV16" s="519"/>
      <c r="BW16" s="519">
        <v>1</v>
      </c>
      <c r="BX16" s="519">
        <v>2</v>
      </c>
      <c r="BY16" s="519"/>
      <c r="BZ16" s="519"/>
      <c r="CA16" s="519"/>
      <c r="CB16" s="519"/>
      <c r="CC16" s="519"/>
      <c r="CD16" s="519"/>
      <c r="CE16" s="520">
        <v>1</v>
      </c>
      <c r="CF16" s="520">
        <v>1</v>
      </c>
      <c r="CG16" s="520" t="s">
        <v>223</v>
      </c>
      <c r="CH16" s="520">
        <v>1</v>
      </c>
      <c r="CI16" s="521" t="s">
        <v>224</v>
      </c>
      <c r="CJ16" s="521" t="s">
        <v>225</v>
      </c>
      <c r="CK16" s="520">
        <v>1</v>
      </c>
      <c r="CL16" s="519"/>
      <c r="CM16" s="519"/>
      <c r="CN16" s="519"/>
      <c r="CO16" s="519">
        <v>3</v>
      </c>
      <c r="CP16" s="519"/>
      <c r="CQ16" s="519">
        <v>2</v>
      </c>
      <c r="CR16" s="519">
        <v>1</v>
      </c>
      <c r="CS16" s="519"/>
      <c r="CT16" s="519"/>
      <c r="CU16" s="520">
        <v>1</v>
      </c>
      <c r="CV16" s="520">
        <v>0</v>
      </c>
      <c r="CW16" s="520"/>
      <c r="CX16" s="520" t="s">
        <v>228</v>
      </c>
      <c r="CY16" s="519"/>
      <c r="CZ16" s="519">
        <v>1</v>
      </c>
      <c r="DA16" s="519">
        <v>3</v>
      </c>
      <c r="DB16" s="519"/>
      <c r="DC16" s="519"/>
      <c r="DD16" s="519">
        <v>2</v>
      </c>
      <c r="DE16" s="520">
        <v>0</v>
      </c>
      <c r="DF16" s="520">
        <v>0</v>
      </c>
      <c r="DG16" s="520">
        <v>1</v>
      </c>
      <c r="DH16" s="520">
        <v>0</v>
      </c>
      <c r="DI16" s="522">
        <v>0</v>
      </c>
      <c r="DJ16" s="522">
        <v>1</v>
      </c>
      <c r="DK16" s="522">
        <v>0</v>
      </c>
      <c r="DL16" s="522">
        <v>0</v>
      </c>
      <c r="DM16" s="522">
        <v>0</v>
      </c>
      <c r="DN16" s="522">
        <v>1</v>
      </c>
      <c r="DO16" s="522">
        <v>0</v>
      </c>
    </row>
    <row r="17" spans="1:119" ht="165">
      <c r="A17" s="513">
        <v>12</v>
      </c>
      <c r="B17" s="514">
        <v>40795</v>
      </c>
      <c r="C17" s="515">
        <v>11</v>
      </c>
      <c r="D17" s="515" t="s">
        <v>214</v>
      </c>
      <c r="E17" s="515" t="s">
        <v>244</v>
      </c>
      <c r="F17" s="515" t="s">
        <v>254</v>
      </c>
      <c r="G17" s="515" t="s">
        <v>217</v>
      </c>
      <c r="H17" s="164" t="s">
        <v>261</v>
      </c>
      <c r="I17" s="516" t="s">
        <v>219</v>
      </c>
      <c r="J17" s="517">
        <v>1</v>
      </c>
      <c r="K17" s="517">
        <v>1</v>
      </c>
      <c r="L17" s="517">
        <v>1</v>
      </c>
      <c r="M17" s="517"/>
      <c r="N17" s="517">
        <v>1</v>
      </c>
      <c r="O17" s="517">
        <v>1</v>
      </c>
      <c r="P17" s="517">
        <v>1</v>
      </c>
      <c r="Q17" s="517">
        <v>1</v>
      </c>
      <c r="R17" s="517">
        <v>0</v>
      </c>
      <c r="S17" s="518" t="s">
        <v>416</v>
      </c>
      <c r="T17" s="170">
        <v>3</v>
      </c>
      <c r="U17" s="170"/>
      <c r="V17" s="170"/>
      <c r="W17" s="170"/>
      <c r="X17" s="170"/>
      <c r="Y17" s="170">
        <v>2</v>
      </c>
      <c r="Z17" s="170"/>
      <c r="AA17" s="170"/>
      <c r="AB17" s="170"/>
      <c r="AC17" s="170">
        <v>1</v>
      </c>
      <c r="AD17" s="170"/>
      <c r="AE17" s="170"/>
      <c r="AF17" s="168">
        <v>1</v>
      </c>
      <c r="AG17" s="274" t="s">
        <v>224</v>
      </c>
      <c r="AH17" s="274" t="s">
        <v>238</v>
      </c>
      <c r="AI17" s="172">
        <v>0</v>
      </c>
      <c r="AJ17" s="172">
        <v>0</v>
      </c>
      <c r="AK17" s="172">
        <v>1</v>
      </c>
      <c r="AL17" s="172">
        <v>1</v>
      </c>
      <c r="AM17" s="172">
        <v>0</v>
      </c>
      <c r="AN17" s="172">
        <v>0</v>
      </c>
      <c r="AO17" s="172">
        <v>0</v>
      </c>
      <c r="AP17" s="172">
        <v>0</v>
      </c>
      <c r="AQ17" s="172">
        <v>0</v>
      </c>
      <c r="AR17" s="172">
        <v>1</v>
      </c>
      <c r="AS17" s="170">
        <v>0</v>
      </c>
      <c r="AT17" s="170"/>
      <c r="AU17" s="170"/>
      <c r="AV17" s="170">
        <v>3</v>
      </c>
      <c r="AW17" s="170"/>
      <c r="AX17" s="170"/>
      <c r="AY17" s="170">
        <v>1</v>
      </c>
      <c r="AZ17" s="170"/>
      <c r="BA17" s="170"/>
      <c r="BB17" s="170">
        <v>3</v>
      </c>
      <c r="BC17" s="170">
        <v>2</v>
      </c>
      <c r="BD17" s="170"/>
      <c r="BE17" s="170"/>
      <c r="BF17" s="170">
        <v>1</v>
      </c>
      <c r="BG17" s="170"/>
      <c r="BH17" s="170">
        <v>1</v>
      </c>
      <c r="BI17" s="170"/>
      <c r="BJ17" s="170">
        <v>4</v>
      </c>
      <c r="BK17" s="170"/>
      <c r="BL17" s="170"/>
      <c r="BM17" s="170"/>
      <c r="BN17" s="170"/>
      <c r="BO17" s="170"/>
      <c r="BP17" s="170"/>
      <c r="BQ17" s="168" t="s">
        <v>538</v>
      </c>
      <c r="BR17" s="167" t="s">
        <v>539</v>
      </c>
      <c r="BS17" s="519">
        <v>1</v>
      </c>
      <c r="BT17" s="519"/>
      <c r="BU17" s="519">
        <v>2</v>
      </c>
      <c r="BV17" s="519"/>
      <c r="BW17" s="519"/>
      <c r="BX17" s="519">
        <v>3</v>
      </c>
      <c r="BY17" s="519"/>
      <c r="BZ17" s="519"/>
      <c r="CA17" s="519"/>
      <c r="CB17" s="519"/>
      <c r="CC17" s="519"/>
      <c r="CD17" s="519"/>
      <c r="CE17" s="520">
        <v>0</v>
      </c>
      <c r="CF17" s="520">
        <v>1</v>
      </c>
      <c r="CG17" s="520" t="s">
        <v>223</v>
      </c>
      <c r="CH17" s="520">
        <v>1</v>
      </c>
      <c r="CI17" s="521" t="s">
        <v>224</v>
      </c>
      <c r="CJ17" s="521" t="s">
        <v>225</v>
      </c>
      <c r="CK17" s="520">
        <v>1</v>
      </c>
      <c r="CL17" s="519"/>
      <c r="CM17" s="519"/>
      <c r="CN17" s="519"/>
      <c r="CO17" s="519">
        <v>3</v>
      </c>
      <c r="CP17" s="519">
        <v>1</v>
      </c>
      <c r="CQ17" s="519">
        <v>2</v>
      </c>
      <c r="CR17" s="519"/>
      <c r="CS17" s="519"/>
      <c r="CT17" s="519"/>
      <c r="CU17" s="520">
        <v>1</v>
      </c>
      <c r="CV17" s="520">
        <v>0</v>
      </c>
      <c r="CW17" s="520"/>
      <c r="CX17" s="520" t="s">
        <v>239</v>
      </c>
      <c r="CY17" s="519"/>
      <c r="CZ17" s="519">
        <v>2</v>
      </c>
      <c r="DA17" s="519">
        <v>3</v>
      </c>
      <c r="DB17" s="519"/>
      <c r="DC17" s="519"/>
      <c r="DD17" s="519">
        <v>1</v>
      </c>
      <c r="DE17" s="520">
        <v>0</v>
      </c>
      <c r="DF17" s="520">
        <v>0</v>
      </c>
      <c r="DG17" s="520">
        <v>1</v>
      </c>
      <c r="DH17" s="520">
        <v>0</v>
      </c>
      <c r="DI17" s="522">
        <v>0</v>
      </c>
      <c r="DJ17" s="522">
        <v>1</v>
      </c>
      <c r="DK17" s="522">
        <v>0</v>
      </c>
      <c r="DL17" s="522">
        <v>0</v>
      </c>
      <c r="DM17" s="522">
        <v>0</v>
      </c>
      <c r="DN17" s="522">
        <v>1</v>
      </c>
      <c r="DO17" s="522">
        <v>0</v>
      </c>
    </row>
    <row r="18" spans="1:119" ht="105">
      <c r="A18" s="513">
        <v>13</v>
      </c>
      <c r="B18" s="514">
        <v>40795</v>
      </c>
      <c r="C18" s="515">
        <v>9</v>
      </c>
      <c r="D18" s="515" t="s">
        <v>214</v>
      </c>
      <c r="E18" s="515" t="s">
        <v>262</v>
      </c>
      <c r="F18" s="515" t="s">
        <v>263</v>
      </c>
      <c r="G18" s="515" t="s">
        <v>217</v>
      </c>
      <c r="H18" s="164" t="s">
        <v>264</v>
      </c>
      <c r="I18" s="516" t="s">
        <v>257</v>
      </c>
      <c r="J18" s="517">
        <v>1</v>
      </c>
      <c r="K18" s="517">
        <v>1</v>
      </c>
      <c r="L18" s="517">
        <v>1</v>
      </c>
      <c r="M18" s="517"/>
      <c r="N18" s="517">
        <v>1</v>
      </c>
      <c r="O18" s="517">
        <v>1</v>
      </c>
      <c r="P18" s="517">
        <v>1</v>
      </c>
      <c r="Q18" s="517"/>
      <c r="R18" s="517"/>
      <c r="S18" s="518" t="s">
        <v>416</v>
      </c>
      <c r="T18" s="170">
        <v>2</v>
      </c>
      <c r="U18" s="170"/>
      <c r="V18" s="170"/>
      <c r="W18" s="170"/>
      <c r="X18" s="170"/>
      <c r="Y18" s="170">
        <v>3</v>
      </c>
      <c r="Z18" s="170">
        <v>1</v>
      </c>
      <c r="AA18" s="170"/>
      <c r="AB18" s="170"/>
      <c r="AC18" s="170"/>
      <c r="AD18" s="170"/>
      <c r="AE18" s="170"/>
      <c r="AF18" s="168">
        <v>1</v>
      </c>
      <c r="AG18" s="274" t="s">
        <v>310</v>
      </c>
      <c r="AH18" s="274" t="s">
        <v>238</v>
      </c>
      <c r="AI18" s="172">
        <v>1</v>
      </c>
      <c r="AJ18" s="172">
        <v>1</v>
      </c>
      <c r="AK18" s="172">
        <v>1</v>
      </c>
      <c r="AL18" s="172">
        <v>0</v>
      </c>
      <c r="AM18" s="172">
        <v>0</v>
      </c>
      <c r="AN18" s="172">
        <v>0</v>
      </c>
      <c r="AO18" s="172">
        <v>0</v>
      </c>
      <c r="AP18" s="172">
        <v>0</v>
      </c>
      <c r="AQ18" s="172">
        <v>0</v>
      </c>
      <c r="AR18" s="172">
        <v>0</v>
      </c>
      <c r="AS18" s="170">
        <v>1</v>
      </c>
      <c r="AT18" s="170"/>
      <c r="AU18" s="170"/>
      <c r="AV18" s="170">
        <v>3</v>
      </c>
      <c r="AW18" s="170"/>
      <c r="AX18" s="170"/>
      <c r="AY18" s="170">
        <v>1</v>
      </c>
      <c r="AZ18" s="170"/>
      <c r="BA18" s="170"/>
      <c r="BB18" s="170"/>
      <c r="BC18" s="170"/>
      <c r="BD18" s="170"/>
      <c r="BE18" s="170"/>
      <c r="BF18" s="170"/>
      <c r="BG18" s="170"/>
      <c r="BH18" s="170">
        <v>5</v>
      </c>
      <c r="BI18" s="170">
        <v>1</v>
      </c>
      <c r="BJ18" s="170">
        <v>4</v>
      </c>
      <c r="BK18" s="170"/>
      <c r="BL18" s="170">
        <v>3</v>
      </c>
      <c r="BM18" s="170">
        <v>2</v>
      </c>
      <c r="BN18" s="170"/>
      <c r="BO18" s="170"/>
      <c r="BP18" s="170"/>
      <c r="BQ18" s="168" t="s">
        <v>266</v>
      </c>
      <c r="BR18" s="167">
        <v>1</v>
      </c>
      <c r="BS18" s="519"/>
      <c r="BT18" s="519"/>
      <c r="BU18" s="519">
        <v>2</v>
      </c>
      <c r="BV18" s="519"/>
      <c r="BW18" s="519"/>
      <c r="BX18" s="519">
        <v>3</v>
      </c>
      <c r="BY18" s="519">
        <v>1</v>
      </c>
      <c r="BZ18" s="519"/>
      <c r="CA18" s="519"/>
      <c r="CB18" s="519"/>
      <c r="CC18" s="519"/>
      <c r="CD18" s="519"/>
      <c r="CE18" s="520">
        <v>1</v>
      </c>
      <c r="CF18" s="520">
        <v>1</v>
      </c>
      <c r="CG18" s="520" t="s">
        <v>223</v>
      </c>
      <c r="CH18" s="520">
        <v>1</v>
      </c>
      <c r="CI18" s="521" t="s">
        <v>238</v>
      </c>
      <c r="CJ18" s="521" t="s">
        <v>225</v>
      </c>
      <c r="CK18" s="520">
        <v>1</v>
      </c>
      <c r="CL18" s="519">
        <v>1</v>
      </c>
      <c r="CM18" s="519"/>
      <c r="CN18" s="519"/>
      <c r="CO18" s="519">
        <v>3</v>
      </c>
      <c r="CP18" s="519"/>
      <c r="CQ18" s="519">
        <v>2</v>
      </c>
      <c r="CR18" s="519"/>
      <c r="CS18" s="519"/>
      <c r="CT18" s="519"/>
      <c r="CU18" s="520">
        <v>1</v>
      </c>
      <c r="CV18" s="520">
        <v>0</v>
      </c>
      <c r="CW18" s="520" t="s">
        <v>266</v>
      </c>
      <c r="CX18" s="520" t="s">
        <v>236</v>
      </c>
      <c r="CY18" s="519"/>
      <c r="CZ18" s="519">
        <v>1</v>
      </c>
      <c r="DA18" s="519">
        <v>3</v>
      </c>
      <c r="DB18" s="519">
        <v>2</v>
      </c>
      <c r="DC18" s="519"/>
      <c r="DD18" s="519"/>
      <c r="DE18" s="520">
        <v>1</v>
      </c>
      <c r="DF18" s="520">
        <v>1</v>
      </c>
      <c r="DG18" s="520">
        <v>0</v>
      </c>
      <c r="DH18" s="520">
        <v>0</v>
      </c>
      <c r="DI18" s="522">
        <v>0</v>
      </c>
      <c r="DJ18" s="522">
        <v>1</v>
      </c>
      <c r="DK18" s="522">
        <v>0</v>
      </c>
      <c r="DL18" s="522">
        <v>1</v>
      </c>
      <c r="DM18" s="522">
        <v>1</v>
      </c>
      <c r="DN18" s="522">
        <v>1</v>
      </c>
      <c r="DO18" s="522">
        <v>0</v>
      </c>
    </row>
    <row r="19" spans="1:119" ht="225">
      <c r="A19" s="513">
        <v>14</v>
      </c>
      <c r="B19" s="514">
        <v>40796</v>
      </c>
      <c r="C19" s="515">
        <v>9</v>
      </c>
      <c r="D19" s="515" t="s">
        <v>214</v>
      </c>
      <c r="E19" s="515" t="s">
        <v>262</v>
      </c>
      <c r="F19" s="515" t="s">
        <v>267</v>
      </c>
      <c r="G19" s="515" t="s">
        <v>217</v>
      </c>
      <c r="H19" s="164" t="s">
        <v>268</v>
      </c>
      <c r="I19" s="516" t="s">
        <v>251</v>
      </c>
      <c r="J19" s="517">
        <v>1</v>
      </c>
      <c r="K19" s="517">
        <v>1</v>
      </c>
      <c r="L19" s="517">
        <v>0</v>
      </c>
      <c r="M19" s="517"/>
      <c r="N19" s="517">
        <v>1</v>
      </c>
      <c r="O19" s="517">
        <v>1</v>
      </c>
      <c r="P19" s="517">
        <v>1</v>
      </c>
      <c r="Q19" s="517">
        <v>1</v>
      </c>
      <c r="R19" s="517"/>
      <c r="S19" s="518" t="s">
        <v>415</v>
      </c>
      <c r="T19" s="170">
        <v>3</v>
      </c>
      <c r="U19" s="170">
        <v>1</v>
      </c>
      <c r="V19" s="170"/>
      <c r="W19" s="170"/>
      <c r="X19" s="170"/>
      <c r="Y19" s="170">
        <v>2</v>
      </c>
      <c r="Z19" s="170"/>
      <c r="AA19" s="170"/>
      <c r="AB19" s="170"/>
      <c r="AC19" s="170"/>
      <c r="AD19" s="170"/>
      <c r="AE19" s="170"/>
      <c r="AF19" s="168">
        <v>0</v>
      </c>
      <c r="AG19" s="274" t="s">
        <v>310</v>
      </c>
      <c r="AH19" s="274" t="s">
        <v>238</v>
      </c>
      <c r="AI19" s="172">
        <v>1</v>
      </c>
      <c r="AJ19" s="172">
        <v>0</v>
      </c>
      <c r="AK19" s="172">
        <v>0</v>
      </c>
      <c r="AL19" s="172">
        <v>0</v>
      </c>
      <c r="AM19" s="172">
        <v>0</v>
      </c>
      <c r="AN19" s="172">
        <v>0</v>
      </c>
      <c r="AO19" s="172">
        <v>0</v>
      </c>
      <c r="AP19" s="172">
        <v>0</v>
      </c>
      <c r="AQ19" s="172">
        <v>0</v>
      </c>
      <c r="AR19" s="172">
        <v>0</v>
      </c>
      <c r="AS19" s="170">
        <v>1</v>
      </c>
      <c r="AT19" s="170"/>
      <c r="AU19" s="170"/>
      <c r="AV19" s="170"/>
      <c r="AW19" s="170"/>
      <c r="AX19" s="170"/>
      <c r="AY19" s="170"/>
      <c r="AZ19" s="170"/>
      <c r="BA19" s="170"/>
      <c r="BB19" s="170"/>
      <c r="BC19" s="170">
        <v>5</v>
      </c>
      <c r="BD19" s="170"/>
      <c r="BE19" s="170"/>
      <c r="BF19" s="170"/>
      <c r="BG19" s="170"/>
      <c r="BH19" s="170">
        <v>2</v>
      </c>
      <c r="BI19" s="170">
        <v>1</v>
      </c>
      <c r="BJ19" s="170"/>
      <c r="BK19" s="170">
        <v>4</v>
      </c>
      <c r="BL19" s="170">
        <v>3</v>
      </c>
      <c r="BM19" s="170"/>
      <c r="BN19" s="170"/>
      <c r="BO19" s="170"/>
      <c r="BP19" s="170"/>
      <c r="BQ19" s="168" t="s">
        <v>538</v>
      </c>
      <c r="BR19" s="167" t="s">
        <v>539</v>
      </c>
      <c r="BS19" s="519">
        <v>2</v>
      </c>
      <c r="BT19" s="519"/>
      <c r="BU19" s="519"/>
      <c r="BV19" s="519"/>
      <c r="BW19" s="519"/>
      <c r="BX19" s="519">
        <v>3</v>
      </c>
      <c r="BY19" s="519">
        <v>1</v>
      </c>
      <c r="BZ19" s="519"/>
      <c r="CA19" s="519"/>
      <c r="CB19" s="519"/>
      <c r="CC19" s="519"/>
      <c r="CD19" s="519"/>
      <c r="CE19" s="520">
        <v>1</v>
      </c>
      <c r="CF19" s="520">
        <v>1</v>
      </c>
      <c r="CG19" s="520" t="s">
        <v>223</v>
      </c>
      <c r="CH19" s="520">
        <v>1</v>
      </c>
      <c r="CI19" s="521" t="s">
        <v>238</v>
      </c>
      <c r="CJ19" s="521" t="s">
        <v>225</v>
      </c>
      <c r="CK19" s="520">
        <v>1</v>
      </c>
      <c r="CL19" s="519"/>
      <c r="CM19" s="519"/>
      <c r="CN19" s="519"/>
      <c r="CO19" s="519">
        <v>3</v>
      </c>
      <c r="CP19" s="519"/>
      <c r="CQ19" s="519">
        <v>2</v>
      </c>
      <c r="CR19" s="519">
        <v>1</v>
      </c>
      <c r="CS19" s="519"/>
      <c r="CT19" s="519"/>
      <c r="CU19" s="520">
        <v>1</v>
      </c>
      <c r="CV19" s="520">
        <v>1</v>
      </c>
      <c r="CW19" s="520"/>
      <c r="CX19" s="520" t="s">
        <v>239</v>
      </c>
      <c r="CY19" s="519"/>
      <c r="CZ19" s="519">
        <v>2</v>
      </c>
      <c r="DA19" s="519">
        <v>3</v>
      </c>
      <c r="DB19" s="519">
        <v>1</v>
      </c>
      <c r="DC19" s="519"/>
      <c r="DD19" s="519"/>
      <c r="DE19" s="520">
        <v>1</v>
      </c>
      <c r="DF19" s="520">
        <v>0</v>
      </c>
      <c r="DG19" s="520">
        <v>0</v>
      </c>
      <c r="DH19" s="520">
        <v>0</v>
      </c>
      <c r="DI19" s="522">
        <v>0</v>
      </c>
      <c r="DJ19" s="522">
        <v>1</v>
      </c>
      <c r="DK19" s="522">
        <v>0</v>
      </c>
      <c r="DL19" s="522">
        <v>1</v>
      </c>
      <c r="DM19" s="522">
        <v>0</v>
      </c>
      <c r="DN19" s="522">
        <v>1</v>
      </c>
      <c r="DO19" s="522">
        <v>0</v>
      </c>
    </row>
    <row r="20" spans="1:119" ht="225">
      <c r="A20" s="513">
        <v>15</v>
      </c>
      <c r="B20" s="514">
        <v>40797</v>
      </c>
      <c r="C20" s="515">
        <v>9</v>
      </c>
      <c r="D20" s="515" t="s">
        <v>214</v>
      </c>
      <c r="E20" s="515" t="s">
        <v>262</v>
      </c>
      <c r="F20" s="515" t="s">
        <v>269</v>
      </c>
      <c r="G20" s="515" t="s">
        <v>217</v>
      </c>
      <c r="H20" s="164" t="s">
        <v>270</v>
      </c>
      <c r="I20" s="516" t="s">
        <v>251</v>
      </c>
      <c r="J20" s="517">
        <v>1</v>
      </c>
      <c r="K20" s="517">
        <v>1</v>
      </c>
      <c r="L20" s="517">
        <v>0</v>
      </c>
      <c r="M20" s="517"/>
      <c r="N20" s="517">
        <v>0</v>
      </c>
      <c r="O20" s="517">
        <v>1</v>
      </c>
      <c r="P20" s="517">
        <v>1</v>
      </c>
      <c r="Q20" s="517">
        <v>1</v>
      </c>
      <c r="R20" s="517"/>
      <c r="S20" s="518" t="s">
        <v>415</v>
      </c>
      <c r="T20" s="170">
        <v>2</v>
      </c>
      <c r="U20" s="170"/>
      <c r="V20" s="170"/>
      <c r="W20" s="170"/>
      <c r="X20" s="170"/>
      <c r="Y20" s="170">
        <v>1</v>
      </c>
      <c r="Z20" s="170">
        <v>3</v>
      </c>
      <c r="AA20" s="170"/>
      <c r="AB20" s="170"/>
      <c r="AC20" s="170"/>
      <c r="AD20" s="170"/>
      <c r="AE20" s="170"/>
      <c r="AF20" s="168">
        <v>0</v>
      </c>
      <c r="AG20" s="274" t="s">
        <v>310</v>
      </c>
      <c r="AH20" s="274" t="s">
        <v>238</v>
      </c>
      <c r="AI20" s="172">
        <v>0</v>
      </c>
      <c r="AJ20" s="172">
        <v>0</v>
      </c>
      <c r="AK20" s="172">
        <v>0</v>
      </c>
      <c r="AL20" s="172">
        <v>0</v>
      </c>
      <c r="AM20" s="172">
        <v>0</v>
      </c>
      <c r="AN20" s="172">
        <v>0</v>
      </c>
      <c r="AO20" s="172">
        <v>0</v>
      </c>
      <c r="AP20" s="172">
        <v>0</v>
      </c>
      <c r="AQ20" s="172">
        <v>0</v>
      </c>
      <c r="AR20" s="172">
        <v>0</v>
      </c>
      <c r="AS20" s="170">
        <v>0</v>
      </c>
      <c r="AT20" s="170"/>
      <c r="AU20" s="170"/>
      <c r="AV20" s="170">
        <v>3</v>
      </c>
      <c r="AW20" s="170">
        <v>1</v>
      </c>
      <c r="AX20" s="170">
        <v>2</v>
      </c>
      <c r="AY20" s="170"/>
      <c r="AZ20" s="170"/>
      <c r="BA20" s="170"/>
      <c r="BB20" s="170">
        <v>5</v>
      </c>
      <c r="BC20" s="170">
        <v>4</v>
      </c>
      <c r="BD20" s="170"/>
      <c r="BE20" s="170"/>
      <c r="BF20" s="170"/>
      <c r="BG20" s="170"/>
      <c r="BH20" s="170">
        <v>3</v>
      </c>
      <c r="BI20" s="170"/>
      <c r="BJ20" s="170"/>
      <c r="BK20" s="170">
        <v>2</v>
      </c>
      <c r="BL20" s="170">
        <v>1</v>
      </c>
      <c r="BM20" s="170"/>
      <c r="BN20" s="170"/>
      <c r="BO20" s="170"/>
      <c r="BP20" s="170"/>
      <c r="BQ20" s="168" t="s">
        <v>538</v>
      </c>
      <c r="BR20" s="167" t="s">
        <v>539</v>
      </c>
      <c r="BS20" s="519">
        <v>1</v>
      </c>
      <c r="BT20" s="519"/>
      <c r="BU20" s="519"/>
      <c r="BV20" s="519"/>
      <c r="BW20" s="519"/>
      <c r="BX20" s="519">
        <v>3</v>
      </c>
      <c r="BY20" s="519"/>
      <c r="BZ20" s="519"/>
      <c r="CA20" s="519">
        <v>2</v>
      </c>
      <c r="CB20" s="519"/>
      <c r="CC20" s="519"/>
      <c r="CD20" s="519"/>
      <c r="CE20" s="520">
        <v>0</v>
      </c>
      <c r="CF20" s="520">
        <v>1</v>
      </c>
      <c r="CG20" s="520" t="s">
        <v>223</v>
      </c>
      <c r="CH20" s="520">
        <v>1</v>
      </c>
      <c r="CI20" s="521" t="s">
        <v>224</v>
      </c>
      <c r="CJ20" s="521" t="s">
        <v>225</v>
      </c>
      <c r="CK20" s="520">
        <v>1</v>
      </c>
      <c r="CL20" s="519">
        <v>3</v>
      </c>
      <c r="CM20" s="519"/>
      <c r="CN20" s="519"/>
      <c r="CO20" s="519">
        <v>2</v>
      </c>
      <c r="CP20" s="519"/>
      <c r="CQ20" s="519">
        <v>1</v>
      </c>
      <c r="CR20" s="519"/>
      <c r="CS20" s="519"/>
      <c r="CT20" s="519"/>
      <c r="CU20" s="520">
        <v>1</v>
      </c>
      <c r="CV20" s="520">
        <v>1</v>
      </c>
      <c r="CW20" s="520"/>
      <c r="CX20" s="520" t="s">
        <v>239</v>
      </c>
      <c r="CY20" s="519"/>
      <c r="CZ20" s="519">
        <v>3</v>
      </c>
      <c r="DA20" s="519">
        <v>2</v>
      </c>
      <c r="DB20" s="519"/>
      <c r="DC20" s="519">
        <v>1</v>
      </c>
      <c r="DD20" s="519"/>
      <c r="DE20" s="520">
        <v>1</v>
      </c>
      <c r="DF20" s="520">
        <v>0</v>
      </c>
      <c r="DG20" s="520">
        <v>1</v>
      </c>
      <c r="DH20" s="520">
        <v>0</v>
      </c>
      <c r="DI20" s="522">
        <v>0</v>
      </c>
      <c r="DJ20" s="522">
        <v>1</v>
      </c>
      <c r="DK20" s="522">
        <v>1</v>
      </c>
      <c r="DL20" s="522">
        <v>1</v>
      </c>
      <c r="DM20" s="522">
        <v>0</v>
      </c>
      <c r="DN20" s="522">
        <v>0</v>
      </c>
      <c r="DO20" s="522">
        <v>0</v>
      </c>
    </row>
    <row r="21" spans="1:119" ht="225">
      <c r="A21" s="513">
        <v>16</v>
      </c>
      <c r="B21" s="514">
        <v>40797</v>
      </c>
      <c r="C21" s="515">
        <v>9</v>
      </c>
      <c r="D21" s="515" t="s">
        <v>214</v>
      </c>
      <c r="E21" s="515" t="s">
        <v>262</v>
      </c>
      <c r="F21" s="515" t="s">
        <v>271</v>
      </c>
      <c r="G21" s="515" t="s">
        <v>217</v>
      </c>
      <c r="H21" s="164" t="s">
        <v>272</v>
      </c>
      <c r="I21" s="516" t="s">
        <v>251</v>
      </c>
      <c r="J21" s="517">
        <v>1</v>
      </c>
      <c r="K21" s="517">
        <v>0</v>
      </c>
      <c r="L21" s="517">
        <v>0</v>
      </c>
      <c r="M21" s="517"/>
      <c r="N21" s="517">
        <v>1</v>
      </c>
      <c r="O21" s="517">
        <v>1</v>
      </c>
      <c r="P21" s="517">
        <v>1</v>
      </c>
      <c r="Q21" s="517">
        <v>1</v>
      </c>
      <c r="R21" s="517"/>
      <c r="S21" s="518" t="s">
        <v>415</v>
      </c>
      <c r="T21" s="170">
        <v>2</v>
      </c>
      <c r="U21" s="170">
        <v>1</v>
      </c>
      <c r="V21" s="170"/>
      <c r="W21" s="170"/>
      <c r="X21" s="170"/>
      <c r="Y21" s="170">
        <v>3</v>
      </c>
      <c r="Z21" s="170"/>
      <c r="AA21" s="170"/>
      <c r="AB21" s="170"/>
      <c r="AC21" s="170"/>
      <c r="AD21" s="170"/>
      <c r="AE21" s="170"/>
      <c r="AF21" s="168">
        <v>0</v>
      </c>
      <c r="AG21" s="274" t="s">
        <v>224</v>
      </c>
      <c r="AH21" s="274" t="s">
        <v>310</v>
      </c>
      <c r="AI21" s="172">
        <v>1</v>
      </c>
      <c r="AJ21" s="172">
        <v>0</v>
      </c>
      <c r="AK21" s="172">
        <v>0</v>
      </c>
      <c r="AL21" s="172">
        <v>0</v>
      </c>
      <c r="AM21" s="172">
        <v>0</v>
      </c>
      <c r="AN21" s="172">
        <v>0</v>
      </c>
      <c r="AO21" s="172">
        <v>0</v>
      </c>
      <c r="AP21" s="172">
        <v>0</v>
      </c>
      <c r="AQ21" s="172">
        <v>0</v>
      </c>
      <c r="AR21" s="172">
        <v>0</v>
      </c>
      <c r="AS21" s="170">
        <v>1</v>
      </c>
      <c r="AT21" s="170"/>
      <c r="AU21" s="170"/>
      <c r="AV21" s="170"/>
      <c r="AW21" s="170"/>
      <c r="AX21" s="170"/>
      <c r="AY21" s="170"/>
      <c r="AZ21" s="170"/>
      <c r="BA21" s="170"/>
      <c r="BB21" s="170">
        <v>5</v>
      </c>
      <c r="BC21" s="170">
        <v>1</v>
      </c>
      <c r="BD21" s="170"/>
      <c r="BE21" s="170"/>
      <c r="BF21" s="170"/>
      <c r="BG21" s="170"/>
      <c r="BH21" s="170">
        <v>5</v>
      </c>
      <c r="BI21" s="170">
        <v>4</v>
      </c>
      <c r="BJ21" s="170"/>
      <c r="BK21" s="170">
        <v>3</v>
      </c>
      <c r="BL21" s="170">
        <v>2</v>
      </c>
      <c r="BM21" s="170"/>
      <c r="BN21" s="170"/>
      <c r="BO21" s="170"/>
      <c r="BP21" s="170"/>
      <c r="BQ21" s="168" t="s">
        <v>538</v>
      </c>
      <c r="BR21" s="167" t="s">
        <v>539</v>
      </c>
      <c r="BS21" s="519">
        <v>2</v>
      </c>
      <c r="BT21" s="519"/>
      <c r="BU21" s="519"/>
      <c r="BV21" s="519"/>
      <c r="BW21" s="519"/>
      <c r="BX21" s="519">
        <v>3</v>
      </c>
      <c r="BY21" s="519">
        <v>1</v>
      </c>
      <c r="BZ21" s="519"/>
      <c r="CA21" s="519"/>
      <c r="CB21" s="519"/>
      <c r="CC21" s="519"/>
      <c r="CD21" s="519"/>
      <c r="CE21" s="520">
        <v>1</v>
      </c>
      <c r="CF21" s="520">
        <v>1</v>
      </c>
      <c r="CG21" s="520" t="s">
        <v>223</v>
      </c>
      <c r="CH21" s="520">
        <v>1</v>
      </c>
      <c r="CI21" s="521" t="s">
        <v>224</v>
      </c>
      <c r="CJ21" s="521" t="s">
        <v>225</v>
      </c>
      <c r="CK21" s="520">
        <v>1</v>
      </c>
      <c r="CL21" s="519"/>
      <c r="CM21" s="519"/>
      <c r="CN21" s="519"/>
      <c r="CO21" s="519">
        <v>2</v>
      </c>
      <c r="CP21" s="519">
        <v>1</v>
      </c>
      <c r="CQ21" s="519">
        <v>3</v>
      </c>
      <c r="CR21" s="519"/>
      <c r="CS21" s="519"/>
      <c r="CT21" s="519"/>
      <c r="CU21" s="520">
        <v>1</v>
      </c>
      <c r="CV21" s="520">
        <v>1</v>
      </c>
      <c r="CW21" s="520"/>
      <c r="CX21" s="520" t="s">
        <v>239</v>
      </c>
      <c r="CY21" s="519"/>
      <c r="CZ21" s="519">
        <v>2</v>
      </c>
      <c r="DA21" s="519">
        <v>3</v>
      </c>
      <c r="DB21" s="519"/>
      <c r="DC21" s="519"/>
      <c r="DD21" s="519">
        <v>1</v>
      </c>
      <c r="DE21" s="520">
        <v>0</v>
      </c>
      <c r="DF21" s="520">
        <v>0</v>
      </c>
      <c r="DG21" s="520">
        <v>0</v>
      </c>
      <c r="DH21" s="520">
        <v>0</v>
      </c>
      <c r="DI21" s="524">
        <v>0</v>
      </c>
      <c r="DJ21" s="524">
        <v>1</v>
      </c>
      <c r="DK21" s="524">
        <v>1</v>
      </c>
      <c r="DL21" s="524">
        <v>1</v>
      </c>
      <c r="DM21" s="524">
        <v>0</v>
      </c>
      <c r="DN21" s="524">
        <v>0</v>
      </c>
      <c r="DO21" s="524">
        <v>0</v>
      </c>
    </row>
    <row r="22" spans="1:119" ht="180">
      <c r="A22" s="513">
        <v>17</v>
      </c>
      <c r="B22" s="514">
        <v>40794</v>
      </c>
      <c r="C22" s="515">
        <v>9</v>
      </c>
      <c r="D22" s="515" t="s">
        <v>214</v>
      </c>
      <c r="E22" s="515" t="s">
        <v>262</v>
      </c>
      <c r="F22" s="515" t="s">
        <v>273</v>
      </c>
      <c r="G22" s="515" t="s">
        <v>217</v>
      </c>
      <c r="H22" s="164" t="s">
        <v>273</v>
      </c>
      <c r="I22" s="516" t="s">
        <v>247</v>
      </c>
      <c r="J22" s="517">
        <v>1</v>
      </c>
      <c r="K22" s="517"/>
      <c r="L22" s="517">
        <v>1</v>
      </c>
      <c r="M22" s="517"/>
      <c r="N22" s="517">
        <v>1</v>
      </c>
      <c r="O22" s="517">
        <v>1</v>
      </c>
      <c r="P22" s="517">
        <v>1</v>
      </c>
      <c r="Q22" s="517">
        <v>1</v>
      </c>
      <c r="R22" s="517"/>
      <c r="S22" s="518" t="s">
        <v>416</v>
      </c>
      <c r="T22" s="170">
        <v>2</v>
      </c>
      <c r="U22" s="170"/>
      <c r="V22" s="170"/>
      <c r="W22" s="170"/>
      <c r="X22" s="170">
        <v>1</v>
      </c>
      <c r="Y22" s="170">
        <v>3</v>
      </c>
      <c r="Z22" s="170"/>
      <c r="AA22" s="170"/>
      <c r="AB22" s="170"/>
      <c r="AC22" s="170"/>
      <c r="AD22" s="170"/>
      <c r="AE22" s="170"/>
      <c r="AF22" s="168">
        <v>1</v>
      </c>
      <c r="AG22" s="274" t="s">
        <v>224</v>
      </c>
      <c r="AH22" s="274" t="s">
        <v>225</v>
      </c>
      <c r="AI22" s="172">
        <v>0</v>
      </c>
      <c r="AJ22" s="172">
        <v>1</v>
      </c>
      <c r="AK22" s="172">
        <v>1</v>
      </c>
      <c r="AL22" s="172">
        <v>0</v>
      </c>
      <c r="AM22" s="172">
        <v>0</v>
      </c>
      <c r="AN22" s="172">
        <v>0</v>
      </c>
      <c r="AO22" s="172">
        <v>0</v>
      </c>
      <c r="AP22" s="172">
        <v>1</v>
      </c>
      <c r="AQ22" s="172">
        <v>0</v>
      </c>
      <c r="AR22" s="172">
        <v>0</v>
      </c>
      <c r="AS22" s="170">
        <v>0</v>
      </c>
      <c r="AT22" s="170"/>
      <c r="AU22" s="170"/>
      <c r="AV22" s="170">
        <v>3</v>
      </c>
      <c r="AW22" s="170"/>
      <c r="AX22" s="170">
        <v>1</v>
      </c>
      <c r="AY22" s="170"/>
      <c r="AZ22" s="170"/>
      <c r="BA22" s="170"/>
      <c r="BB22" s="170">
        <v>2</v>
      </c>
      <c r="BC22" s="170">
        <v>1</v>
      </c>
      <c r="BD22" s="170"/>
      <c r="BE22" s="170"/>
      <c r="BF22" s="170"/>
      <c r="BG22" s="170"/>
      <c r="BH22" s="170"/>
      <c r="BI22" s="170"/>
      <c r="BJ22" s="170">
        <v>5</v>
      </c>
      <c r="BK22" s="170">
        <v>4</v>
      </c>
      <c r="BL22" s="170"/>
      <c r="BM22" s="170">
        <v>3</v>
      </c>
      <c r="BN22" s="170"/>
      <c r="BO22" s="170"/>
      <c r="BP22" s="170"/>
      <c r="BQ22" s="168" t="s">
        <v>266</v>
      </c>
      <c r="BR22" s="167">
        <v>1</v>
      </c>
      <c r="BS22" s="519"/>
      <c r="BT22" s="519"/>
      <c r="BU22" s="519"/>
      <c r="BV22" s="519"/>
      <c r="BW22" s="519">
        <v>1</v>
      </c>
      <c r="BX22" s="519">
        <v>3</v>
      </c>
      <c r="BY22" s="519"/>
      <c r="BZ22" s="519"/>
      <c r="CA22" s="519"/>
      <c r="CB22" s="519"/>
      <c r="CC22" s="519"/>
      <c r="CD22" s="519">
        <v>2</v>
      </c>
      <c r="CE22" s="520">
        <v>0</v>
      </c>
      <c r="CF22" s="520">
        <v>1</v>
      </c>
      <c r="CG22" s="520" t="s">
        <v>223</v>
      </c>
      <c r="CH22" s="520">
        <v>1</v>
      </c>
      <c r="CI22" s="521" t="s">
        <v>238</v>
      </c>
      <c r="CJ22" s="521" t="s">
        <v>225</v>
      </c>
      <c r="CK22" s="520">
        <v>1</v>
      </c>
      <c r="CL22" s="519">
        <v>1</v>
      </c>
      <c r="CM22" s="519"/>
      <c r="CN22" s="519"/>
      <c r="CO22" s="519">
        <v>3</v>
      </c>
      <c r="CP22" s="519"/>
      <c r="CQ22" s="519">
        <v>2</v>
      </c>
      <c r="CR22" s="519"/>
      <c r="CS22" s="519"/>
      <c r="CT22" s="519"/>
      <c r="CU22" s="520">
        <v>1</v>
      </c>
      <c r="CV22" s="520">
        <v>0</v>
      </c>
      <c r="CW22" s="520" t="s">
        <v>266</v>
      </c>
      <c r="CX22" s="520" t="s">
        <v>239</v>
      </c>
      <c r="CY22" s="519"/>
      <c r="CZ22" s="519">
        <v>3</v>
      </c>
      <c r="DA22" s="519">
        <v>2</v>
      </c>
      <c r="DB22" s="519">
        <v>1</v>
      </c>
      <c r="DC22" s="519"/>
      <c r="DD22" s="519"/>
      <c r="DE22" s="520">
        <v>1</v>
      </c>
      <c r="DF22" s="520">
        <v>1</v>
      </c>
      <c r="DG22" s="520">
        <v>0</v>
      </c>
      <c r="DH22" s="520">
        <v>0</v>
      </c>
      <c r="DI22" s="522">
        <v>0</v>
      </c>
      <c r="DJ22" s="522">
        <v>1</v>
      </c>
      <c r="DK22" s="522">
        <v>0</v>
      </c>
      <c r="DL22" s="522">
        <v>1</v>
      </c>
      <c r="DM22" s="522">
        <v>1</v>
      </c>
      <c r="DN22" s="522">
        <v>1</v>
      </c>
      <c r="DO22" s="522">
        <v>0</v>
      </c>
    </row>
    <row r="23" spans="1:119" ht="75">
      <c r="A23" s="513">
        <v>18</v>
      </c>
      <c r="B23" s="514">
        <v>40796</v>
      </c>
      <c r="C23" s="515">
        <v>9</v>
      </c>
      <c r="D23" s="515" t="s">
        <v>214</v>
      </c>
      <c r="E23" s="515" t="s">
        <v>262</v>
      </c>
      <c r="F23" s="515" t="s">
        <v>274</v>
      </c>
      <c r="G23" s="515" t="s">
        <v>217</v>
      </c>
      <c r="H23" s="164" t="s">
        <v>275</v>
      </c>
      <c r="I23" s="516" t="s">
        <v>234</v>
      </c>
      <c r="J23" s="517">
        <v>1</v>
      </c>
      <c r="K23" s="517"/>
      <c r="L23" s="517">
        <v>1</v>
      </c>
      <c r="M23" s="517"/>
      <c r="N23" s="517">
        <v>1</v>
      </c>
      <c r="O23" s="517">
        <v>1</v>
      </c>
      <c r="P23" s="517">
        <v>1</v>
      </c>
      <c r="Q23" s="517">
        <v>1</v>
      </c>
      <c r="R23" s="517"/>
      <c r="S23" s="518" t="s">
        <v>416</v>
      </c>
      <c r="T23" s="170"/>
      <c r="U23" s="170">
        <v>2</v>
      </c>
      <c r="V23" s="170">
        <v>1</v>
      </c>
      <c r="W23" s="170"/>
      <c r="X23" s="170"/>
      <c r="Y23" s="170">
        <v>3</v>
      </c>
      <c r="Z23" s="170"/>
      <c r="AA23" s="170"/>
      <c r="AB23" s="170"/>
      <c r="AC23" s="170"/>
      <c r="AD23" s="170"/>
      <c r="AE23" s="170"/>
      <c r="AF23" s="168">
        <v>0</v>
      </c>
      <c r="AG23" s="274" t="s">
        <v>310</v>
      </c>
      <c r="AH23" s="274" t="s">
        <v>238</v>
      </c>
      <c r="AI23" s="172">
        <v>1</v>
      </c>
      <c r="AJ23" s="172">
        <v>0</v>
      </c>
      <c r="AK23" s="172">
        <v>1</v>
      </c>
      <c r="AL23" s="172">
        <v>0</v>
      </c>
      <c r="AM23" s="172">
        <v>0</v>
      </c>
      <c r="AN23" s="172">
        <v>0</v>
      </c>
      <c r="AO23" s="172">
        <v>0</v>
      </c>
      <c r="AP23" s="172">
        <v>0</v>
      </c>
      <c r="AQ23" s="172">
        <v>0</v>
      </c>
      <c r="AR23" s="172">
        <v>0</v>
      </c>
      <c r="AS23" s="170">
        <v>1</v>
      </c>
      <c r="AT23" s="170"/>
      <c r="AU23" s="170"/>
      <c r="AV23" s="170">
        <v>2</v>
      </c>
      <c r="AW23" s="170"/>
      <c r="AX23" s="170">
        <v>1</v>
      </c>
      <c r="AY23" s="170"/>
      <c r="AZ23" s="170"/>
      <c r="BA23" s="170"/>
      <c r="BB23" s="170"/>
      <c r="BC23" s="170">
        <v>2</v>
      </c>
      <c r="BD23" s="170"/>
      <c r="BE23" s="170"/>
      <c r="BF23" s="170"/>
      <c r="BG23" s="170"/>
      <c r="BH23" s="170">
        <v>5</v>
      </c>
      <c r="BI23" s="170"/>
      <c r="BJ23" s="170">
        <v>4</v>
      </c>
      <c r="BK23" s="170"/>
      <c r="BL23" s="170">
        <v>1</v>
      </c>
      <c r="BM23" s="170">
        <v>3</v>
      </c>
      <c r="BN23" s="170"/>
      <c r="BO23" s="170"/>
      <c r="BP23" s="170"/>
      <c r="BQ23" s="168" t="s">
        <v>538</v>
      </c>
      <c r="BR23" s="167">
        <v>1</v>
      </c>
      <c r="BS23" s="519"/>
      <c r="BT23" s="519"/>
      <c r="BU23" s="519"/>
      <c r="BV23" s="519"/>
      <c r="BW23" s="519">
        <v>1</v>
      </c>
      <c r="BX23" s="519">
        <v>3</v>
      </c>
      <c r="BY23" s="519">
        <v>2</v>
      </c>
      <c r="BZ23" s="519"/>
      <c r="CA23" s="519"/>
      <c r="CB23" s="519"/>
      <c r="CC23" s="519"/>
      <c r="CD23" s="519"/>
      <c r="CE23" s="520">
        <v>1</v>
      </c>
      <c r="CF23" s="520">
        <v>1</v>
      </c>
      <c r="CG23" s="520" t="s">
        <v>223</v>
      </c>
      <c r="CH23" s="520">
        <v>1</v>
      </c>
      <c r="CI23" s="521" t="s">
        <v>224</v>
      </c>
      <c r="CJ23" s="521" t="s">
        <v>225</v>
      </c>
      <c r="CK23" s="520">
        <v>1</v>
      </c>
      <c r="CL23" s="519">
        <v>1</v>
      </c>
      <c r="CM23" s="519"/>
      <c r="CN23" s="519"/>
      <c r="CO23" s="519">
        <v>3</v>
      </c>
      <c r="CP23" s="519"/>
      <c r="CQ23" s="519">
        <v>2</v>
      </c>
      <c r="CR23" s="519"/>
      <c r="CS23" s="519"/>
      <c r="CT23" s="519"/>
      <c r="CU23" s="520">
        <v>1</v>
      </c>
      <c r="CV23" s="520">
        <v>0</v>
      </c>
      <c r="CW23" s="520" t="s">
        <v>266</v>
      </c>
      <c r="CX23" s="520" t="s">
        <v>236</v>
      </c>
      <c r="CY23" s="519"/>
      <c r="CZ23" s="519">
        <v>2</v>
      </c>
      <c r="DA23" s="519">
        <v>3</v>
      </c>
      <c r="DB23" s="519">
        <v>1</v>
      </c>
      <c r="DC23" s="519"/>
      <c r="DD23" s="519"/>
      <c r="DE23" s="520">
        <v>0</v>
      </c>
      <c r="DF23" s="520">
        <v>0</v>
      </c>
      <c r="DG23" s="520">
        <v>0</v>
      </c>
      <c r="DH23" s="520">
        <v>0</v>
      </c>
      <c r="DI23" s="524">
        <v>0</v>
      </c>
      <c r="DJ23" s="524">
        <v>1</v>
      </c>
      <c r="DK23" s="524">
        <v>1</v>
      </c>
      <c r="DL23" s="524">
        <v>1</v>
      </c>
      <c r="DM23" s="524">
        <v>1</v>
      </c>
      <c r="DN23" s="524">
        <v>1</v>
      </c>
      <c r="DO23" s="524">
        <v>0</v>
      </c>
    </row>
    <row r="24" spans="1:119" ht="165">
      <c r="A24" s="513">
        <v>19</v>
      </c>
      <c r="B24" s="514">
        <v>40796</v>
      </c>
      <c r="C24" s="515">
        <v>9</v>
      </c>
      <c r="D24" s="515" t="s">
        <v>214</v>
      </c>
      <c r="E24" s="515" t="s">
        <v>262</v>
      </c>
      <c r="F24" s="515" t="s">
        <v>274</v>
      </c>
      <c r="G24" s="515" t="s">
        <v>217</v>
      </c>
      <c r="H24" s="164" t="s">
        <v>276</v>
      </c>
      <c r="I24" s="516" t="s">
        <v>219</v>
      </c>
      <c r="J24" s="517">
        <v>1</v>
      </c>
      <c r="K24" s="517">
        <v>0</v>
      </c>
      <c r="L24" s="517">
        <v>1</v>
      </c>
      <c r="M24" s="517">
        <v>1</v>
      </c>
      <c r="N24" s="517">
        <v>1</v>
      </c>
      <c r="O24" s="517">
        <v>1</v>
      </c>
      <c r="P24" s="517">
        <v>1</v>
      </c>
      <c r="Q24" s="517">
        <v>1</v>
      </c>
      <c r="R24" s="517"/>
      <c r="S24" s="518" t="s">
        <v>416</v>
      </c>
      <c r="T24" s="170">
        <v>1</v>
      </c>
      <c r="U24" s="170"/>
      <c r="V24" s="170"/>
      <c r="W24" s="170"/>
      <c r="X24" s="170"/>
      <c r="Y24" s="170">
        <v>3</v>
      </c>
      <c r="Z24" s="170">
        <v>2</v>
      </c>
      <c r="AA24" s="170"/>
      <c r="AB24" s="170"/>
      <c r="AC24" s="170"/>
      <c r="AD24" s="170"/>
      <c r="AE24" s="170"/>
      <c r="AF24" s="168">
        <v>0</v>
      </c>
      <c r="AG24" s="274" t="s">
        <v>310</v>
      </c>
      <c r="AH24" s="274" t="s">
        <v>300</v>
      </c>
      <c r="AI24" s="172">
        <v>0</v>
      </c>
      <c r="AJ24" s="172">
        <v>0</v>
      </c>
      <c r="AK24" s="172">
        <v>1</v>
      </c>
      <c r="AL24" s="172">
        <v>1</v>
      </c>
      <c r="AM24" s="172">
        <v>0</v>
      </c>
      <c r="AN24" s="172">
        <v>0</v>
      </c>
      <c r="AO24" s="172">
        <v>0</v>
      </c>
      <c r="AP24" s="172">
        <v>0</v>
      </c>
      <c r="AQ24" s="172">
        <v>0</v>
      </c>
      <c r="AR24" s="172">
        <v>0</v>
      </c>
      <c r="AS24" s="170">
        <v>0</v>
      </c>
      <c r="AT24" s="170"/>
      <c r="AU24" s="170"/>
      <c r="AV24" s="170">
        <v>3</v>
      </c>
      <c r="AW24" s="170"/>
      <c r="AX24" s="170">
        <v>2</v>
      </c>
      <c r="AY24" s="170"/>
      <c r="AZ24" s="170"/>
      <c r="BA24" s="170"/>
      <c r="BB24" s="170">
        <v>2</v>
      </c>
      <c r="BC24" s="170"/>
      <c r="BD24" s="170">
        <v>1</v>
      </c>
      <c r="BE24" s="170"/>
      <c r="BF24" s="170"/>
      <c r="BG24" s="170"/>
      <c r="BH24" s="170"/>
      <c r="BI24" s="170"/>
      <c r="BJ24" s="170">
        <v>5</v>
      </c>
      <c r="BK24" s="170">
        <v>4</v>
      </c>
      <c r="BL24" s="170"/>
      <c r="BM24" s="170">
        <v>3</v>
      </c>
      <c r="BN24" s="170"/>
      <c r="BO24" s="170"/>
      <c r="BP24" s="170"/>
      <c r="BQ24" s="168" t="s">
        <v>266</v>
      </c>
      <c r="BR24" s="167" t="s">
        <v>539</v>
      </c>
      <c r="BS24" s="519"/>
      <c r="BT24" s="519"/>
      <c r="BU24" s="519"/>
      <c r="BV24" s="519"/>
      <c r="BW24" s="519"/>
      <c r="BX24" s="519">
        <v>3</v>
      </c>
      <c r="BY24" s="519">
        <v>1</v>
      </c>
      <c r="BZ24" s="519"/>
      <c r="CA24" s="519">
        <v>2</v>
      </c>
      <c r="CB24" s="519"/>
      <c r="CC24" s="519"/>
      <c r="CD24" s="519"/>
      <c r="CE24" s="520">
        <v>1</v>
      </c>
      <c r="CF24" s="520">
        <v>1</v>
      </c>
      <c r="CG24" s="520" t="s">
        <v>223</v>
      </c>
      <c r="CH24" s="520">
        <v>1</v>
      </c>
      <c r="CI24" s="521" t="s">
        <v>238</v>
      </c>
      <c r="CJ24" s="521" t="s">
        <v>225</v>
      </c>
      <c r="CK24" s="520">
        <v>1</v>
      </c>
      <c r="CL24" s="519"/>
      <c r="CM24" s="519"/>
      <c r="CN24" s="519"/>
      <c r="CO24" s="519">
        <v>3</v>
      </c>
      <c r="CP24" s="519"/>
      <c r="CQ24" s="519">
        <v>2</v>
      </c>
      <c r="CR24" s="519"/>
      <c r="CS24" s="519">
        <v>1</v>
      </c>
      <c r="CT24" s="519"/>
      <c r="CU24" s="520">
        <v>1</v>
      </c>
      <c r="CV24" s="520">
        <v>0</v>
      </c>
      <c r="CW24" s="520" t="s">
        <v>266</v>
      </c>
      <c r="CX24" s="520" t="s">
        <v>236</v>
      </c>
      <c r="CY24" s="519"/>
      <c r="CZ24" s="519"/>
      <c r="DA24" s="519">
        <v>3</v>
      </c>
      <c r="DB24" s="519">
        <v>2</v>
      </c>
      <c r="DC24" s="519">
        <v>1</v>
      </c>
      <c r="DD24" s="519"/>
      <c r="DE24" s="520">
        <v>0</v>
      </c>
      <c r="DF24" s="520">
        <v>1</v>
      </c>
      <c r="DG24" s="520">
        <v>0</v>
      </c>
      <c r="DH24" s="520">
        <v>0</v>
      </c>
      <c r="DI24" s="524">
        <v>0</v>
      </c>
      <c r="DJ24" s="524">
        <v>1</v>
      </c>
      <c r="DK24" s="524">
        <v>0</v>
      </c>
      <c r="DL24" s="524">
        <v>1</v>
      </c>
      <c r="DM24" s="524">
        <v>0</v>
      </c>
      <c r="DN24" s="524">
        <v>1</v>
      </c>
      <c r="DO24" s="524">
        <v>0</v>
      </c>
    </row>
    <row r="25" spans="1:119" ht="75">
      <c r="A25" s="513">
        <v>20</v>
      </c>
      <c r="B25" s="514">
        <v>40796</v>
      </c>
      <c r="C25" s="515">
        <v>8</v>
      </c>
      <c r="D25" s="515" t="s">
        <v>214</v>
      </c>
      <c r="E25" s="515" t="s">
        <v>277</v>
      </c>
      <c r="F25" s="515" t="s">
        <v>278</v>
      </c>
      <c r="G25" s="515" t="s">
        <v>217</v>
      </c>
      <c r="H25" s="164" t="s">
        <v>279</v>
      </c>
      <c r="I25" s="516" t="s">
        <v>234</v>
      </c>
      <c r="J25" s="517">
        <v>1</v>
      </c>
      <c r="K25" s="517"/>
      <c r="L25" s="517"/>
      <c r="M25" s="517"/>
      <c r="N25" s="517">
        <v>1</v>
      </c>
      <c r="O25" s="517">
        <v>1</v>
      </c>
      <c r="P25" s="517">
        <v>0</v>
      </c>
      <c r="Q25" s="517">
        <v>0</v>
      </c>
      <c r="R25" s="517"/>
      <c r="S25" s="518" t="s">
        <v>416</v>
      </c>
      <c r="T25" s="170">
        <v>1</v>
      </c>
      <c r="U25" s="170"/>
      <c r="V25" s="170"/>
      <c r="W25" s="170"/>
      <c r="X25" s="170"/>
      <c r="Y25" s="170">
        <v>2</v>
      </c>
      <c r="Z25" s="170"/>
      <c r="AA25" s="170"/>
      <c r="AB25" s="170"/>
      <c r="AC25" s="170">
        <v>3</v>
      </c>
      <c r="AD25" s="170"/>
      <c r="AE25" s="170"/>
      <c r="AF25" s="168">
        <v>1</v>
      </c>
      <c r="AG25" s="274" t="s">
        <v>238</v>
      </c>
      <c r="AH25" s="274" t="s">
        <v>225</v>
      </c>
      <c r="AI25" s="172">
        <v>0</v>
      </c>
      <c r="AJ25" s="172">
        <v>0</v>
      </c>
      <c r="AK25" s="172">
        <v>1</v>
      </c>
      <c r="AL25" s="172">
        <v>1</v>
      </c>
      <c r="AM25" s="172">
        <v>0</v>
      </c>
      <c r="AN25" s="172">
        <v>0</v>
      </c>
      <c r="AO25" s="172">
        <v>1</v>
      </c>
      <c r="AP25" s="172">
        <v>0</v>
      </c>
      <c r="AQ25" s="172">
        <v>0</v>
      </c>
      <c r="AR25" s="172">
        <v>0</v>
      </c>
      <c r="AS25" s="170">
        <v>0</v>
      </c>
      <c r="AT25" s="170"/>
      <c r="AU25" s="170"/>
      <c r="AV25" s="170">
        <v>2</v>
      </c>
      <c r="AW25" s="170"/>
      <c r="AX25" s="170">
        <v>1</v>
      </c>
      <c r="AY25" s="170"/>
      <c r="AZ25" s="170"/>
      <c r="BA25" s="170"/>
      <c r="BB25" s="170"/>
      <c r="BC25" s="170"/>
      <c r="BD25" s="170"/>
      <c r="BE25" s="170">
        <v>1</v>
      </c>
      <c r="BF25" s="170">
        <v>2</v>
      </c>
      <c r="BG25" s="170"/>
      <c r="BH25" s="170"/>
      <c r="BI25" s="170">
        <v>3</v>
      </c>
      <c r="BJ25" s="170"/>
      <c r="BK25" s="170">
        <v>5</v>
      </c>
      <c r="BL25" s="170">
        <v>4</v>
      </c>
      <c r="BM25" s="170"/>
      <c r="BN25" s="170"/>
      <c r="BO25" s="170"/>
      <c r="BP25" s="170"/>
      <c r="BQ25" s="168" t="s">
        <v>266</v>
      </c>
      <c r="BR25" s="167">
        <v>1</v>
      </c>
      <c r="BS25" s="519"/>
      <c r="BT25" s="519"/>
      <c r="BU25" s="519"/>
      <c r="BV25" s="519"/>
      <c r="BW25" s="519"/>
      <c r="BX25" s="519">
        <v>2</v>
      </c>
      <c r="BY25" s="519">
        <v>1</v>
      </c>
      <c r="BZ25" s="519"/>
      <c r="CA25" s="519"/>
      <c r="CB25" s="519">
        <v>3</v>
      </c>
      <c r="CC25" s="519"/>
      <c r="CD25" s="519"/>
      <c r="CE25" s="520">
        <v>1</v>
      </c>
      <c r="CF25" s="520">
        <v>1</v>
      </c>
      <c r="CG25" s="520" t="s">
        <v>223</v>
      </c>
      <c r="CH25" s="520">
        <v>1</v>
      </c>
      <c r="CI25" s="521" t="s">
        <v>238</v>
      </c>
      <c r="CJ25" s="521" t="s">
        <v>225</v>
      </c>
      <c r="CK25" s="520">
        <v>1</v>
      </c>
      <c r="CL25" s="519">
        <v>2</v>
      </c>
      <c r="CM25" s="519"/>
      <c r="CN25" s="519"/>
      <c r="CO25" s="519">
        <v>1</v>
      </c>
      <c r="CP25" s="519"/>
      <c r="CQ25" s="519">
        <v>3</v>
      </c>
      <c r="CR25" s="519"/>
      <c r="CS25" s="519"/>
      <c r="CT25" s="519"/>
      <c r="CU25" s="520">
        <v>1</v>
      </c>
      <c r="CV25" s="520">
        <v>1</v>
      </c>
      <c r="CW25" s="520" t="s">
        <v>266</v>
      </c>
      <c r="CX25" s="520" t="s">
        <v>236</v>
      </c>
      <c r="CY25" s="519"/>
      <c r="CZ25" s="519">
        <v>2</v>
      </c>
      <c r="DA25" s="519">
        <v>3</v>
      </c>
      <c r="DB25" s="519"/>
      <c r="DC25" s="519"/>
      <c r="DD25" s="519">
        <v>1</v>
      </c>
      <c r="DE25" s="520">
        <v>1</v>
      </c>
      <c r="DF25" s="520">
        <v>1</v>
      </c>
      <c r="DG25" s="520">
        <v>1</v>
      </c>
      <c r="DH25" s="520">
        <v>0</v>
      </c>
      <c r="DI25" s="524">
        <v>0</v>
      </c>
      <c r="DJ25" s="524">
        <v>1</v>
      </c>
      <c r="DK25" s="524">
        <v>0</v>
      </c>
      <c r="DL25" s="524">
        <v>1</v>
      </c>
      <c r="DM25" s="524">
        <v>0</v>
      </c>
      <c r="DN25" s="524">
        <v>1</v>
      </c>
      <c r="DO25" s="524">
        <v>0</v>
      </c>
    </row>
    <row r="26" spans="1:119" ht="165">
      <c r="A26" s="513">
        <v>21</v>
      </c>
      <c r="B26" s="514">
        <v>40795</v>
      </c>
      <c r="C26" s="515">
        <v>8</v>
      </c>
      <c r="D26" s="515" t="s">
        <v>214</v>
      </c>
      <c r="E26" s="515" t="s">
        <v>277</v>
      </c>
      <c r="F26" s="515" t="s">
        <v>280</v>
      </c>
      <c r="G26" s="515" t="s">
        <v>217</v>
      </c>
      <c r="H26" s="164" t="s">
        <v>281</v>
      </c>
      <c r="I26" s="516" t="s">
        <v>219</v>
      </c>
      <c r="J26" s="517">
        <v>1</v>
      </c>
      <c r="K26" s="517">
        <v>0</v>
      </c>
      <c r="L26" s="517">
        <v>1</v>
      </c>
      <c r="M26" s="517"/>
      <c r="N26" s="517">
        <v>1</v>
      </c>
      <c r="O26" s="517">
        <v>1</v>
      </c>
      <c r="P26" s="517">
        <v>1</v>
      </c>
      <c r="Q26" s="517">
        <v>0</v>
      </c>
      <c r="R26" s="517"/>
      <c r="S26" s="518" t="s">
        <v>416</v>
      </c>
      <c r="T26" s="170"/>
      <c r="U26" s="170"/>
      <c r="V26" s="170"/>
      <c r="W26" s="170"/>
      <c r="X26" s="170">
        <v>1</v>
      </c>
      <c r="Y26" s="170">
        <v>3</v>
      </c>
      <c r="Z26" s="170"/>
      <c r="AA26" s="170"/>
      <c r="AB26" s="170"/>
      <c r="AC26" s="170"/>
      <c r="AD26" s="170">
        <v>2</v>
      </c>
      <c r="AE26" s="170"/>
      <c r="AF26" s="168">
        <v>1</v>
      </c>
      <c r="AG26" s="274" t="s">
        <v>225</v>
      </c>
      <c r="AH26" s="274" t="s">
        <v>225</v>
      </c>
      <c r="AI26" s="172">
        <v>0</v>
      </c>
      <c r="AJ26" s="172">
        <v>0</v>
      </c>
      <c r="AK26" s="172">
        <v>1</v>
      </c>
      <c r="AL26" s="172">
        <v>1</v>
      </c>
      <c r="AM26" s="172">
        <v>0</v>
      </c>
      <c r="AN26" s="172">
        <v>0</v>
      </c>
      <c r="AO26" s="172">
        <v>1</v>
      </c>
      <c r="AP26" s="172">
        <v>0</v>
      </c>
      <c r="AQ26" s="172">
        <v>0</v>
      </c>
      <c r="AR26" s="172">
        <v>0</v>
      </c>
      <c r="AS26" s="170">
        <v>0</v>
      </c>
      <c r="AT26" s="170"/>
      <c r="AU26" s="170"/>
      <c r="AV26" s="170">
        <v>2</v>
      </c>
      <c r="AW26" s="170"/>
      <c r="AX26" s="170">
        <v>1</v>
      </c>
      <c r="AY26" s="170"/>
      <c r="AZ26" s="170"/>
      <c r="BA26" s="170"/>
      <c r="BB26" s="170"/>
      <c r="BC26" s="170"/>
      <c r="BD26" s="170">
        <v>2</v>
      </c>
      <c r="BE26" s="170">
        <v>4</v>
      </c>
      <c r="BF26" s="170">
        <v>3</v>
      </c>
      <c r="BG26" s="170"/>
      <c r="BH26" s="170">
        <v>5</v>
      </c>
      <c r="BI26" s="170">
        <v>1</v>
      </c>
      <c r="BJ26" s="170"/>
      <c r="BK26" s="170"/>
      <c r="BL26" s="170"/>
      <c r="BM26" s="170"/>
      <c r="BN26" s="170"/>
      <c r="BO26" s="170"/>
      <c r="BP26" s="170"/>
      <c r="BQ26" s="168" t="s">
        <v>248</v>
      </c>
      <c r="BR26" s="167">
        <v>1</v>
      </c>
      <c r="BS26" s="519"/>
      <c r="BT26" s="519"/>
      <c r="BU26" s="519"/>
      <c r="BV26" s="519"/>
      <c r="BW26" s="519"/>
      <c r="BX26" s="519"/>
      <c r="BY26" s="519"/>
      <c r="BZ26" s="519"/>
      <c r="CA26" s="519"/>
      <c r="CB26" s="519"/>
      <c r="CC26" s="519"/>
      <c r="CD26" s="519"/>
      <c r="CE26" s="520">
        <v>1</v>
      </c>
      <c r="CF26" s="520">
        <v>1</v>
      </c>
      <c r="CG26" s="520" t="s">
        <v>223</v>
      </c>
      <c r="CH26" s="520">
        <v>1</v>
      </c>
      <c r="CI26" s="521" t="s">
        <v>238</v>
      </c>
      <c r="CJ26" s="521" t="s">
        <v>225</v>
      </c>
      <c r="CK26" s="520">
        <v>1</v>
      </c>
      <c r="CL26" s="519">
        <v>2</v>
      </c>
      <c r="CM26" s="519"/>
      <c r="CN26" s="519">
        <v>3</v>
      </c>
      <c r="CO26" s="519">
        <v>1</v>
      </c>
      <c r="CP26" s="519"/>
      <c r="CQ26" s="519"/>
      <c r="CR26" s="519"/>
      <c r="CS26" s="519"/>
      <c r="CT26" s="519"/>
      <c r="CU26" s="520">
        <v>1</v>
      </c>
      <c r="CV26" s="520">
        <v>0</v>
      </c>
      <c r="CW26" s="520" t="s">
        <v>266</v>
      </c>
      <c r="CX26" s="520" t="s">
        <v>236</v>
      </c>
      <c r="CY26" s="519"/>
      <c r="CZ26" s="519">
        <v>3</v>
      </c>
      <c r="DA26" s="519">
        <v>2</v>
      </c>
      <c r="DB26" s="519">
        <v>1</v>
      </c>
      <c r="DC26" s="519"/>
      <c r="DD26" s="519"/>
      <c r="DE26" s="520">
        <v>1</v>
      </c>
      <c r="DF26" s="520">
        <v>1</v>
      </c>
      <c r="DG26" s="520">
        <v>1</v>
      </c>
      <c r="DH26" s="520">
        <v>0</v>
      </c>
      <c r="DI26" s="524">
        <v>0</v>
      </c>
      <c r="DJ26" s="524">
        <v>1</v>
      </c>
      <c r="DK26" s="524">
        <v>0</v>
      </c>
      <c r="DL26" s="524">
        <v>1</v>
      </c>
      <c r="DM26" s="524">
        <v>0</v>
      </c>
      <c r="DN26" s="524">
        <v>1</v>
      </c>
      <c r="DO26" s="524">
        <v>0</v>
      </c>
    </row>
    <row r="27" spans="1:119" ht="165">
      <c r="A27" s="513">
        <v>22</v>
      </c>
      <c r="B27" s="514">
        <v>40795</v>
      </c>
      <c r="C27" s="515">
        <v>8</v>
      </c>
      <c r="D27" s="515" t="s">
        <v>214</v>
      </c>
      <c r="E27" s="515" t="s">
        <v>277</v>
      </c>
      <c r="F27" s="515" t="s">
        <v>280</v>
      </c>
      <c r="G27" s="515" t="s">
        <v>217</v>
      </c>
      <c r="H27" s="164" t="s">
        <v>280</v>
      </c>
      <c r="I27" s="516" t="s">
        <v>219</v>
      </c>
      <c r="J27" s="517">
        <v>1</v>
      </c>
      <c r="K27" s="517"/>
      <c r="L27" s="517">
        <v>1</v>
      </c>
      <c r="M27" s="517"/>
      <c r="N27" s="517">
        <v>1</v>
      </c>
      <c r="O27" s="517">
        <v>1</v>
      </c>
      <c r="P27" s="517">
        <v>0</v>
      </c>
      <c r="Q27" s="517">
        <v>0</v>
      </c>
      <c r="R27" s="517"/>
      <c r="S27" s="518" t="s">
        <v>416</v>
      </c>
      <c r="T27" s="170">
        <v>1</v>
      </c>
      <c r="U27" s="170"/>
      <c r="V27" s="170">
        <v>2</v>
      </c>
      <c r="W27" s="170"/>
      <c r="X27" s="170"/>
      <c r="Y27" s="170">
        <v>3</v>
      </c>
      <c r="Z27" s="170"/>
      <c r="AA27" s="170"/>
      <c r="AB27" s="170"/>
      <c r="AC27" s="170"/>
      <c r="AD27" s="170"/>
      <c r="AE27" s="170"/>
      <c r="AF27" s="168">
        <v>1</v>
      </c>
      <c r="AG27" s="274" t="s">
        <v>225</v>
      </c>
      <c r="AH27" s="274" t="s">
        <v>225</v>
      </c>
      <c r="AI27" s="172">
        <v>1</v>
      </c>
      <c r="AJ27" s="172">
        <v>0</v>
      </c>
      <c r="AK27" s="172">
        <v>0</v>
      </c>
      <c r="AL27" s="172">
        <v>1</v>
      </c>
      <c r="AM27" s="172">
        <v>0</v>
      </c>
      <c r="AN27" s="172">
        <v>0</v>
      </c>
      <c r="AO27" s="172">
        <v>1</v>
      </c>
      <c r="AP27" s="172">
        <v>0</v>
      </c>
      <c r="AQ27" s="172">
        <v>0</v>
      </c>
      <c r="AR27" s="172">
        <v>0</v>
      </c>
      <c r="AS27" s="170">
        <v>1</v>
      </c>
      <c r="AT27" s="170"/>
      <c r="AU27" s="170"/>
      <c r="AV27" s="170">
        <v>3</v>
      </c>
      <c r="AW27" s="170"/>
      <c r="AX27" s="170">
        <v>1</v>
      </c>
      <c r="AY27" s="170"/>
      <c r="AZ27" s="170"/>
      <c r="BA27" s="170"/>
      <c r="BB27" s="170"/>
      <c r="BC27" s="170"/>
      <c r="BD27" s="170"/>
      <c r="BE27" s="170">
        <v>2</v>
      </c>
      <c r="BF27" s="170">
        <v>3</v>
      </c>
      <c r="BG27" s="170"/>
      <c r="BH27" s="170"/>
      <c r="BI27" s="170">
        <v>1</v>
      </c>
      <c r="BJ27" s="170"/>
      <c r="BK27" s="170"/>
      <c r="BL27" s="170">
        <v>5</v>
      </c>
      <c r="BM27" s="170"/>
      <c r="BN27" s="170">
        <v>4</v>
      </c>
      <c r="BO27" s="170"/>
      <c r="BP27" s="170"/>
      <c r="BQ27" s="168" t="s">
        <v>266</v>
      </c>
      <c r="BR27" s="167">
        <v>1</v>
      </c>
      <c r="BS27" s="519">
        <v>1</v>
      </c>
      <c r="BT27" s="519"/>
      <c r="BU27" s="519"/>
      <c r="BV27" s="519"/>
      <c r="BW27" s="519"/>
      <c r="BX27" s="519">
        <v>2</v>
      </c>
      <c r="BY27" s="519"/>
      <c r="BZ27" s="519"/>
      <c r="CA27" s="519"/>
      <c r="CB27" s="519">
        <v>3</v>
      </c>
      <c r="CC27" s="519"/>
      <c r="CD27" s="519"/>
      <c r="CE27" s="520">
        <v>0</v>
      </c>
      <c r="CF27" s="520">
        <v>1</v>
      </c>
      <c r="CG27" s="520" t="s">
        <v>223</v>
      </c>
      <c r="CH27" s="520">
        <v>0</v>
      </c>
      <c r="CI27" s="521" t="s">
        <v>224</v>
      </c>
      <c r="CJ27" s="521" t="s">
        <v>238</v>
      </c>
      <c r="CK27" s="520">
        <v>1</v>
      </c>
      <c r="CL27" s="519">
        <v>2</v>
      </c>
      <c r="CM27" s="519"/>
      <c r="CN27" s="519">
        <v>3</v>
      </c>
      <c r="CO27" s="519"/>
      <c r="CP27" s="519"/>
      <c r="CQ27" s="519"/>
      <c r="CR27" s="519">
        <v>1</v>
      </c>
      <c r="CS27" s="519"/>
      <c r="CT27" s="519"/>
      <c r="CU27" s="520">
        <v>1</v>
      </c>
      <c r="CV27" s="520">
        <v>1</v>
      </c>
      <c r="CW27" s="520" t="s">
        <v>266</v>
      </c>
      <c r="CX27" s="520" t="s">
        <v>239</v>
      </c>
      <c r="CY27" s="519"/>
      <c r="CZ27" s="519">
        <v>3</v>
      </c>
      <c r="DA27" s="519">
        <v>2</v>
      </c>
      <c r="DB27" s="519"/>
      <c r="DC27" s="519"/>
      <c r="DD27" s="519">
        <v>1</v>
      </c>
      <c r="DE27" s="520">
        <v>1</v>
      </c>
      <c r="DF27" s="520">
        <v>0</v>
      </c>
      <c r="DG27" s="520">
        <v>1</v>
      </c>
      <c r="DH27" s="520">
        <v>0</v>
      </c>
      <c r="DI27" s="522">
        <v>0</v>
      </c>
      <c r="DJ27" s="522">
        <v>0</v>
      </c>
      <c r="DK27" s="522">
        <v>0</v>
      </c>
      <c r="DL27" s="522">
        <v>1</v>
      </c>
      <c r="DM27" s="522">
        <v>0</v>
      </c>
      <c r="DN27" s="522">
        <v>0</v>
      </c>
      <c r="DO27" s="522">
        <v>0</v>
      </c>
    </row>
    <row r="28" spans="1:119" ht="180">
      <c r="A28" s="513">
        <v>23</v>
      </c>
      <c r="B28" s="514">
        <v>40796</v>
      </c>
      <c r="C28" s="515">
        <v>8</v>
      </c>
      <c r="D28" s="515" t="s">
        <v>214</v>
      </c>
      <c r="E28" s="515" t="s">
        <v>277</v>
      </c>
      <c r="F28" s="515" t="s">
        <v>282</v>
      </c>
      <c r="G28" s="515" t="s">
        <v>217</v>
      </c>
      <c r="H28" s="164" t="s">
        <v>283</v>
      </c>
      <c r="I28" s="516" t="s">
        <v>247</v>
      </c>
      <c r="J28" s="517">
        <v>1</v>
      </c>
      <c r="K28" s="517"/>
      <c r="L28" s="517">
        <v>1</v>
      </c>
      <c r="M28" s="517"/>
      <c r="N28" s="517">
        <v>1</v>
      </c>
      <c r="O28" s="517">
        <v>1</v>
      </c>
      <c r="P28" s="517">
        <v>1</v>
      </c>
      <c r="Q28" s="517">
        <v>0</v>
      </c>
      <c r="R28" s="517"/>
      <c r="S28" s="518" t="s">
        <v>415</v>
      </c>
      <c r="T28" s="170">
        <v>2</v>
      </c>
      <c r="U28" s="170"/>
      <c r="V28" s="170">
        <v>1</v>
      </c>
      <c r="W28" s="170"/>
      <c r="X28" s="170"/>
      <c r="Y28" s="170">
        <v>3</v>
      </c>
      <c r="Z28" s="170"/>
      <c r="AA28" s="170"/>
      <c r="AB28" s="170"/>
      <c r="AC28" s="170"/>
      <c r="AD28" s="170"/>
      <c r="AE28" s="170"/>
      <c r="AF28" s="168">
        <v>1</v>
      </c>
      <c r="AG28" s="274" t="s">
        <v>225</v>
      </c>
      <c r="AH28" s="274" t="s">
        <v>225</v>
      </c>
      <c r="AI28" s="172">
        <v>1</v>
      </c>
      <c r="AJ28" s="172">
        <v>0</v>
      </c>
      <c r="AK28" s="172">
        <v>1</v>
      </c>
      <c r="AL28" s="172">
        <v>0</v>
      </c>
      <c r="AM28" s="172">
        <v>0</v>
      </c>
      <c r="AN28" s="172">
        <v>0</v>
      </c>
      <c r="AO28" s="172">
        <v>0</v>
      </c>
      <c r="AP28" s="172">
        <v>0</v>
      </c>
      <c r="AQ28" s="172">
        <v>0</v>
      </c>
      <c r="AR28" s="172">
        <v>0</v>
      </c>
      <c r="AS28" s="170">
        <v>1</v>
      </c>
      <c r="AT28" s="170"/>
      <c r="AU28" s="170">
        <v>3</v>
      </c>
      <c r="AV28" s="170">
        <v>2</v>
      </c>
      <c r="AW28" s="170"/>
      <c r="AX28" s="170"/>
      <c r="AY28" s="170"/>
      <c r="AZ28" s="170"/>
      <c r="BA28" s="170"/>
      <c r="BB28" s="170"/>
      <c r="BC28" s="170"/>
      <c r="BD28" s="170"/>
      <c r="BE28" s="170"/>
      <c r="BF28" s="170"/>
      <c r="BG28" s="170"/>
      <c r="BH28" s="170">
        <v>5</v>
      </c>
      <c r="BI28" s="170"/>
      <c r="BJ28" s="170"/>
      <c r="BK28" s="170">
        <v>2</v>
      </c>
      <c r="BL28" s="170"/>
      <c r="BM28" s="170">
        <v>1</v>
      </c>
      <c r="BN28" s="170">
        <v>4</v>
      </c>
      <c r="BO28" s="170">
        <v>3</v>
      </c>
      <c r="BP28" s="170"/>
      <c r="BQ28" s="168" t="s">
        <v>248</v>
      </c>
      <c r="BR28" s="167">
        <v>1</v>
      </c>
      <c r="BS28" s="519">
        <v>2</v>
      </c>
      <c r="BT28" s="519"/>
      <c r="BU28" s="519">
        <v>1</v>
      </c>
      <c r="BV28" s="519"/>
      <c r="BW28" s="519"/>
      <c r="BX28" s="519">
        <v>3</v>
      </c>
      <c r="BY28" s="519"/>
      <c r="BZ28" s="519"/>
      <c r="CA28" s="519"/>
      <c r="CB28" s="519"/>
      <c r="CC28" s="519"/>
      <c r="CD28" s="519"/>
      <c r="CE28" s="520">
        <v>0</v>
      </c>
      <c r="CF28" s="520">
        <v>1</v>
      </c>
      <c r="CG28" s="520" t="s">
        <v>223</v>
      </c>
      <c r="CH28" s="520">
        <v>1</v>
      </c>
      <c r="CI28" s="521" t="s">
        <v>224</v>
      </c>
      <c r="CJ28" s="521" t="s">
        <v>225</v>
      </c>
      <c r="CK28" s="520">
        <v>1</v>
      </c>
      <c r="CL28" s="519">
        <v>1</v>
      </c>
      <c r="CM28" s="519"/>
      <c r="CN28" s="519">
        <v>3</v>
      </c>
      <c r="CO28" s="519">
        <v>2</v>
      </c>
      <c r="CP28" s="519"/>
      <c r="CQ28" s="519"/>
      <c r="CR28" s="519"/>
      <c r="CS28" s="519"/>
      <c r="CT28" s="519"/>
      <c r="CU28" s="520">
        <v>1</v>
      </c>
      <c r="CV28" s="520">
        <v>0</v>
      </c>
      <c r="CW28" s="520" t="s">
        <v>248</v>
      </c>
      <c r="CX28" s="520" t="s">
        <v>228</v>
      </c>
      <c r="CY28" s="519"/>
      <c r="CZ28" s="519">
        <v>3</v>
      </c>
      <c r="DA28" s="519">
        <v>2</v>
      </c>
      <c r="DB28" s="519">
        <v>1</v>
      </c>
      <c r="DC28" s="519"/>
      <c r="DD28" s="519"/>
      <c r="DE28" s="520">
        <v>1</v>
      </c>
      <c r="DF28" s="520">
        <v>0</v>
      </c>
      <c r="DG28" s="520">
        <v>1</v>
      </c>
      <c r="DH28" s="520">
        <v>0</v>
      </c>
      <c r="DI28" s="524">
        <v>0</v>
      </c>
      <c r="DJ28" s="524">
        <v>1</v>
      </c>
      <c r="DK28" s="524">
        <v>1</v>
      </c>
      <c r="DL28" s="524">
        <v>0</v>
      </c>
      <c r="DM28" s="524">
        <v>0</v>
      </c>
      <c r="DN28" s="524">
        <v>0</v>
      </c>
      <c r="DO28" s="524">
        <v>0</v>
      </c>
    </row>
    <row r="29" spans="1:119" ht="75">
      <c r="A29" s="513">
        <v>24</v>
      </c>
      <c r="B29" s="514">
        <v>40795</v>
      </c>
      <c r="C29" s="515">
        <v>8</v>
      </c>
      <c r="D29" s="515" t="s">
        <v>214</v>
      </c>
      <c r="E29" s="515" t="s">
        <v>277</v>
      </c>
      <c r="F29" s="515" t="s">
        <v>282</v>
      </c>
      <c r="G29" s="515" t="s">
        <v>217</v>
      </c>
      <c r="H29" s="164" t="s">
        <v>284</v>
      </c>
      <c r="I29" s="516" t="s">
        <v>234</v>
      </c>
      <c r="J29" s="517">
        <v>1</v>
      </c>
      <c r="K29" s="517">
        <v>0</v>
      </c>
      <c r="L29" s="517">
        <v>1</v>
      </c>
      <c r="M29" s="517"/>
      <c r="N29" s="517">
        <v>1</v>
      </c>
      <c r="O29" s="517">
        <v>1</v>
      </c>
      <c r="P29" s="517">
        <v>1</v>
      </c>
      <c r="Q29" s="517">
        <v>0</v>
      </c>
      <c r="R29" s="517"/>
      <c r="S29" s="518" t="s">
        <v>415</v>
      </c>
      <c r="T29" s="170"/>
      <c r="U29" s="170"/>
      <c r="V29" s="170"/>
      <c r="W29" s="170"/>
      <c r="X29" s="170"/>
      <c r="Y29" s="170"/>
      <c r="Z29" s="170"/>
      <c r="AA29" s="170"/>
      <c r="AB29" s="170"/>
      <c r="AC29" s="170"/>
      <c r="AD29" s="170"/>
      <c r="AE29" s="170"/>
      <c r="AF29" s="168">
        <v>1</v>
      </c>
      <c r="AG29" s="274" t="s">
        <v>310</v>
      </c>
      <c r="AH29" s="274" t="s">
        <v>238</v>
      </c>
      <c r="AI29" s="172">
        <v>1</v>
      </c>
      <c r="AJ29" s="172">
        <v>0</v>
      </c>
      <c r="AK29" s="172">
        <v>1</v>
      </c>
      <c r="AL29" s="172">
        <v>0</v>
      </c>
      <c r="AM29" s="172">
        <v>0</v>
      </c>
      <c r="AN29" s="172">
        <v>0</v>
      </c>
      <c r="AO29" s="172">
        <v>0</v>
      </c>
      <c r="AP29" s="172">
        <v>0</v>
      </c>
      <c r="AQ29" s="172">
        <v>0</v>
      </c>
      <c r="AR29" s="172">
        <v>0</v>
      </c>
      <c r="AS29" s="170">
        <v>1</v>
      </c>
      <c r="AT29" s="170"/>
      <c r="AU29" s="170">
        <v>2</v>
      </c>
      <c r="AV29" s="170">
        <v>3</v>
      </c>
      <c r="AW29" s="170"/>
      <c r="AX29" s="170"/>
      <c r="AY29" s="170"/>
      <c r="AZ29" s="170"/>
      <c r="BA29" s="170">
        <v>2</v>
      </c>
      <c r="BB29" s="170">
        <v>5</v>
      </c>
      <c r="BC29" s="170"/>
      <c r="BD29" s="170">
        <v>3</v>
      </c>
      <c r="BE29" s="170">
        <v>4</v>
      </c>
      <c r="BF29" s="170">
        <v>2</v>
      </c>
      <c r="BG29" s="170"/>
      <c r="BH29" s="170"/>
      <c r="BI29" s="170"/>
      <c r="BJ29" s="170"/>
      <c r="BK29" s="170"/>
      <c r="BL29" s="170"/>
      <c r="BM29" s="170"/>
      <c r="BN29" s="170">
        <v>1</v>
      </c>
      <c r="BO29" s="170"/>
      <c r="BP29" s="170"/>
      <c r="BQ29" s="168" t="s">
        <v>266</v>
      </c>
      <c r="BR29" s="167">
        <v>1</v>
      </c>
      <c r="BS29" s="519">
        <v>1</v>
      </c>
      <c r="BT29" s="519"/>
      <c r="BU29" s="519"/>
      <c r="BV29" s="519"/>
      <c r="BW29" s="519"/>
      <c r="BX29" s="519">
        <v>3</v>
      </c>
      <c r="BY29" s="519">
        <v>1</v>
      </c>
      <c r="BZ29" s="519"/>
      <c r="CA29" s="519"/>
      <c r="CB29" s="519">
        <v>2</v>
      </c>
      <c r="CC29" s="519"/>
      <c r="CD29" s="519"/>
      <c r="CE29" s="520">
        <v>0</v>
      </c>
      <c r="CF29" s="520">
        <v>1</v>
      </c>
      <c r="CG29" s="520" t="s">
        <v>285</v>
      </c>
      <c r="CH29" s="520">
        <v>1</v>
      </c>
      <c r="CI29" s="521" t="s">
        <v>238</v>
      </c>
      <c r="CJ29" s="521" t="s">
        <v>225</v>
      </c>
      <c r="CK29" s="520">
        <v>1</v>
      </c>
      <c r="CL29" s="519"/>
      <c r="CM29" s="519"/>
      <c r="CN29" s="519">
        <v>2</v>
      </c>
      <c r="CO29" s="519">
        <v>3</v>
      </c>
      <c r="CP29" s="519"/>
      <c r="CQ29" s="519">
        <v>1</v>
      </c>
      <c r="CR29" s="519"/>
      <c r="CS29" s="519"/>
      <c r="CT29" s="519"/>
      <c r="CU29" s="520">
        <v>1</v>
      </c>
      <c r="CV29" s="520">
        <v>0</v>
      </c>
      <c r="CW29" s="520" t="s">
        <v>266</v>
      </c>
      <c r="CX29" s="520" t="s">
        <v>236</v>
      </c>
      <c r="CY29" s="519"/>
      <c r="CZ29" s="519">
        <v>3</v>
      </c>
      <c r="DA29" s="519">
        <v>2</v>
      </c>
      <c r="DB29" s="519">
        <v>1</v>
      </c>
      <c r="DC29" s="519">
        <v>3</v>
      </c>
      <c r="DD29" s="519"/>
      <c r="DE29" s="520">
        <v>1</v>
      </c>
      <c r="DF29" s="520">
        <v>1</v>
      </c>
      <c r="DG29" s="520">
        <v>1</v>
      </c>
      <c r="DH29" s="520">
        <v>0</v>
      </c>
      <c r="DI29" s="524">
        <v>0</v>
      </c>
      <c r="DJ29" s="524">
        <v>1</v>
      </c>
      <c r="DK29" s="524">
        <v>0</v>
      </c>
      <c r="DL29" s="524">
        <v>1</v>
      </c>
      <c r="DM29" s="524">
        <v>0</v>
      </c>
      <c r="DN29" s="524">
        <v>1</v>
      </c>
      <c r="DO29" s="524">
        <v>0</v>
      </c>
    </row>
    <row r="30" spans="1:119" ht="180">
      <c r="A30" s="513">
        <v>25</v>
      </c>
      <c r="B30" s="514">
        <v>40795</v>
      </c>
      <c r="C30" s="515">
        <v>7</v>
      </c>
      <c r="D30" s="515" t="s">
        <v>286</v>
      </c>
      <c r="E30" s="515" t="s">
        <v>287</v>
      </c>
      <c r="F30" s="515" t="s">
        <v>288</v>
      </c>
      <c r="G30" s="515" t="s">
        <v>217</v>
      </c>
      <c r="H30" s="164" t="s">
        <v>289</v>
      </c>
      <c r="I30" s="516" t="s">
        <v>247</v>
      </c>
      <c r="J30" s="517"/>
      <c r="K30" s="517">
        <v>0</v>
      </c>
      <c r="L30" s="517">
        <v>0</v>
      </c>
      <c r="M30" s="517"/>
      <c r="N30" s="517">
        <v>0</v>
      </c>
      <c r="O30" s="517">
        <v>1</v>
      </c>
      <c r="P30" s="517">
        <v>1</v>
      </c>
      <c r="Q30" s="517"/>
      <c r="R30" s="517"/>
      <c r="S30" s="518" t="s">
        <v>416</v>
      </c>
      <c r="T30" s="170">
        <v>1</v>
      </c>
      <c r="U30" s="170"/>
      <c r="V30" s="170">
        <v>2</v>
      </c>
      <c r="W30" s="170"/>
      <c r="X30" s="170"/>
      <c r="Y30" s="170">
        <v>3</v>
      </c>
      <c r="Z30" s="170"/>
      <c r="AA30" s="170"/>
      <c r="AB30" s="170"/>
      <c r="AC30" s="170"/>
      <c r="AD30" s="170"/>
      <c r="AE30" s="170"/>
      <c r="AF30" s="168">
        <v>0</v>
      </c>
      <c r="AG30" s="274" t="s">
        <v>310</v>
      </c>
      <c r="AH30" s="274" t="s">
        <v>225</v>
      </c>
      <c r="AI30" s="172">
        <v>1</v>
      </c>
      <c r="AJ30" s="172">
        <v>0</v>
      </c>
      <c r="AK30" s="172">
        <v>1</v>
      </c>
      <c r="AL30" s="172">
        <v>0</v>
      </c>
      <c r="AM30" s="172">
        <v>0</v>
      </c>
      <c r="AN30" s="172">
        <v>0</v>
      </c>
      <c r="AO30" s="172">
        <v>0</v>
      </c>
      <c r="AP30" s="172">
        <v>0</v>
      </c>
      <c r="AQ30" s="172">
        <v>0</v>
      </c>
      <c r="AR30" s="172">
        <v>0</v>
      </c>
      <c r="AS30" s="170">
        <v>1</v>
      </c>
      <c r="AT30" s="170"/>
      <c r="AU30" s="170">
        <v>3</v>
      </c>
      <c r="AV30" s="170">
        <v>1</v>
      </c>
      <c r="AW30" s="170"/>
      <c r="AX30" s="170">
        <v>2</v>
      </c>
      <c r="AY30" s="170"/>
      <c r="AZ30" s="170"/>
      <c r="BA30" s="170"/>
      <c r="BB30" s="170">
        <v>5</v>
      </c>
      <c r="BC30" s="170">
        <v>1</v>
      </c>
      <c r="BD30" s="170"/>
      <c r="BE30" s="170"/>
      <c r="BF30" s="170"/>
      <c r="BG30" s="170">
        <v>4</v>
      </c>
      <c r="BH30" s="170"/>
      <c r="BI30" s="170"/>
      <c r="BJ30" s="170"/>
      <c r="BK30" s="170">
        <v>2</v>
      </c>
      <c r="BL30" s="170"/>
      <c r="BM30" s="170">
        <v>3</v>
      </c>
      <c r="BN30" s="170"/>
      <c r="BO30" s="170"/>
      <c r="BP30" s="170"/>
      <c r="BQ30" s="168" t="s">
        <v>266</v>
      </c>
      <c r="BR30" s="167">
        <v>1</v>
      </c>
      <c r="BS30" s="519"/>
      <c r="BT30" s="519">
        <v>1</v>
      </c>
      <c r="BU30" s="519"/>
      <c r="BV30" s="519"/>
      <c r="BW30" s="519">
        <v>3</v>
      </c>
      <c r="BX30" s="519"/>
      <c r="BY30" s="519"/>
      <c r="BZ30" s="519"/>
      <c r="CA30" s="519"/>
      <c r="CB30" s="519"/>
      <c r="CC30" s="519"/>
      <c r="CD30" s="519">
        <v>2</v>
      </c>
      <c r="CE30" s="520">
        <v>0</v>
      </c>
      <c r="CF30" s="520">
        <v>1</v>
      </c>
      <c r="CG30" s="520" t="s">
        <v>285</v>
      </c>
      <c r="CH30" s="520">
        <v>1</v>
      </c>
      <c r="CI30" s="521" t="s">
        <v>238</v>
      </c>
      <c r="CJ30" s="521" t="s">
        <v>225</v>
      </c>
      <c r="CK30" s="520">
        <v>1</v>
      </c>
      <c r="CL30" s="519"/>
      <c r="CM30" s="519"/>
      <c r="CN30" s="519">
        <v>3</v>
      </c>
      <c r="CO30" s="519">
        <v>2</v>
      </c>
      <c r="CP30" s="519"/>
      <c r="CQ30" s="519">
        <v>1</v>
      </c>
      <c r="CR30" s="519"/>
      <c r="CS30" s="519"/>
      <c r="CT30" s="519"/>
      <c r="CU30" s="520">
        <v>1</v>
      </c>
      <c r="CV30" s="520">
        <v>0</v>
      </c>
      <c r="CW30" s="520" t="s">
        <v>248</v>
      </c>
      <c r="CX30" s="520" t="s">
        <v>291</v>
      </c>
      <c r="CY30" s="519"/>
      <c r="CZ30" s="519">
        <v>2</v>
      </c>
      <c r="DA30" s="519">
        <v>3</v>
      </c>
      <c r="DB30" s="519"/>
      <c r="DC30" s="519"/>
      <c r="DD30" s="519">
        <v>1</v>
      </c>
      <c r="DE30" s="520">
        <v>1</v>
      </c>
      <c r="DF30" s="520">
        <v>1</v>
      </c>
      <c r="DG30" s="520">
        <v>0</v>
      </c>
      <c r="DH30" s="520">
        <v>0</v>
      </c>
      <c r="DI30" s="522">
        <v>0</v>
      </c>
      <c r="DJ30" s="522">
        <v>1</v>
      </c>
      <c r="DK30" s="522">
        <v>1</v>
      </c>
      <c r="DL30" s="522">
        <v>1</v>
      </c>
      <c r="DM30" s="522">
        <v>0</v>
      </c>
      <c r="DN30" s="522">
        <v>1</v>
      </c>
      <c r="DO30" s="522">
        <v>0</v>
      </c>
    </row>
    <row r="31" spans="1:119" ht="180">
      <c r="A31" s="513">
        <v>26</v>
      </c>
      <c r="B31" s="514">
        <v>40796</v>
      </c>
      <c r="C31" s="515">
        <v>7</v>
      </c>
      <c r="D31" s="515" t="s">
        <v>286</v>
      </c>
      <c r="E31" s="515" t="s">
        <v>287</v>
      </c>
      <c r="F31" s="515" t="s">
        <v>288</v>
      </c>
      <c r="G31" s="515" t="s">
        <v>217</v>
      </c>
      <c r="H31" s="164" t="s">
        <v>292</v>
      </c>
      <c r="I31" s="516" t="s">
        <v>247</v>
      </c>
      <c r="J31" s="517">
        <v>1</v>
      </c>
      <c r="K31" s="517"/>
      <c r="L31" s="517"/>
      <c r="M31" s="517"/>
      <c r="N31" s="517">
        <v>1</v>
      </c>
      <c r="O31" s="517">
        <v>1</v>
      </c>
      <c r="P31" s="517">
        <v>0</v>
      </c>
      <c r="Q31" s="517">
        <v>0</v>
      </c>
      <c r="R31" s="517">
        <v>1</v>
      </c>
      <c r="S31" s="518" t="s">
        <v>416</v>
      </c>
      <c r="T31" s="170">
        <v>3</v>
      </c>
      <c r="U31" s="170"/>
      <c r="V31" s="170"/>
      <c r="W31" s="170"/>
      <c r="X31" s="170"/>
      <c r="Y31" s="170">
        <v>2</v>
      </c>
      <c r="Z31" s="170">
        <v>1</v>
      </c>
      <c r="AA31" s="170"/>
      <c r="AB31" s="170"/>
      <c r="AC31" s="170"/>
      <c r="AD31" s="170"/>
      <c r="AE31" s="170"/>
      <c r="AF31" s="168">
        <v>1</v>
      </c>
      <c r="AG31" s="274" t="s">
        <v>310</v>
      </c>
      <c r="AH31" s="274" t="s">
        <v>225</v>
      </c>
      <c r="AI31" s="172">
        <v>1</v>
      </c>
      <c r="AJ31" s="172">
        <v>0</v>
      </c>
      <c r="AK31" s="172">
        <v>1</v>
      </c>
      <c r="AL31" s="172">
        <v>1</v>
      </c>
      <c r="AM31" s="172">
        <v>1</v>
      </c>
      <c r="AN31" s="172">
        <v>1</v>
      </c>
      <c r="AO31" s="172">
        <v>0</v>
      </c>
      <c r="AP31" s="172">
        <v>0</v>
      </c>
      <c r="AQ31" s="172">
        <v>0</v>
      </c>
      <c r="AR31" s="172">
        <v>0</v>
      </c>
      <c r="AS31" s="170">
        <v>1</v>
      </c>
      <c r="AT31" s="170"/>
      <c r="AU31" s="170"/>
      <c r="AV31" s="170">
        <v>2</v>
      </c>
      <c r="AW31" s="170">
        <v>1</v>
      </c>
      <c r="AX31" s="170">
        <v>3</v>
      </c>
      <c r="AY31" s="170"/>
      <c r="AZ31" s="170"/>
      <c r="BA31" s="170"/>
      <c r="BB31" s="170">
        <v>5</v>
      </c>
      <c r="BC31" s="170">
        <v>4</v>
      </c>
      <c r="BD31" s="170">
        <v>3</v>
      </c>
      <c r="BE31" s="170"/>
      <c r="BF31" s="170"/>
      <c r="BG31" s="170">
        <v>2</v>
      </c>
      <c r="BH31" s="170"/>
      <c r="BI31" s="170">
        <v>1</v>
      </c>
      <c r="BJ31" s="170"/>
      <c r="BK31" s="170"/>
      <c r="BL31" s="170"/>
      <c r="BM31" s="170"/>
      <c r="BN31" s="170"/>
      <c r="BO31" s="170"/>
      <c r="BP31" s="170"/>
      <c r="BQ31" s="168" t="s">
        <v>538</v>
      </c>
      <c r="BR31" s="167" t="s">
        <v>539</v>
      </c>
      <c r="BS31" s="519">
        <v>1</v>
      </c>
      <c r="BT31" s="519"/>
      <c r="BU31" s="519">
        <v>2</v>
      </c>
      <c r="BV31" s="519"/>
      <c r="BW31" s="519"/>
      <c r="BX31" s="519">
        <v>3</v>
      </c>
      <c r="BY31" s="519"/>
      <c r="BZ31" s="519"/>
      <c r="CA31" s="519"/>
      <c r="CB31" s="519"/>
      <c r="CC31" s="519"/>
      <c r="CD31" s="519"/>
      <c r="CE31" s="520">
        <v>1</v>
      </c>
      <c r="CF31" s="520">
        <v>1</v>
      </c>
      <c r="CG31" s="520" t="s">
        <v>285</v>
      </c>
      <c r="CH31" s="520">
        <v>1</v>
      </c>
      <c r="CI31" s="521" t="s">
        <v>224</v>
      </c>
      <c r="CJ31" s="521" t="s">
        <v>238</v>
      </c>
      <c r="CK31" s="520">
        <v>1</v>
      </c>
      <c r="CL31" s="519"/>
      <c r="CM31" s="519"/>
      <c r="CN31" s="519"/>
      <c r="CO31" s="519">
        <v>3</v>
      </c>
      <c r="CP31" s="519"/>
      <c r="CQ31" s="519">
        <v>2</v>
      </c>
      <c r="CR31" s="519">
        <v>1</v>
      </c>
      <c r="CS31" s="519"/>
      <c r="CT31" s="519"/>
      <c r="CU31" s="520">
        <v>1</v>
      </c>
      <c r="CV31" s="520">
        <v>0</v>
      </c>
      <c r="CW31" s="520"/>
      <c r="CX31" s="520" t="s">
        <v>291</v>
      </c>
      <c r="CY31" s="519"/>
      <c r="CZ31" s="519">
        <v>3</v>
      </c>
      <c r="DA31" s="519">
        <v>2</v>
      </c>
      <c r="DB31" s="519">
        <v>1</v>
      </c>
      <c r="DC31" s="519"/>
      <c r="DD31" s="519"/>
      <c r="DE31" s="520">
        <v>1</v>
      </c>
      <c r="DF31" s="520">
        <v>1</v>
      </c>
      <c r="DG31" s="520">
        <v>1</v>
      </c>
      <c r="DH31" s="520">
        <v>0</v>
      </c>
      <c r="DI31" s="522">
        <v>0</v>
      </c>
      <c r="DJ31" s="522">
        <v>1</v>
      </c>
      <c r="DK31" s="522">
        <v>0</v>
      </c>
      <c r="DL31" s="522">
        <v>1</v>
      </c>
      <c r="DM31" s="522">
        <v>0</v>
      </c>
      <c r="DN31" s="522">
        <v>1</v>
      </c>
      <c r="DO31" s="522">
        <v>0</v>
      </c>
    </row>
    <row r="32" spans="1:119" ht="180">
      <c r="A32" s="513">
        <v>27</v>
      </c>
      <c r="B32" s="514">
        <v>40796</v>
      </c>
      <c r="C32" s="515">
        <v>7</v>
      </c>
      <c r="D32" s="515" t="s">
        <v>286</v>
      </c>
      <c r="E32" s="515" t="s">
        <v>287</v>
      </c>
      <c r="F32" s="515" t="s">
        <v>293</v>
      </c>
      <c r="G32" s="515" t="s">
        <v>217</v>
      </c>
      <c r="H32" s="164" t="s">
        <v>294</v>
      </c>
      <c r="I32" s="516" t="s">
        <v>247</v>
      </c>
      <c r="J32" s="517">
        <v>1</v>
      </c>
      <c r="K32" s="517"/>
      <c r="L32" s="517">
        <v>0</v>
      </c>
      <c r="M32" s="517"/>
      <c r="N32" s="517">
        <v>1</v>
      </c>
      <c r="O32" s="517">
        <v>1</v>
      </c>
      <c r="P32" s="517">
        <v>1</v>
      </c>
      <c r="Q32" s="517">
        <v>1</v>
      </c>
      <c r="R32" s="517"/>
      <c r="S32" s="518" t="s">
        <v>416</v>
      </c>
      <c r="T32" s="170">
        <v>2</v>
      </c>
      <c r="U32" s="170"/>
      <c r="V32" s="170"/>
      <c r="W32" s="170"/>
      <c r="X32" s="170"/>
      <c r="Y32" s="170">
        <v>3</v>
      </c>
      <c r="Z32" s="170">
        <v>1</v>
      </c>
      <c r="AA32" s="170"/>
      <c r="AB32" s="170"/>
      <c r="AC32" s="170"/>
      <c r="AD32" s="170"/>
      <c r="AE32" s="170"/>
      <c r="AF32" s="168">
        <v>1</v>
      </c>
      <c r="AG32" s="274" t="s">
        <v>238</v>
      </c>
      <c r="AH32" s="274" t="s">
        <v>225</v>
      </c>
      <c r="AI32" s="172">
        <v>1</v>
      </c>
      <c r="AJ32" s="172">
        <v>1</v>
      </c>
      <c r="AK32" s="172">
        <v>1</v>
      </c>
      <c r="AL32" s="172">
        <v>0</v>
      </c>
      <c r="AM32" s="172">
        <v>0</v>
      </c>
      <c r="AN32" s="172">
        <v>0</v>
      </c>
      <c r="AO32" s="172">
        <v>0</v>
      </c>
      <c r="AP32" s="172">
        <v>0</v>
      </c>
      <c r="AQ32" s="172">
        <v>0</v>
      </c>
      <c r="AR32" s="172">
        <v>0</v>
      </c>
      <c r="AS32" s="170">
        <v>1</v>
      </c>
      <c r="AT32" s="170"/>
      <c r="AU32" s="170"/>
      <c r="AV32" s="170">
        <v>3</v>
      </c>
      <c r="AW32" s="170">
        <v>1</v>
      </c>
      <c r="AX32" s="170">
        <v>2</v>
      </c>
      <c r="AY32" s="170"/>
      <c r="AZ32" s="170"/>
      <c r="BA32" s="170"/>
      <c r="BB32" s="170">
        <v>5</v>
      </c>
      <c r="BC32" s="170">
        <v>4</v>
      </c>
      <c r="BD32" s="170"/>
      <c r="BE32" s="170"/>
      <c r="BF32" s="170"/>
      <c r="BG32" s="170"/>
      <c r="BH32" s="170"/>
      <c r="BI32" s="170"/>
      <c r="BJ32" s="170">
        <v>3</v>
      </c>
      <c r="BK32" s="170"/>
      <c r="BL32" s="170"/>
      <c r="BM32" s="170"/>
      <c r="BN32" s="170">
        <v>2</v>
      </c>
      <c r="BO32" s="170">
        <v>1</v>
      </c>
      <c r="BP32" s="170"/>
      <c r="BQ32" s="168" t="s">
        <v>538</v>
      </c>
      <c r="BR32" s="167" t="s">
        <v>539</v>
      </c>
      <c r="BS32" s="519"/>
      <c r="BT32" s="519"/>
      <c r="BU32" s="519"/>
      <c r="BV32" s="519"/>
      <c r="BW32" s="519"/>
      <c r="BX32" s="519">
        <v>3</v>
      </c>
      <c r="BY32" s="519">
        <v>1</v>
      </c>
      <c r="BZ32" s="519"/>
      <c r="CA32" s="519"/>
      <c r="CB32" s="519">
        <v>2</v>
      </c>
      <c r="CC32" s="519"/>
      <c r="CD32" s="519"/>
      <c r="CE32" s="520">
        <v>0</v>
      </c>
      <c r="CF32" s="520">
        <v>1</v>
      </c>
      <c r="CG32" s="520" t="s">
        <v>285</v>
      </c>
      <c r="CH32" s="520">
        <v>1</v>
      </c>
      <c r="CI32" s="521" t="s">
        <v>238</v>
      </c>
      <c r="CJ32" s="521" t="s">
        <v>238</v>
      </c>
      <c r="CK32" s="520">
        <v>1</v>
      </c>
      <c r="CL32" s="519"/>
      <c r="CM32" s="519"/>
      <c r="CN32" s="519"/>
      <c r="CO32" s="519">
        <v>3</v>
      </c>
      <c r="CP32" s="519"/>
      <c r="CQ32" s="519">
        <v>2</v>
      </c>
      <c r="CR32" s="519">
        <v>1</v>
      </c>
      <c r="CS32" s="519"/>
      <c r="CT32" s="519"/>
      <c r="CU32" s="520">
        <v>0</v>
      </c>
      <c r="CV32" s="520">
        <v>0</v>
      </c>
      <c r="CW32" s="520"/>
      <c r="CX32" s="520" t="s">
        <v>291</v>
      </c>
      <c r="CY32" s="519"/>
      <c r="CZ32" s="519">
        <v>1</v>
      </c>
      <c r="DA32" s="519">
        <v>2</v>
      </c>
      <c r="DB32" s="519">
        <v>3</v>
      </c>
      <c r="DC32" s="519"/>
      <c r="DD32" s="519"/>
      <c r="DE32" s="520">
        <v>1</v>
      </c>
      <c r="DF32" s="520">
        <v>1</v>
      </c>
      <c r="DG32" s="520">
        <v>1</v>
      </c>
      <c r="DH32" s="520">
        <v>1</v>
      </c>
      <c r="DI32" s="522">
        <v>0</v>
      </c>
      <c r="DJ32" s="522">
        <v>1</v>
      </c>
      <c r="DK32" s="522">
        <v>1</v>
      </c>
      <c r="DL32" s="522">
        <v>0</v>
      </c>
      <c r="DM32" s="522">
        <v>0</v>
      </c>
      <c r="DN32" s="522">
        <v>0</v>
      </c>
      <c r="DO32" s="522">
        <v>0</v>
      </c>
    </row>
    <row r="33" spans="1:119" ht="75">
      <c r="A33" s="513">
        <v>28</v>
      </c>
      <c r="B33" s="514">
        <v>40795</v>
      </c>
      <c r="C33" s="515">
        <v>7</v>
      </c>
      <c r="D33" s="515" t="s">
        <v>286</v>
      </c>
      <c r="E33" s="515" t="s">
        <v>287</v>
      </c>
      <c r="F33" s="515" t="s">
        <v>296</v>
      </c>
      <c r="G33" s="515" t="s">
        <v>217</v>
      </c>
      <c r="H33" s="164" t="s">
        <v>297</v>
      </c>
      <c r="I33" s="516" t="s">
        <v>234</v>
      </c>
      <c r="J33" s="517">
        <v>1</v>
      </c>
      <c r="K33" s="517"/>
      <c r="L33" s="517">
        <v>1</v>
      </c>
      <c r="M33" s="517"/>
      <c r="N33" s="517">
        <v>1</v>
      </c>
      <c r="O33" s="517">
        <v>1</v>
      </c>
      <c r="P33" s="517">
        <v>1</v>
      </c>
      <c r="Q33" s="517"/>
      <c r="R33" s="517"/>
      <c r="S33" s="518" t="s">
        <v>415</v>
      </c>
      <c r="T33" s="170">
        <v>1</v>
      </c>
      <c r="U33" s="170"/>
      <c r="V33" s="170">
        <v>2</v>
      </c>
      <c r="W33" s="170"/>
      <c r="X33" s="170"/>
      <c r="Y33" s="170">
        <v>3</v>
      </c>
      <c r="Z33" s="170"/>
      <c r="AA33" s="170"/>
      <c r="AB33" s="170"/>
      <c r="AC33" s="170"/>
      <c r="AD33" s="170"/>
      <c r="AE33" s="170"/>
      <c r="AF33" s="168">
        <v>1</v>
      </c>
      <c r="AG33" s="274" t="s">
        <v>310</v>
      </c>
      <c r="AH33" s="274" t="s">
        <v>225</v>
      </c>
      <c r="AI33" s="172">
        <v>1</v>
      </c>
      <c r="AJ33" s="172">
        <v>1</v>
      </c>
      <c r="AK33" s="172">
        <v>1</v>
      </c>
      <c r="AL33" s="172">
        <v>0</v>
      </c>
      <c r="AM33" s="172">
        <v>0</v>
      </c>
      <c r="AN33" s="172">
        <v>0</v>
      </c>
      <c r="AO33" s="172">
        <v>0</v>
      </c>
      <c r="AP33" s="172">
        <v>0</v>
      </c>
      <c r="AQ33" s="172">
        <v>0</v>
      </c>
      <c r="AR33" s="172">
        <v>0</v>
      </c>
      <c r="AS33" s="170">
        <v>1</v>
      </c>
      <c r="AT33" s="170"/>
      <c r="AU33" s="170"/>
      <c r="AV33" s="170">
        <v>3</v>
      </c>
      <c r="AW33" s="170"/>
      <c r="AX33" s="170"/>
      <c r="AY33" s="170"/>
      <c r="AZ33" s="170">
        <v>1</v>
      </c>
      <c r="BA33" s="170"/>
      <c r="BB33" s="170">
        <v>5</v>
      </c>
      <c r="BC33" s="170"/>
      <c r="BD33" s="170"/>
      <c r="BE33" s="170">
        <v>4</v>
      </c>
      <c r="BF33" s="170"/>
      <c r="BG33" s="170"/>
      <c r="BH33" s="170"/>
      <c r="BI33" s="170"/>
      <c r="BJ33" s="170">
        <v>3</v>
      </c>
      <c r="BK33" s="170">
        <v>2</v>
      </c>
      <c r="BL33" s="170"/>
      <c r="BM33" s="170"/>
      <c r="BN33" s="170">
        <v>1</v>
      </c>
      <c r="BO33" s="170"/>
      <c r="BP33" s="170"/>
      <c r="BQ33" s="168" t="s">
        <v>266</v>
      </c>
      <c r="BR33" s="167" t="s">
        <v>539</v>
      </c>
      <c r="BS33" s="519">
        <v>2</v>
      </c>
      <c r="BT33" s="519"/>
      <c r="BU33" s="519"/>
      <c r="BV33" s="519"/>
      <c r="BW33" s="519"/>
      <c r="BX33" s="519">
        <v>3</v>
      </c>
      <c r="BY33" s="519"/>
      <c r="BZ33" s="519"/>
      <c r="CA33" s="519"/>
      <c r="CB33" s="519">
        <v>1</v>
      </c>
      <c r="CC33" s="519"/>
      <c r="CD33" s="519"/>
      <c r="CE33" s="520">
        <v>1</v>
      </c>
      <c r="CF33" s="520">
        <v>0</v>
      </c>
      <c r="CG33" s="520" t="s">
        <v>223</v>
      </c>
      <c r="CH33" s="520">
        <v>1</v>
      </c>
      <c r="CI33" s="521" t="s">
        <v>238</v>
      </c>
      <c r="CJ33" s="521" t="s">
        <v>238</v>
      </c>
      <c r="CK33" s="520">
        <v>1</v>
      </c>
      <c r="CL33" s="519"/>
      <c r="CM33" s="519"/>
      <c r="CN33" s="519"/>
      <c r="CO33" s="519">
        <v>3</v>
      </c>
      <c r="CP33" s="519">
        <v>1</v>
      </c>
      <c r="CQ33" s="519">
        <v>2</v>
      </c>
      <c r="CR33" s="519"/>
      <c r="CS33" s="519"/>
      <c r="CT33" s="519"/>
      <c r="CU33" s="520">
        <v>1</v>
      </c>
      <c r="CV33" s="520">
        <v>0</v>
      </c>
      <c r="CW33" s="520"/>
      <c r="CX33" s="520" t="s">
        <v>290</v>
      </c>
      <c r="CY33" s="519"/>
      <c r="CZ33" s="519">
        <v>3</v>
      </c>
      <c r="DA33" s="519">
        <v>2</v>
      </c>
      <c r="DB33" s="519">
        <v>1</v>
      </c>
      <c r="DC33" s="519"/>
      <c r="DD33" s="519"/>
      <c r="DE33" s="520">
        <v>1</v>
      </c>
      <c r="DF33" s="520">
        <v>1</v>
      </c>
      <c r="DG33" s="520">
        <v>1</v>
      </c>
      <c r="DH33" s="520">
        <v>0</v>
      </c>
      <c r="DI33" s="522">
        <v>0</v>
      </c>
      <c r="DJ33" s="522">
        <v>1</v>
      </c>
      <c r="DK33" s="522">
        <v>1</v>
      </c>
      <c r="DL33" s="522">
        <v>1</v>
      </c>
      <c r="DM33" s="522">
        <v>0</v>
      </c>
      <c r="DN33" s="522">
        <v>1</v>
      </c>
      <c r="DO33" s="522">
        <v>0</v>
      </c>
    </row>
    <row r="34" spans="1:119" ht="225">
      <c r="A34" s="513">
        <v>29</v>
      </c>
      <c r="B34" s="514">
        <v>40796</v>
      </c>
      <c r="C34" s="515">
        <v>7</v>
      </c>
      <c r="D34" s="515" t="s">
        <v>286</v>
      </c>
      <c r="E34" s="515" t="s">
        <v>287</v>
      </c>
      <c r="F34" s="515" t="s">
        <v>296</v>
      </c>
      <c r="G34" s="515" t="s">
        <v>217</v>
      </c>
      <c r="H34" s="164" t="s">
        <v>298</v>
      </c>
      <c r="I34" s="516" t="s">
        <v>251</v>
      </c>
      <c r="J34" s="517">
        <v>0</v>
      </c>
      <c r="K34" s="517"/>
      <c r="L34" s="517">
        <v>0</v>
      </c>
      <c r="M34" s="517"/>
      <c r="N34" s="517">
        <v>1</v>
      </c>
      <c r="O34" s="517">
        <v>1</v>
      </c>
      <c r="P34" s="517">
        <v>1</v>
      </c>
      <c r="Q34" s="517">
        <v>0</v>
      </c>
      <c r="R34" s="517"/>
      <c r="S34" s="518" t="s">
        <v>418</v>
      </c>
      <c r="T34" s="170">
        <v>2</v>
      </c>
      <c r="U34" s="170"/>
      <c r="V34" s="170"/>
      <c r="W34" s="170"/>
      <c r="X34" s="170"/>
      <c r="Y34" s="170">
        <v>3</v>
      </c>
      <c r="Z34" s="170">
        <v>1</v>
      </c>
      <c r="AA34" s="170"/>
      <c r="AB34" s="170"/>
      <c r="AC34" s="170"/>
      <c r="AD34" s="170"/>
      <c r="AE34" s="170"/>
      <c r="AF34" s="168">
        <v>1</v>
      </c>
      <c r="AG34" s="274" t="s">
        <v>310</v>
      </c>
      <c r="AH34" s="274" t="s">
        <v>224</v>
      </c>
      <c r="AI34" s="172">
        <v>0</v>
      </c>
      <c r="AJ34" s="172">
        <v>0</v>
      </c>
      <c r="AK34" s="172">
        <v>0</v>
      </c>
      <c r="AL34" s="172">
        <v>0</v>
      </c>
      <c r="AM34" s="172">
        <v>0</v>
      </c>
      <c r="AN34" s="172">
        <v>0</v>
      </c>
      <c r="AO34" s="172">
        <v>0</v>
      </c>
      <c r="AP34" s="172">
        <v>0</v>
      </c>
      <c r="AQ34" s="172">
        <v>0</v>
      </c>
      <c r="AR34" s="172">
        <v>0</v>
      </c>
      <c r="AS34" s="170">
        <v>0</v>
      </c>
      <c r="AT34" s="170"/>
      <c r="AU34" s="170"/>
      <c r="AV34" s="170"/>
      <c r="AW34" s="170"/>
      <c r="AX34" s="170"/>
      <c r="AY34" s="170"/>
      <c r="AZ34" s="170"/>
      <c r="BA34" s="170"/>
      <c r="BB34" s="170">
        <v>5</v>
      </c>
      <c r="BC34" s="170">
        <v>4</v>
      </c>
      <c r="BD34" s="170">
        <v>3</v>
      </c>
      <c r="BE34" s="170"/>
      <c r="BF34" s="170"/>
      <c r="BG34" s="170"/>
      <c r="BH34" s="170">
        <v>2</v>
      </c>
      <c r="BI34" s="170"/>
      <c r="BJ34" s="170">
        <v>1</v>
      </c>
      <c r="BK34" s="170"/>
      <c r="BL34" s="170"/>
      <c r="BM34" s="170"/>
      <c r="BN34" s="170"/>
      <c r="BO34" s="170"/>
      <c r="BP34" s="170"/>
      <c r="BQ34" s="168" t="s">
        <v>538</v>
      </c>
      <c r="BR34" s="167" t="s">
        <v>539</v>
      </c>
      <c r="BS34" s="519"/>
      <c r="BT34" s="519"/>
      <c r="BU34" s="519">
        <v>2</v>
      </c>
      <c r="BV34" s="519"/>
      <c r="BW34" s="519">
        <v>1</v>
      </c>
      <c r="BX34" s="519">
        <v>3</v>
      </c>
      <c r="BY34" s="519"/>
      <c r="BZ34" s="519"/>
      <c r="CA34" s="519"/>
      <c r="CB34" s="519"/>
      <c r="CC34" s="519"/>
      <c r="CD34" s="519"/>
      <c r="CE34" s="520">
        <v>1</v>
      </c>
      <c r="CF34" s="520">
        <v>1</v>
      </c>
      <c r="CG34" s="520" t="s">
        <v>285</v>
      </c>
      <c r="CH34" s="520">
        <v>1</v>
      </c>
      <c r="CI34" s="521" t="s">
        <v>224</v>
      </c>
      <c r="CJ34" s="521" t="s">
        <v>300</v>
      </c>
      <c r="CK34" s="520">
        <v>1</v>
      </c>
      <c r="CL34" s="519"/>
      <c r="CM34" s="519"/>
      <c r="CN34" s="519"/>
      <c r="CO34" s="519">
        <v>3</v>
      </c>
      <c r="CP34" s="519"/>
      <c r="CQ34" s="519">
        <v>2</v>
      </c>
      <c r="CR34" s="519">
        <v>1</v>
      </c>
      <c r="CS34" s="519"/>
      <c r="CT34" s="519"/>
      <c r="CU34" s="520">
        <v>1</v>
      </c>
      <c r="CV34" s="520">
        <v>1</v>
      </c>
      <c r="CW34" s="520"/>
      <c r="CX34" s="520" t="s">
        <v>243</v>
      </c>
      <c r="CY34" s="519"/>
      <c r="CZ34" s="519">
        <v>3</v>
      </c>
      <c r="DA34" s="519">
        <v>2</v>
      </c>
      <c r="DB34" s="519"/>
      <c r="DC34" s="519">
        <v>1</v>
      </c>
      <c r="DD34" s="519"/>
      <c r="DE34" s="520">
        <v>1</v>
      </c>
      <c r="DF34" s="520">
        <v>0</v>
      </c>
      <c r="DG34" s="520">
        <v>1</v>
      </c>
      <c r="DH34" s="520">
        <v>0</v>
      </c>
      <c r="DI34" s="522">
        <v>0</v>
      </c>
      <c r="DJ34" s="522">
        <v>1</v>
      </c>
      <c r="DK34" s="522">
        <v>1</v>
      </c>
      <c r="DL34" s="522">
        <v>1</v>
      </c>
      <c r="DM34" s="522">
        <v>0</v>
      </c>
      <c r="DN34" s="522">
        <v>1</v>
      </c>
      <c r="DO34" s="522">
        <v>0</v>
      </c>
    </row>
    <row r="35" spans="1:119" ht="225">
      <c r="A35" s="513">
        <v>30</v>
      </c>
      <c r="B35" s="514">
        <v>40796</v>
      </c>
      <c r="C35" s="515">
        <v>6</v>
      </c>
      <c r="D35" s="515" t="s">
        <v>301</v>
      </c>
      <c r="E35" s="515" t="s">
        <v>302</v>
      </c>
      <c r="F35" s="515" t="s">
        <v>303</v>
      </c>
      <c r="G35" s="515" t="s">
        <v>217</v>
      </c>
      <c r="H35" s="164" t="s">
        <v>304</v>
      </c>
      <c r="I35" s="516" t="s">
        <v>251</v>
      </c>
      <c r="J35" s="517">
        <v>1</v>
      </c>
      <c r="K35" s="517"/>
      <c r="L35" s="517"/>
      <c r="M35" s="517">
        <v>1</v>
      </c>
      <c r="N35" s="517">
        <v>1</v>
      </c>
      <c r="O35" s="517">
        <v>1</v>
      </c>
      <c r="P35" s="517">
        <v>1</v>
      </c>
      <c r="Q35" s="517">
        <v>0</v>
      </c>
      <c r="R35" s="517"/>
      <c r="S35" s="518" t="s">
        <v>415</v>
      </c>
      <c r="T35" s="170">
        <v>3</v>
      </c>
      <c r="U35" s="170">
        <v>2</v>
      </c>
      <c r="V35" s="170"/>
      <c r="W35" s="170"/>
      <c r="X35" s="170">
        <v>1</v>
      </c>
      <c r="Y35" s="170">
        <v>3</v>
      </c>
      <c r="Z35" s="170"/>
      <c r="AA35" s="170"/>
      <c r="AB35" s="170"/>
      <c r="AC35" s="170"/>
      <c r="AD35" s="170"/>
      <c r="AE35" s="170"/>
      <c r="AF35" s="168">
        <v>0</v>
      </c>
      <c r="AG35" s="274" t="s">
        <v>224</v>
      </c>
      <c r="AH35" s="274" t="s">
        <v>238</v>
      </c>
      <c r="AI35" s="172">
        <v>0</v>
      </c>
      <c r="AJ35" s="172">
        <v>0</v>
      </c>
      <c r="AK35" s="172">
        <v>0</v>
      </c>
      <c r="AL35" s="172">
        <v>0</v>
      </c>
      <c r="AM35" s="172">
        <v>0</v>
      </c>
      <c r="AN35" s="172">
        <v>0</v>
      </c>
      <c r="AO35" s="172">
        <v>0</v>
      </c>
      <c r="AP35" s="172">
        <v>0</v>
      </c>
      <c r="AQ35" s="172">
        <v>0</v>
      </c>
      <c r="AR35" s="172">
        <v>1</v>
      </c>
      <c r="AS35" s="170">
        <v>0</v>
      </c>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0"/>
      <c r="BQ35" s="168" t="s">
        <v>538</v>
      </c>
      <c r="BR35" s="167" t="s">
        <v>539</v>
      </c>
      <c r="BS35" s="519">
        <v>1</v>
      </c>
      <c r="BT35" s="519"/>
      <c r="BU35" s="519"/>
      <c r="BV35" s="519"/>
      <c r="BW35" s="519"/>
      <c r="BX35" s="519"/>
      <c r="BY35" s="519"/>
      <c r="BZ35" s="519">
        <v>2</v>
      </c>
      <c r="CA35" s="519"/>
      <c r="CB35" s="519"/>
      <c r="CC35" s="519"/>
      <c r="CD35" s="519">
        <v>3</v>
      </c>
      <c r="CE35" s="520">
        <v>1</v>
      </c>
      <c r="CF35" s="520">
        <v>1</v>
      </c>
      <c r="CG35" s="520" t="s">
        <v>223</v>
      </c>
      <c r="CH35" s="520">
        <v>1</v>
      </c>
      <c r="CI35" s="521" t="s">
        <v>224</v>
      </c>
      <c r="CJ35" s="521" t="s">
        <v>225</v>
      </c>
      <c r="CK35" s="520">
        <v>1</v>
      </c>
      <c r="CL35" s="519"/>
      <c r="CM35" s="519"/>
      <c r="CN35" s="519"/>
      <c r="CO35" s="519"/>
      <c r="CP35" s="519"/>
      <c r="CQ35" s="519"/>
      <c r="CR35" s="519"/>
      <c r="CS35" s="519"/>
      <c r="CT35" s="519"/>
      <c r="CU35" s="520">
        <v>1</v>
      </c>
      <c r="CV35" s="520">
        <v>1</v>
      </c>
      <c r="CW35" s="520"/>
      <c r="CX35" s="520" t="s">
        <v>228</v>
      </c>
      <c r="CY35" s="519"/>
      <c r="CZ35" s="519">
        <v>3</v>
      </c>
      <c r="DA35" s="519">
        <v>2</v>
      </c>
      <c r="DB35" s="519"/>
      <c r="DC35" s="519"/>
      <c r="DD35" s="519">
        <v>1</v>
      </c>
      <c r="DE35" s="520">
        <v>0</v>
      </c>
      <c r="DF35" s="520">
        <v>0</v>
      </c>
      <c r="DG35" s="520">
        <v>1</v>
      </c>
      <c r="DH35" s="520">
        <v>0</v>
      </c>
      <c r="DI35" s="522">
        <v>0</v>
      </c>
      <c r="DJ35" s="522">
        <v>1</v>
      </c>
      <c r="DK35" s="522">
        <v>1</v>
      </c>
      <c r="DL35" s="522">
        <v>1</v>
      </c>
      <c r="DM35" s="522">
        <v>0</v>
      </c>
      <c r="DN35" s="522">
        <v>1</v>
      </c>
      <c r="DO35" s="522">
        <v>0</v>
      </c>
    </row>
    <row r="36" spans="1:119" ht="165">
      <c r="A36" s="513">
        <v>31</v>
      </c>
      <c r="B36" s="514">
        <v>40795</v>
      </c>
      <c r="C36" s="515">
        <v>6</v>
      </c>
      <c r="D36" s="515" t="s">
        <v>301</v>
      </c>
      <c r="E36" s="515" t="s">
        <v>302</v>
      </c>
      <c r="F36" s="515" t="s">
        <v>305</v>
      </c>
      <c r="G36" s="515" t="s">
        <v>217</v>
      </c>
      <c r="H36" s="164" t="s">
        <v>306</v>
      </c>
      <c r="I36" s="516" t="s">
        <v>219</v>
      </c>
      <c r="J36" s="517">
        <v>1</v>
      </c>
      <c r="K36" s="517"/>
      <c r="L36" s="517">
        <v>0</v>
      </c>
      <c r="M36" s="517"/>
      <c r="N36" s="517">
        <v>1</v>
      </c>
      <c r="O36" s="517">
        <v>0</v>
      </c>
      <c r="P36" s="517">
        <v>1</v>
      </c>
      <c r="Q36" s="517"/>
      <c r="R36" s="517"/>
      <c r="S36" s="518" t="s">
        <v>416</v>
      </c>
      <c r="T36" s="170"/>
      <c r="U36" s="170"/>
      <c r="V36" s="170"/>
      <c r="W36" s="170"/>
      <c r="X36" s="170"/>
      <c r="Y36" s="170">
        <v>3</v>
      </c>
      <c r="Z36" s="170">
        <v>2</v>
      </c>
      <c r="AA36" s="170"/>
      <c r="AB36" s="170"/>
      <c r="AC36" s="170"/>
      <c r="AD36" s="170"/>
      <c r="AE36" s="170">
        <v>1</v>
      </c>
      <c r="AF36" s="168">
        <v>1</v>
      </c>
      <c r="AG36" s="274" t="s">
        <v>224</v>
      </c>
      <c r="AH36" s="274" t="s">
        <v>238</v>
      </c>
      <c r="AI36" s="172">
        <v>1</v>
      </c>
      <c r="AJ36" s="172">
        <v>0</v>
      </c>
      <c r="AK36" s="172">
        <v>0</v>
      </c>
      <c r="AL36" s="172">
        <v>0</v>
      </c>
      <c r="AM36" s="172">
        <v>0</v>
      </c>
      <c r="AN36" s="172">
        <v>0</v>
      </c>
      <c r="AO36" s="172">
        <v>0</v>
      </c>
      <c r="AP36" s="172">
        <v>0</v>
      </c>
      <c r="AQ36" s="172">
        <v>0</v>
      </c>
      <c r="AR36" s="172">
        <v>0</v>
      </c>
      <c r="AS36" s="170">
        <v>1</v>
      </c>
      <c r="AT36" s="170"/>
      <c r="AU36" s="170"/>
      <c r="AV36" s="170"/>
      <c r="AW36" s="170"/>
      <c r="AX36" s="170"/>
      <c r="AY36" s="170"/>
      <c r="AZ36" s="170"/>
      <c r="BA36" s="170"/>
      <c r="BB36" s="170">
        <v>2</v>
      </c>
      <c r="BC36" s="170"/>
      <c r="BD36" s="170"/>
      <c r="BE36" s="170"/>
      <c r="BF36" s="170"/>
      <c r="BG36" s="170"/>
      <c r="BH36" s="170">
        <v>5</v>
      </c>
      <c r="BI36" s="170"/>
      <c r="BJ36" s="170">
        <v>4</v>
      </c>
      <c r="BK36" s="170"/>
      <c r="BL36" s="170"/>
      <c r="BM36" s="170"/>
      <c r="BN36" s="170"/>
      <c r="BO36" s="170">
        <v>1</v>
      </c>
      <c r="BP36" s="170">
        <v>3</v>
      </c>
      <c r="BQ36" s="168" t="s">
        <v>538</v>
      </c>
      <c r="BR36" s="167">
        <v>1</v>
      </c>
      <c r="BS36" s="519"/>
      <c r="BT36" s="519"/>
      <c r="BU36" s="519"/>
      <c r="BV36" s="519"/>
      <c r="BW36" s="519"/>
      <c r="BX36" s="519">
        <v>2</v>
      </c>
      <c r="BY36" s="519">
        <v>3</v>
      </c>
      <c r="BZ36" s="519"/>
      <c r="CA36" s="519">
        <v>1</v>
      </c>
      <c r="CB36" s="519"/>
      <c r="CC36" s="519"/>
      <c r="CD36" s="519"/>
      <c r="CE36" s="520">
        <v>0</v>
      </c>
      <c r="CF36" s="520">
        <v>1</v>
      </c>
      <c r="CG36" s="520" t="s">
        <v>223</v>
      </c>
      <c r="CH36" s="520">
        <v>1</v>
      </c>
      <c r="CI36" s="521" t="s">
        <v>224</v>
      </c>
      <c r="CJ36" s="521" t="s">
        <v>238</v>
      </c>
      <c r="CK36" s="520">
        <v>1</v>
      </c>
      <c r="CL36" s="519"/>
      <c r="CM36" s="519"/>
      <c r="CN36" s="519"/>
      <c r="CO36" s="519"/>
      <c r="CP36" s="519"/>
      <c r="CQ36" s="519"/>
      <c r="CR36" s="519"/>
      <c r="CS36" s="519"/>
      <c r="CT36" s="519"/>
      <c r="CU36" s="520">
        <v>1</v>
      </c>
      <c r="CV36" s="520">
        <v>0</v>
      </c>
      <c r="CW36" s="520"/>
      <c r="CX36" s="520" t="s">
        <v>236</v>
      </c>
      <c r="CY36" s="519"/>
      <c r="CZ36" s="519">
        <v>2</v>
      </c>
      <c r="DA36" s="519">
        <v>3</v>
      </c>
      <c r="DB36" s="519"/>
      <c r="DC36" s="519"/>
      <c r="DD36" s="519">
        <v>1</v>
      </c>
      <c r="DE36" s="520">
        <v>1</v>
      </c>
      <c r="DF36" s="520">
        <v>1</v>
      </c>
      <c r="DG36" s="520">
        <v>0</v>
      </c>
      <c r="DH36" s="520">
        <v>0</v>
      </c>
      <c r="DI36" s="522">
        <v>0</v>
      </c>
      <c r="DJ36" s="522">
        <v>1</v>
      </c>
      <c r="DK36" s="522">
        <v>1</v>
      </c>
      <c r="DL36" s="522">
        <v>1</v>
      </c>
      <c r="DM36" s="522">
        <v>0</v>
      </c>
      <c r="DN36" s="522">
        <v>0</v>
      </c>
      <c r="DO36" s="522">
        <v>0</v>
      </c>
    </row>
    <row r="37" spans="1:119" ht="105">
      <c r="A37" s="513">
        <v>32</v>
      </c>
      <c r="B37" s="514">
        <v>40796</v>
      </c>
      <c r="C37" s="515">
        <v>6</v>
      </c>
      <c r="D37" s="515" t="s">
        <v>301</v>
      </c>
      <c r="E37" s="515" t="s">
        <v>302</v>
      </c>
      <c r="F37" s="515" t="s">
        <v>308</v>
      </c>
      <c r="G37" s="515" t="s">
        <v>217</v>
      </c>
      <c r="H37" s="164" t="s">
        <v>309</v>
      </c>
      <c r="I37" s="516" t="s">
        <v>257</v>
      </c>
      <c r="J37" s="517"/>
      <c r="K37" s="517"/>
      <c r="L37" s="517"/>
      <c r="M37" s="517"/>
      <c r="N37" s="517">
        <v>1</v>
      </c>
      <c r="O37" s="517">
        <v>1</v>
      </c>
      <c r="P37" s="517">
        <v>1</v>
      </c>
      <c r="Q37" s="517">
        <v>1</v>
      </c>
      <c r="R37" s="517"/>
      <c r="S37" s="518" t="s">
        <v>424</v>
      </c>
      <c r="T37" s="170">
        <v>3</v>
      </c>
      <c r="U37" s="170"/>
      <c r="V37" s="170">
        <v>1</v>
      </c>
      <c r="W37" s="170"/>
      <c r="X37" s="170"/>
      <c r="Y37" s="170">
        <v>2</v>
      </c>
      <c r="Z37" s="170"/>
      <c r="AA37" s="170"/>
      <c r="AB37" s="170"/>
      <c r="AC37" s="170"/>
      <c r="AD37" s="170"/>
      <c r="AE37" s="170"/>
      <c r="AF37" s="168">
        <v>1</v>
      </c>
      <c r="AG37" s="274" t="s">
        <v>224</v>
      </c>
      <c r="AH37" s="274" t="s">
        <v>310</v>
      </c>
      <c r="AI37" s="172">
        <v>1</v>
      </c>
      <c r="AJ37" s="172">
        <v>0</v>
      </c>
      <c r="AK37" s="172">
        <v>1</v>
      </c>
      <c r="AL37" s="172">
        <v>0</v>
      </c>
      <c r="AM37" s="172">
        <v>0</v>
      </c>
      <c r="AN37" s="172">
        <v>0</v>
      </c>
      <c r="AO37" s="172">
        <v>0</v>
      </c>
      <c r="AP37" s="172">
        <v>0</v>
      </c>
      <c r="AQ37" s="172">
        <v>0</v>
      </c>
      <c r="AR37" s="172">
        <v>0</v>
      </c>
      <c r="AS37" s="170">
        <v>1</v>
      </c>
      <c r="AT37" s="170"/>
      <c r="AU37" s="170">
        <v>3</v>
      </c>
      <c r="AV37" s="170">
        <v>2</v>
      </c>
      <c r="AW37" s="170"/>
      <c r="AX37" s="170"/>
      <c r="AY37" s="170"/>
      <c r="AZ37" s="170"/>
      <c r="BA37" s="170">
        <v>1</v>
      </c>
      <c r="BB37" s="170">
        <v>5</v>
      </c>
      <c r="BC37" s="170">
        <v>4</v>
      </c>
      <c r="BD37" s="170"/>
      <c r="BE37" s="170"/>
      <c r="BF37" s="170"/>
      <c r="BG37" s="170">
        <v>1</v>
      </c>
      <c r="BH37" s="170">
        <v>3</v>
      </c>
      <c r="BI37" s="170"/>
      <c r="BJ37" s="170"/>
      <c r="BK37" s="170">
        <v>2</v>
      </c>
      <c r="BL37" s="170"/>
      <c r="BM37" s="170"/>
      <c r="BN37" s="170"/>
      <c r="BO37" s="170"/>
      <c r="BP37" s="170"/>
      <c r="BQ37" s="168" t="s">
        <v>248</v>
      </c>
      <c r="BR37" s="167">
        <v>1</v>
      </c>
      <c r="BS37" s="519"/>
      <c r="BT37" s="519"/>
      <c r="BU37" s="519">
        <v>3</v>
      </c>
      <c r="BV37" s="519"/>
      <c r="BW37" s="519"/>
      <c r="BX37" s="519">
        <v>1</v>
      </c>
      <c r="BY37" s="519">
        <v>2</v>
      </c>
      <c r="BZ37" s="519"/>
      <c r="CA37" s="519"/>
      <c r="CB37" s="519"/>
      <c r="CC37" s="519"/>
      <c r="CD37" s="519"/>
      <c r="CE37" s="520">
        <v>0</v>
      </c>
      <c r="CF37" s="520">
        <v>0</v>
      </c>
      <c r="CG37" s="520" t="s">
        <v>223</v>
      </c>
      <c r="CH37" s="520">
        <v>1</v>
      </c>
      <c r="CI37" s="521" t="s">
        <v>224</v>
      </c>
      <c r="CJ37" s="521" t="s">
        <v>310</v>
      </c>
      <c r="CK37" s="520">
        <v>1</v>
      </c>
      <c r="CL37" s="519"/>
      <c r="CM37" s="519"/>
      <c r="CN37" s="519">
        <v>2</v>
      </c>
      <c r="CO37" s="519">
        <v>3</v>
      </c>
      <c r="CP37" s="519"/>
      <c r="CQ37" s="519">
        <v>1</v>
      </c>
      <c r="CR37" s="519"/>
      <c r="CS37" s="519"/>
      <c r="CT37" s="519"/>
      <c r="CU37" s="520">
        <v>1</v>
      </c>
      <c r="CV37" s="520">
        <v>0</v>
      </c>
      <c r="CW37" s="520" t="s">
        <v>248</v>
      </c>
      <c r="CX37" s="520" t="s">
        <v>239</v>
      </c>
      <c r="CY37" s="519"/>
      <c r="CZ37" s="519">
        <v>3</v>
      </c>
      <c r="DA37" s="519">
        <v>2</v>
      </c>
      <c r="DB37" s="519">
        <v>1</v>
      </c>
      <c r="DC37" s="519"/>
      <c r="DD37" s="519"/>
      <c r="DE37" s="520">
        <v>0</v>
      </c>
      <c r="DF37" s="520">
        <v>1</v>
      </c>
      <c r="DG37" s="520">
        <v>1</v>
      </c>
      <c r="DH37" s="520">
        <v>0</v>
      </c>
      <c r="DI37" s="522">
        <v>0</v>
      </c>
      <c r="DJ37" s="522">
        <v>1</v>
      </c>
      <c r="DK37" s="522">
        <v>1</v>
      </c>
      <c r="DL37" s="522">
        <v>0</v>
      </c>
      <c r="DM37" s="522">
        <v>1</v>
      </c>
      <c r="DN37" s="522">
        <v>1</v>
      </c>
      <c r="DO37" s="522">
        <v>0</v>
      </c>
    </row>
    <row r="38" spans="1:119" ht="75">
      <c r="A38" s="513">
        <v>33</v>
      </c>
      <c r="B38" s="514">
        <v>40796</v>
      </c>
      <c r="C38" s="515">
        <v>6</v>
      </c>
      <c r="D38" s="515" t="s">
        <v>301</v>
      </c>
      <c r="E38" s="515" t="s">
        <v>302</v>
      </c>
      <c r="F38" s="515" t="s">
        <v>308</v>
      </c>
      <c r="G38" s="515" t="s">
        <v>217</v>
      </c>
      <c r="H38" s="164" t="s">
        <v>309</v>
      </c>
      <c r="I38" s="516" t="s">
        <v>234</v>
      </c>
      <c r="J38" s="517">
        <v>1</v>
      </c>
      <c r="K38" s="517"/>
      <c r="L38" s="517"/>
      <c r="M38" s="517"/>
      <c r="N38" s="517">
        <v>1</v>
      </c>
      <c r="O38" s="517">
        <v>1</v>
      </c>
      <c r="P38" s="517">
        <v>1</v>
      </c>
      <c r="Q38" s="517">
        <v>1</v>
      </c>
      <c r="R38" s="517"/>
      <c r="S38" s="518" t="s">
        <v>424</v>
      </c>
      <c r="T38" s="170">
        <v>1</v>
      </c>
      <c r="U38" s="170"/>
      <c r="V38" s="170">
        <v>3</v>
      </c>
      <c r="W38" s="170"/>
      <c r="X38" s="170"/>
      <c r="Y38" s="170">
        <v>2</v>
      </c>
      <c r="Z38" s="170"/>
      <c r="AA38" s="170"/>
      <c r="AB38" s="170"/>
      <c r="AC38" s="170"/>
      <c r="AD38" s="170"/>
      <c r="AE38" s="170"/>
      <c r="AF38" s="168">
        <v>1</v>
      </c>
      <c r="AG38" s="274" t="s">
        <v>224</v>
      </c>
      <c r="AH38" s="274" t="s">
        <v>238</v>
      </c>
      <c r="AI38" s="172">
        <v>1</v>
      </c>
      <c r="AJ38" s="172">
        <v>0</v>
      </c>
      <c r="AK38" s="172">
        <v>1</v>
      </c>
      <c r="AL38" s="172">
        <v>1</v>
      </c>
      <c r="AM38" s="172">
        <v>0</v>
      </c>
      <c r="AN38" s="172">
        <v>0</v>
      </c>
      <c r="AO38" s="172">
        <v>0</v>
      </c>
      <c r="AP38" s="172">
        <v>0</v>
      </c>
      <c r="AQ38" s="172">
        <v>0</v>
      </c>
      <c r="AR38" s="172">
        <v>0</v>
      </c>
      <c r="AS38" s="170">
        <v>1</v>
      </c>
      <c r="AT38" s="170"/>
      <c r="AU38" s="170"/>
      <c r="AV38" s="170"/>
      <c r="AW38" s="170"/>
      <c r="AX38" s="170"/>
      <c r="AY38" s="170"/>
      <c r="AZ38" s="170"/>
      <c r="BA38" s="170"/>
      <c r="BB38" s="170">
        <v>5</v>
      </c>
      <c r="BC38" s="170">
        <v>4</v>
      </c>
      <c r="BD38" s="170"/>
      <c r="BE38" s="170"/>
      <c r="BF38" s="170"/>
      <c r="BG38" s="170"/>
      <c r="BH38" s="170"/>
      <c r="BI38" s="170"/>
      <c r="BJ38" s="170">
        <v>3</v>
      </c>
      <c r="BK38" s="170">
        <v>2</v>
      </c>
      <c r="BL38" s="170"/>
      <c r="BM38" s="170"/>
      <c r="BN38" s="170"/>
      <c r="BO38" s="170">
        <v>1</v>
      </c>
      <c r="BP38" s="170"/>
      <c r="BQ38" s="168" t="s">
        <v>538</v>
      </c>
      <c r="BR38" s="167" t="s">
        <v>539</v>
      </c>
      <c r="BS38" s="519"/>
      <c r="BT38" s="519"/>
      <c r="BU38" s="519">
        <v>3</v>
      </c>
      <c r="BV38" s="519"/>
      <c r="BW38" s="519"/>
      <c r="BX38" s="519">
        <v>1</v>
      </c>
      <c r="BY38" s="519">
        <v>2</v>
      </c>
      <c r="BZ38" s="519"/>
      <c r="CA38" s="519"/>
      <c r="CB38" s="519"/>
      <c r="CC38" s="519"/>
      <c r="CD38" s="519"/>
      <c r="CE38" s="520">
        <v>0</v>
      </c>
      <c r="CF38" s="520">
        <v>1</v>
      </c>
      <c r="CG38" s="520" t="s">
        <v>223</v>
      </c>
      <c r="CH38" s="520">
        <v>1</v>
      </c>
      <c r="CI38" s="521" t="s">
        <v>238</v>
      </c>
      <c r="CJ38" s="521" t="s">
        <v>238</v>
      </c>
      <c r="CK38" s="520">
        <v>1</v>
      </c>
      <c r="CL38" s="519"/>
      <c r="CM38" s="519"/>
      <c r="CN38" s="519">
        <v>3</v>
      </c>
      <c r="CO38" s="519">
        <v>2</v>
      </c>
      <c r="CP38" s="519"/>
      <c r="CQ38" s="519">
        <v>1</v>
      </c>
      <c r="CR38" s="519"/>
      <c r="CS38" s="519"/>
      <c r="CT38" s="519"/>
      <c r="CU38" s="520">
        <v>1</v>
      </c>
      <c r="CV38" s="520">
        <v>0</v>
      </c>
      <c r="CW38" s="520" t="s">
        <v>258</v>
      </c>
      <c r="CX38" s="520" t="s">
        <v>239</v>
      </c>
      <c r="CY38" s="519"/>
      <c r="CZ38" s="519">
        <v>1</v>
      </c>
      <c r="DA38" s="519">
        <v>2</v>
      </c>
      <c r="DB38" s="519">
        <v>3</v>
      </c>
      <c r="DC38" s="519"/>
      <c r="DD38" s="519"/>
      <c r="DE38" s="520">
        <v>0</v>
      </c>
      <c r="DF38" s="520">
        <v>1</v>
      </c>
      <c r="DG38" s="520">
        <v>1</v>
      </c>
      <c r="DH38" s="520">
        <v>0</v>
      </c>
      <c r="DI38" s="522">
        <v>0</v>
      </c>
      <c r="DJ38" s="522">
        <v>1</v>
      </c>
      <c r="DK38" s="522">
        <v>1</v>
      </c>
      <c r="DL38" s="522">
        <v>1</v>
      </c>
      <c r="DM38" s="522">
        <v>1</v>
      </c>
      <c r="DN38" s="522">
        <v>1</v>
      </c>
      <c r="DO38" s="522">
        <v>0</v>
      </c>
    </row>
    <row r="39" spans="1:119" ht="165">
      <c r="A39" s="513">
        <v>34</v>
      </c>
      <c r="B39" s="514">
        <v>40796</v>
      </c>
      <c r="C39" s="515">
        <v>6</v>
      </c>
      <c r="D39" s="515" t="s">
        <v>301</v>
      </c>
      <c r="E39" s="515" t="s">
        <v>302</v>
      </c>
      <c r="F39" s="515" t="s">
        <v>311</v>
      </c>
      <c r="G39" s="515" t="s">
        <v>217</v>
      </c>
      <c r="H39" s="164" t="s">
        <v>312</v>
      </c>
      <c r="I39" s="516" t="s">
        <v>219</v>
      </c>
      <c r="J39" s="517">
        <v>1</v>
      </c>
      <c r="K39" s="517"/>
      <c r="L39" s="517">
        <v>1</v>
      </c>
      <c r="M39" s="517"/>
      <c r="N39" s="517">
        <v>1</v>
      </c>
      <c r="O39" s="517">
        <v>1</v>
      </c>
      <c r="P39" s="517">
        <v>1</v>
      </c>
      <c r="Q39" s="517">
        <v>1</v>
      </c>
      <c r="R39" s="517">
        <v>1</v>
      </c>
      <c r="S39" s="518" t="s">
        <v>415</v>
      </c>
      <c r="T39" s="170">
        <v>1</v>
      </c>
      <c r="U39" s="170"/>
      <c r="V39" s="170">
        <v>3</v>
      </c>
      <c r="W39" s="170"/>
      <c r="X39" s="170"/>
      <c r="Y39" s="170">
        <v>2</v>
      </c>
      <c r="Z39" s="170"/>
      <c r="AA39" s="170"/>
      <c r="AB39" s="170"/>
      <c r="AC39" s="170"/>
      <c r="AD39" s="170"/>
      <c r="AE39" s="170"/>
      <c r="AF39" s="168">
        <v>1</v>
      </c>
      <c r="AG39" s="274" t="s">
        <v>224</v>
      </c>
      <c r="AH39" s="274" t="s">
        <v>225</v>
      </c>
      <c r="AI39" s="172">
        <v>1</v>
      </c>
      <c r="AJ39" s="172">
        <v>0</v>
      </c>
      <c r="AK39" s="172">
        <v>0</v>
      </c>
      <c r="AL39" s="172">
        <v>0</v>
      </c>
      <c r="AM39" s="172">
        <v>0</v>
      </c>
      <c r="AN39" s="172">
        <v>0</v>
      </c>
      <c r="AO39" s="172">
        <v>0</v>
      </c>
      <c r="AP39" s="172">
        <v>0</v>
      </c>
      <c r="AQ39" s="172">
        <v>0</v>
      </c>
      <c r="AR39" s="172">
        <v>0</v>
      </c>
      <c r="AS39" s="170">
        <v>1</v>
      </c>
      <c r="AT39" s="170"/>
      <c r="AU39" s="170">
        <v>3</v>
      </c>
      <c r="AV39" s="170">
        <v>2</v>
      </c>
      <c r="AW39" s="170"/>
      <c r="AX39" s="170"/>
      <c r="AY39" s="170"/>
      <c r="AZ39" s="170"/>
      <c r="BA39" s="170"/>
      <c r="BB39" s="170">
        <v>3</v>
      </c>
      <c r="BC39" s="170">
        <v>2</v>
      </c>
      <c r="BD39" s="170"/>
      <c r="BE39" s="170"/>
      <c r="BF39" s="170"/>
      <c r="BG39" s="170"/>
      <c r="BH39" s="170">
        <v>5</v>
      </c>
      <c r="BI39" s="170"/>
      <c r="BJ39" s="170"/>
      <c r="BK39" s="170">
        <v>4</v>
      </c>
      <c r="BL39" s="170"/>
      <c r="BM39" s="170"/>
      <c r="BN39" s="170"/>
      <c r="BO39" s="170"/>
      <c r="BP39" s="170"/>
      <c r="BQ39" s="168" t="s">
        <v>258</v>
      </c>
      <c r="BR39" s="167">
        <v>1</v>
      </c>
      <c r="BS39" s="519"/>
      <c r="BT39" s="519"/>
      <c r="BU39" s="519">
        <v>3</v>
      </c>
      <c r="BV39" s="519"/>
      <c r="BW39" s="519"/>
      <c r="BX39" s="519">
        <v>2</v>
      </c>
      <c r="BY39" s="519">
        <v>1</v>
      </c>
      <c r="BZ39" s="519"/>
      <c r="CA39" s="519"/>
      <c r="CB39" s="519"/>
      <c r="CC39" s="519"/>
      <c r="CD39" s="519"/>
      <c r="CE39" s="520">
        <v>0</v>
      </c>
      <c r="CF39" s="520">
        <v>1</v>
      </c>
      <c r="CG39" s="520" t="s">
        <v>223</v>
      </c>
      <c r="CH39" s="520">
        <v>1</v>
      </c>
      <c r="CI39" s="521" t="s">
        <v>224</v>
      </c>
      <c r="CJ39" s="521" t="s">
        <v>300</v>
      </c>
      <c r="CK39" s="520">
        <v>1</v>
      </c>
      <c r="CL39" s="519">
        <v>2</v>
      </c>
      <c r="CM39" s="519"/>
      <c r="CN39" s="519">
        <v>3</v>
      </c>
      <c r="CO39" s="519">
        <v>1</v>
      </c>
      <c r="CP39" s="519"/>
      <c r="CQ39" s="519"/>
      <c r="CR39" s="519"/>
      <c r="CS39" s="519"/>
      <c r="CT39" s="519"/>
      <c r="CU39" s="520">
        <v>1</v>
      </c>
      <c r="CV39" s="520">
        <v>0</v>
      </c>
      <c r="CW39" s="520" t="s">
        <v>258</v>
      </c>
      <c r="CX39" s="520" t="s">
        <v>239</v>
      </c>
      <c r="CY39" s="519"/>
      <c r="CZ39" s="519">
        <v>3</v>
      </c>
      <c r="DA39" s="519">
        <v>1</v>
      </c>
      <c r="DB39" s="519">
        <v>2</v>
      </c>
      <c r="DC39" s="519"/>
      <c r="DD39" s="519"/>
      <c r="DE39" s="520">
        <v>1</v>
      </c>
      <c r="DF39" s="520">
        <v>1</v>
      </c>
      <c r="DG39" s="520">
        <v>1</v>
      </c>
      <c r="DH39" s="520">
        <v>0</v>
      </c>
      <c r="DI39" s="522">
        <v>0</v>
      </c>
      <c r="DJ39" s="522">
        <v>1</v>
      </c>
      <c r="DK39" s="522">
        <v>1</v>
      </c>
      <c r="DL39" s="522">
        <v>1</v>
      </c>
      <c r="DM39" s="522">
        <v>0</v>
      </c>
      <c r="DN39" s="522">
        <v>1</v>
      </c>
      <c r="DO39" s="522">
        <v>0</v>
      </c>
    </row>
    <row r="40" spans="1:119" ht="180">
      <c r="A40" s="513">
        <v>35</v>
      </c>
      <c r="B40" s="514">
        <v>40796</v>
      </c>
      <c r="C40" s="515">
        <v>6</v>
      </c>
      <c r="D40" s="515" t="s">
        <v>301</v>
      </c>
      <c r="E40" s="515" t="s">
        <v>302</v>
      </c>
      <c r="F40" s="515" t="s">
        <v>313</v>
      </c>
      <c r="G40" s="515" t="s">
        <v>217</v>
      </c>
      <c r="H40" s="164" t="s">
        <v>314</v>
      </c>
      <c r="I40" s="516" t="s">
        <v>247</v>
      </c>
      <c r="J40" s="517">
        <v>1</v>
      </c>
      <c r="K40" s="517">
        <v>1</v>
      </c>
      <c r="L40" s="517"/>
      <c r="M40" s="517"/>
      <c r="N40" s="517">
        <v>1</v>
      </c>
      <c r="O40" s="517">
        <v>1</v>
      </c>
      <c r="P40" s="517">
        <v>0</v>
      </c>
      <c r="Q40" s="517">
        <v>1</v>
      </c>
      <c r="R40" s="517"/>
      <c r="S40" s="518" t="s">
        <v>415</v>
      </c>
      <c r="T40" s="170">
        <v>1</v>
      </c>
      <c r="U40" s="170"/>
      <c r="V40" s="170">
        <v>3</v>
      </c>
      <c r="W40" s="170"/>
      <c r="X40" s="170"/>
      <c r="Y40" s="170">
        <v>2</v>
      </c>
      <c r="Z40" s="170"/>
      <c r="AA40" s="170"/>
      <c r="AB40" s="170"/>
      <c r="AC40" s="170"/>
      <c r="AD40" s="170"/>
      <c r="AE40" s="170"/>
      <c r="AF40" s="168">
        <v>0</v>
      </c>
      <c r="AG40" s="274" t="s">
        <v>224</v>
      </c>
      <c r="AH40" s="274" t="s">
        <v>225</v>
      </c>
      <c r="AI40" s="172">
        <v>1</v>
      </c>
      <c r="AJ40" s="172">
        <v>0</v>
      </c>
      <c r="AK40" s="172">
        <v>1</v>
      </c>
      <c r="AL40" s="172">
        <v>0</v>
      </c>
      <c r="AM40" s="172">
        <v>0</v>
      </c>
      <c r="AN40" s="172">
        <v>0</v>
      </c>
      <c r="AO40" s="172">
        <v>0</v>
      </c>
      <c r="AP40" s="172">
        <v>0</v>
      </c>
      <c r="AQ40" s="172">
        <v>0</v>
      </c>
      <c r="AR40" s="172">
        <v>0</v>
      </c>
      <c r="AS40" s="170">
        <v>1</v>
      </c>
      <c r="AT40" s="170"/>
      <c r="AU40" s="170">
        <v>2</v>
      </c>
      <c r="AV40" s="170"/>
      <c r="AW40" s="170"/>
      <c r="AX40" s="170"/>
      <c r="AY40" s="170"/>
      <c r="AZ40" s="170"/>
      <c r="BA40" s="170"/>
      <c r="BB40" s="170">
        <v>5</v>
      </c>
      <c r="BC40" s="170">
        <v>4</v>
      </c>
      <c r="BD40" s="170"/>
      <c r="BE40" s="170"/>
      <c r="BF40" s="170"/>
      <c r="BG40" s="170"/>
      <c r="BH40" s="170"/>
      <c r="BI40" s="170"/>
      <c r="BJ40" s="170"/>
      <c r="BK40" s="170">
        <v>3</v>
      </c>
      <c r="BL40" s="170"/>
      <c r="BM40" s="170"/>
      <c r="BN40" s="170"/>
      <c r="BO40" s="170"/>
      <c r="BP40" s="170"/>
      <c r="BQ40" s="168" t="s">
        <v>248</v>
      </c>
      <c r="BR40" s="167">
        <v>1</v>
      </c>
      <c r="BS40" s="519"/>
      <c r="BT40" s="519"/>
      <c r="BU40" s="519">
        <v>3</v>
      </c>
      <c r="BV40" s="519"/>
      <c r="BW40" s="519"/>
      <c r="BX40" s="519">
        <v>2</v>
      </c>
      <c r="BY40" s="519">
        <v>1</v>
      </c>
      <c r="BZ40" s="519"/>
      <c r="CA40" s="519"/>
      <c r="CB40" s="519"/>
      <c r="CC40" s="519"/>
      <c r="CD40" s="519"/>
      <c r="CE40" s="520">
        <v>0</v>
      </c>
      <c r="CF40" s="520">
        <v>1</v>
      </c>
      <c r="CG40" s="520" t="s">
        <v>223</v>
      </c>
      <c r="CH40" s="520">
        <v>1</v>
      </c>
      <c r="CI40" s="521" t="s">
        <v>224</v>
      </c>
      <c r="CJ40" s="521" t="s">
        <v>225</v>
      </c>
      <c r="CK40" s="520">
        <v>1</v>
      </c>
      <c r="CL40" s="519"/>
      <c r="CM40" s="519"/>
      <c r="CN40" s="519">
        <v>3</v>
      </c>
      <c r="CO40" s="519">
        <v>2</v>
      </c>
      <c r="CP40" s="519"/>
      <c r="CQ40" s="519">
        <v>1</v>
      </c>
      <c r="CR40" s="519"/>
      <c r="CS40" s="519"/>
      <c r="CT40" s="519"/>
      <c r="CU40" s="520">
        <v>1</v>
      </c>
      <c r="CV40" s="520">
        <v>0</v>
      </c>
      <c r="CW40" s="520" t="s">
        <v>258</v>
      </c>
      <c r="CX40" s="520" t="s">
        <v>228</v>
      </c>
      <c r="CY40" s="519"/>
      <c r="CZ40" s="519">
        <v>3</v>
      </c>
      <c r="DA40" s="519">
        <v>2</v>
      </c>
      <c r="DB40" s="519">
        <v>1</v>
      </c>
      <c r="DC40" s="519"/>
      <c r="DD40" s="519"/>
      <c r="DE40" s="520">
        <v>0</v>
      </c>
      <c r="DF40" s="520">
        <v>1</v>
      </c>
      <c r="DG40" s="520">
        <v>1</v>
      </c>
      <c r="DH40" s="520">
        <v>0</v>
      </c>
      <c r="DI40" s="522">
        <v>0</v>
      </c>
      <c r="DJ40" s="522">
        <v>1</v>
      </c>
      <c r="DK40" s="522">
        <v>1</v>
      </c>
      <c r="DL40" s="522">
        <v>1</v>
      </c>
      <c r="DM40" s="522">
        <v>1</v>
      </c>
      <c r="DN40" s="522">
        <v>1</v>
      </c>
      <c r="DO40" s="522">
        <v>0</v>
      </c>
    </row>
    <row r="41" spans="1:119" ht="75">
      <c r="A41" s="513">
        <v>36</v>
      </c>
      <c r="B41" s="514">
        <v>40796</v>
      </c>
      <c r="C41" s="515">
        <v>6</v>
      </c>
      <c r="D41" s="515" t="s">
        <v>301</v>
      </c>
      <c r="E41" s="515" t="s">
        <v>302</v>
      </c>
      <c r="F41" s="515" t="s">
        <v>313</v>
      </c>
      <c r="G41" s="515" t="s">
        <v>217</v>
      </c>
      <c r="H41" s="164" t="s">
        <v>315</v>
      </c>
      <c r="I41" s="516" t="s">
        <v>234</v>
      </c>
      <c r="J41" s="517">
        <v>1</v>
      </c>
      <c r="K41" s="517">
        <v>1</v>
      </c>
      <c r="L41" s="517">
        <v>1</v>
      </c>
      <c r="M41" s="517">
        <v>1</v>
      </c>
      <c r="N41" s="517">
        <v>1</v>
      </c>
      <c r="O41" s="517">
        <v>1</v>
      </c>
      <c r="P41" s="517">
        <v>1</v>
      </c>
      <c r="Q41" s="517"/>
      <c r="R41" s="517"/>
      <c r="S41" s="518" t="s">
        <v>424</v>
      </c>
      <c r="T41" s="170"/>
      <c r="U41" s="170"/>
      <c r="V41" s="170"/>
      <c r="W41" s="170"/>
      <c r="X41" s="170"/>
      <c r="Y41" s="170">
        <v>3</v>
      </c>
      <c r="Z41" s="170"/>
      <c r="AA41" s="170"/>
      <c r="AB41" s="170"/>
      <c r="AC41" s="170"/>
      <c r="AD41" s="170"/>
      <c r="AE41" s="170"/>
      <c r="AF41" s="168">
        <v>0</v>
      </c>
      <c r="AG41" s="274" t="s">
        <v>224</v>
      </c>
      <c r="AH41" s="274" t="s">
        <v>225</v>
      </c>
      <c r="AI41" s="172">
        <v>1</v>
      </c>
      <c r="AJ41" s="172">
        <v>0</v>
      </c>
      <c r="AK41" s="172">
        <v>1</v>
      </c>
      <c r="AL41" s="172">
        <v>0</v>
      </c>
      <c r="AM41" s="172">
        <v>0</v>
      </c>
      <c r="AN41" s="172">
        <v>0</v>
      </c>
      <c r="AO41" s="172">
        <v>1</v>
      </c>
      <c r="AP41" s="172">
        <v>0</v>
      </c>
      <c r="AQ41" s="172">
        <v>0</v>
      </c>
      <c r="AR41" s="172">
        <v>0</v>
      </c>
      <c r="AS41" s="170">
        <v>1</v>
      </c>
      <c r="AT41" s="170"/>
      <c r="AU41" s="170"/>
      <c r="AV41" s="170">
        <v>2</v>
      </c>
      <c r="AW41" s="170"/>
      <c r="AX41" s="170">
        <v>3</v>
      </c>
      <c r="AY41" s="170"/>
      <c r="AZ41" s="170"/>
      <c r="BA41" s="170"/>
      <c r="BB41" s="170">
        <v>5</v>
      </c>
      <c r="BC41" s="170">
        <v>4</v>
      </c>
      <c r="BD41" s="170"/>
      <c r="BE41" s="170"/>
      <c r="BF41" s="170"/>
      <c r="BG41" s="170"/>
      <c r="BH41" s="170"/>
      <c r="BI41" s="170"/>
      <c r="BJ41" s="170">
        <v>2</v>
      </c>
      <c r="BK41" s="170">
        <v>3</v>
      </c>
      <c r="BL41" s="170"/>
      <c r="BM41" s="170"/>
      <c r="BN41" s="170"/>
      <c r="BO41" s="170"/>
      <c r="BP41" s="170"/>
      <c r="BQ41" s="168" t="s">
        <v>538</v>
      </c>
      <c r="BR41" s="167" t="s">
        <v>539</v>
      </c>
      <c r="BS41" s="519"/>
      <c r="BT41" s="519"/>
      <c r="BU41" s="519">
        <v>3</v>
      </c>
      <c r="BV41" s="519"/>
      <c r="BW41" s="519"/>
      <c r="BX41" s="519">
        <v>2</v>
      </c>
      <c r="BY41" s="519">
        <v>1</v>
      </c>
      <c r="BZ41" s="519"/>
      <c r="CA41" s="519"/>
      <c r="CB41" s="519"/>
      <c r="CC41" s="519"/>
      <c r="CD41" s="519"/>
      <c r="CE41" s="520">
        <v>0</v>
      </c>
      <c r="CF41" s="520">
        <v>1</v>
      </c>
      <c r="CG41" s="520" t="s">
        <v>223</v>
      </c>
      <c r="CH41" s="520">
        <v>1</v>
      </c>
      <c r="CI41" s="521" t="s">
        <v>224</v>
      </c>
      <c r="CJ41" s="521" t="s">
        <v>238</v>
      </c>
      <c r="CK41" s="520">
        <v>1</v>
      </c>
      <c r="CL41" s="519"/>
      <c r="CM41" s="519"/>
      <c r="CN41" s="519">
        <v>3</v>
      </c>
      <c r="CO41" s="519">
        <v>2</v>
      </c>
      <c r="CP41" s="519"/>
      <c r="CQ41" s="519"/>
      <c r="CR41" s="519"/>
      <c r="CS41" s="519"/>
      <c r="CT41" s="519">
        <v>1</v>
      </c>
      <c r="CU41" s="520">
        <v>1</v>
      </c>
      <c r="CV41" s="520">
        <v>0</v>
      </c>
      <c r="CW41" s="520" t="s">
        <v>258</v>
      </c>
      <c r="CX41" s="520" t="s">
        <v>236</v>
      </c>
      <c r="CY41" s="519"/>
      <c r="CZ41" s="519">
        <v>1</v>
      </c>
      <c r="DA41" s="519"/>
      <c r="DB41" s="519">
        <v>3</v>
      </c>
      <c r="DC41" s="519"/>
      <c r="DD41" s="519">
        <v>2</v>
      </c>
      <c r="DE41" s="520">
        <v>1</v>
      </c>
      <c r="DF41" s="520">
        <v>1</v>
      </c>
      <c r="DG41" s="520">
        <v>1</v>
      </c>
      <c r="DH41" s="520">
        <v>0</v>
      </c>
      <c r="DI41" s="522">
        <v>0</v>
      </c>
      <c r="DJ41" s="522">
        <v>1</v>
      </c>
      <c r="DK41" s="522">
        <v>1</v>
      </c>
      <c r="DL41" s="522">
        <v>1</v>
      </c>
      <c r="DM41" s="522">
        <v>1</v>
      </c>
      <c r="DN41" s="522">
        <v>1</v>
      </c>
      <c r="DO41" s="522">
        <v>0</v>
      </c>
    </row>
    <row r="42" spans="1:119" ht="105">
      <c r="A42" s="513">
        <v>37</v>
      </c>
      <c r="B42" s="514">
        <v>40796</v>
      </c>
      <c r="C42" s="515">
        <v>5</v>
      </c>
      <c r="D42" s="515" t="s">
        <v>301</v>
      </c>
      <c r="E42" s="515" t="s">
        <v>317</v>
      </c>
      <c r="F42" s="515" t="s">
        <v>311</v>
      </c>
      <c r="G42" s="515" t="s">
        <v>217</v>
      </c>
      <c r="H42" s="164" t="s">
        <v>318</v>
      </c>
      <c r="I42" s="516" t="s">
        <v>257</v>
      </c>
      <c r="J42" s="517">
        <v>1</v>
      </c>
      <c r="K42" s="517">
        <v>1</v>
      </c>
      <c r="L42" s="517">
        <v>1</v>
      </c>
      <c r="M42" s="517"/>
      <c r="N42" s="517">
        <v>0</v>
      </c>
      <c r="O42" s="517">
        <v>0</v>
      </c>
      <c r="P42" s="517">
        <v>1</v>
      </c>
      <c r="Q42" s="517">
        <v>1</v>
      </c>
      <c r="R42" s="517">
        <v>0</v>
      </c>
      <c r="S42" s="518" t="s">
        <v>424</v>
      </c>
      <c r="T42" s="170">
        <v>1</v>
      </c>
      <c r="U42" s="170"/>
      <c r="V42" s="170">
        <v>2</v>
      </c>
      <c r="W42" s="170"/>
      <c r="X42" s="170"/>
      <c r="Y42" s="170">
        <v>3</v>
      </c>
      <c r="Z42" s="170"/>
      <c r="AA42" s="170"/>
      <c r="AB42" s="170"/>
      <c r="AC42" s="170"/>
      <c r="AD42" s="170"/>
      <c r="AE42" s="170"/>
      <c r="AF42" s="168" t="s">
        <v>583</v>
      </c>
      <c r="AG42" s="274" t="s">
        <v>224</v>
      </c>
      <c r="AH42" s="274" t="s">
        <v>310</v>
      </c>
      <c r="AI42" s="172">
        <v>0</v>
      </c>
      <c r="AJ42" s="172">
        <v>0</v>
      </c>
      <c r="AK42" s="172">
        <v>1</v>
      </c>
      <c r="AL42" s="172">
        <v>1</v>
      </c>
      <c r="AM42" s="172">
        <v>1</v>
      </c>
      <c r="AN42" s="172">
        <v>0</v>
      </c>
      <c r="AO42" s="172">
        <v>0</v>
      </c>
      <c r="AP42" s="172">
        <v>1</v>
      </c>
      <c r="AQ42" s="172">
        <v>1</v>
      </c>
      <c r="AR42" s="172">
        <v>0</v>
      </c>
      <c r="AS42" s="170">
        <v>0</v>
      </c>
      <c r="AT42" s="170"/>
      <c r="AU42" s="170">
        <v>2</v>
      </c>
      <c r="AV42" s="170">
        <v>3</v>
      </c>
      <c r="AW42" s="170"/>
      <c r="AX42" s="170"/>
      <c r="AY42" s="170"/>
      <c r="AZ42" s="170">
        <v>1</v>
      </c>
      <c r="BA42" s="170"/>
      <c r="BB42" s="170">
        <v>3</v>
      </c>
      <c r="BC42" s="170"/>
      <c r="BD42" s="170"/>
      <c r="BE42" s="170"/>
      <c r="BF42" s="170"/>
      <c r="BG42" s="170"/>
      <c r="BH42" s="170">
        <v>5</v>
      </c>
      <c r="BI42" s="170">
        <v>4</v>
      </c>
      <c r="BJ42" s="170"/>
      <c r="BK42" s="170"/>
      <c r="BL42" s="170"/>
      <c r="BM42" s="170"/>
      <c r="BN42" s="170">
        <v>2</v>
      </c>
      <c r="BO42" s="170">
        <v>1</v>
      </c>
      <c r="BP42" s="170"/>
      <c r="BQ42" s="168" t="s">
        <v>266</v>
      </c>
      <c r="BR42" s="167">
        <v>0</v>
      </c>
      <c r="BS42" s="519"/>
      <c r="BT42" s="519"/>
      <c r="BU42" s="519">
        <v>2</v>
      </c>
      <c r="BV42" s="519"/>
      <c r="BW42" s="519">
        <v>1</v>
      </c>
      <c r="BX42" s="519">
        <v>3</v>
      </c>
      <c r="BY42" s="519"/>
      <c r="BZ42" s="519"/>
      <c r="CA42" s="519"/>
      <c r="CB42" s="519"/>
      <c r="CC42" s="519"/>
      <c r="CD42" s="519"/>
      <c r="CE42" s="520">
        <v>0</v>
      </c>
      <c r="CF42" s="520">
        <v>0</v>
      </c>
      <c r="CG42" s="520" t="s">
        <v>223</v>
      </c>
      <c r="CH42" s="520">
        <v>1</v>
      </c>
      <c r="CI42" s="521" t="s">
        <v>224</v>
      </c>
      <c r="CJ42" s="521" t="s">
        <v>310</v>
      </c>
      <c r="CK42" s="520">
        <v>1</v>
      </c>
      <c r="CL42" s="519"/>
      <c r="CM42" s="519"/>
      <c r="CN42" s="519">
        <v>3</v>
      </c>
      <c r="CO42" s="519">
        <v>2</v>
      </c>
      <c r="CP42" s="519"/>
      <c r="CQ42" s="519">
        <v>3</v>
      </c>
      <c r="CR42" s="519"/>
      <c r="CS42" s="519"/>
      <c r="CT42" s="519"/>
      <c r="CU42" s="520">
        <v>1</v>
      </c>
      <c r="CV42" s="520">
        <v>0</v>
      </c>
      <c r="CW42" s="520" t="s">
        <v>258</v>
      </c>
      <c r="CX42" s="520" t="s">
        <v>239</v>
      </c>
      <c r="CY42" s="519"/>
      <c r="CZ42" s="519">
        <v>3</v>
      </c>
      <c r="DA42" s="519">
        <v>2</v>
      </c>
      <c r="DB42" s="519"/>
      <c r="DC42" s="519"/>
      <c r="DD42" s="519">
        <v>1</v>
      </c>
      <c r="DE42" s="520">
        <v>0</v>
      </c>
      <c r="DF42" s="520">
        <v>1</v>
      </c>
      <c r="DG42" s="520">
        <v>0</v>
      </c>
      <c r="DH42" s="520">
        <v>0</v>
      </c>
      <c r="DI42" s="522">
        <v>0</v>
      </c>
      <c r="DJ42" s="522">
        <v>1</v>
      </c>
      <c r="DK42" s="522">
        <v>1</v>
      </c>
      <c r="DL42" s="522">
        <v>1</v>
      </c>
      <c r="DM42" s="522">
        <v>1</v>
      </c>
      <c r="DN42" s="522">
        <v>1</v>
      </c>
      <c r="DO42" s="522">
        <v>0</v>
      </c>
    </row>
    <row r="43" spans="1:119" ht="75">
      <c r="A43" s="513">
        <v>38</v>
      </c>
      <c r="B43" s="514">
        <v>40797</v>
      </c>
      <c r="C43" s="515">
        <v>5</v>
      </c>
      <c r="D43" s="515" t="s">
        <v>301</v>
      </c>
      <c r="E43" s="515" t="s">
        <v>317</v>
      </c>
      <c r="F43" s="515" t="s">
        <v>319</v>
      </c>
      <c r="G43" s="515" t="s">
        <v>217</v>
      </c>
      <c r="H43" s="164" t="s">
        <v>320</v>
      </c>
      <c r="I43" s="516" t="s">
        <v>234</v>
      </c>
      <c r="J43" s="517"/>
      <c r="K43" s="517"/>
      <c r="L43" s="517">
        <v>1</v>
      </c>
      <c r="M43" s="517"/>
      <c r="N43" s="517">
        <v>1</v>
      </c>
      <c r="O43" s="517">
        <v>1</v>
      </c>
      <c r="P43" s="517">
        <v>1</v>
      </c>
      <c r="Q43" s="517">
        <v>1</v>
      </c>
      <c r="R43" s="517">
        <v>0</v>
      </c>
      <c r="S43" s="518" t="s">
        <v>418</v>
      </c>
      <c r="T43" s="170">
        <v>1</v>
      </c>
      <c r="U43" s="170"/>
      <c r="V43" s="170">
        <v>2</v>
      </c>
      <c r="W43" s="170"/>
      <c r="X43" s="170"/>
      <c r="Y43" s="170">
        <v>3</v>
      </c>
      <c r="Z43" s="170"/>
      <c r="AA43" s="170"/>
      <c r="AB43" s="170"/>
      <c r="AC43" s="170"/>
      <c r="AD43" s="170"/>
      <c r="AE43" s="170"/>
      <c r="AF43" s="168">
        <v>1</v>
      </c>
      <c r="AG43" s="274" t="s">
        <v>224</v>
      </c>
      <c r="AH43" s="274" t="s">
        <v>224</v>
      </c>
      <c r="AI43" s="172">
        <v>0</v>
      </c>
      <c r="AJ43" s="172">
        <v>0</v>
      </c>
      <c r="AK43" s="172">
        <v>1</v>
      </c>
      <c r="AL43" s="172">
        <v>1</v>
      </c>
      <c r="AM43" s="172">
        <v>0</v>
      </c>
      <c r="AN43" s="172">
        <v>0</v>
      </c>
      <c r="AO43" s="172">
        <v>0</v>
      </c>
      <c r="AP43" s="172">
        <v>0</v>
      </c>
      <c r="AQ43" s="172">
        <v>0</v>
      </c>
      <c r="AR43" s="172">
        <v>0</v>
      </c>
      <c r="AS43" s="170">
        <v>0</v>
      </c>
      <c r="AT43" s="170"/>
      <c r="AU43" s="170"/>
      <c r="AV43" s="170">
        <v>3</v>
      </c>
      <c r="AW43" s="170"/>
      <c r="AX43" s="170">
        <v>2</v>
      </c>
      <c r="AY43" s="170"/>
      <c r="AZ43" s="170">
        <v>1</v>
      </c>
      <c r="BA43" s="170"/>
      <c r="BB43" s="170">
        <v>5</v>
      </c>
      <c r="BC43" s="170">
        <v>4</v>
      </c>
      <c r="BD43" s="170"/>
      <c r="BE43" s="170"/>
      <c r="BF43" s="170"/>
      <c r="BG43" s="170"/>
      <c r="BH43" s="170">
        <v>3</v>
      </c>
      <c r="BI43" s="170"/>
      <c r="BJ43" s="170">
        <v>2</v>
      </c>
      <c r="BK43" s="170"/>
      <c r="BL43" s="170"/>
      <c r="BM43" s="170"/>
      <c r="BN43" s="170">
        <v>1</v>
      </c>
      <c r="BO43" s="170"/>
      <c r="BP43" s="170"/>
      <c r="BQ43" s="168" t="s">
        <v>538</v>
      </c>
      <c r="BR43" s="167" t="s">
        <v>539</v>
      </c>
      <c r="BS43" s="519"/>
      <c r="BT43" s="519"/>
      <c r="BU43" s="519">
        <v>2</v>
      </c>
      <c r="BV43" s="519"/>
      <c r="BW43" s="519"/>
      <c r="BX43" s="519">
        <v>3</v>
      </c>
      <c r="BY43" s="519"/>
      <c r="BZ43" s="519"/>
      <c r="CA43" s="519"/>
      <c r="CB43" s="519">
        <v>1</v>
      </c>
      <c r="CC43" s="519"/>
      <c r="CD43" s="519"/>
      <c r="CE43" s="520">
        <v>0</v>
      </c>
      <c r="CF43" s="520">
        <v>0</v>
      </c>
      <c r="CG43" s="520" t="s">
        <v>223</v>
      </c>
      <c r="CH43" s="520">
        <v>0</v>
      </c>
      <c r="CI43" s="521" t="s">
        <v>224</v>
      </c>
      <c r="CJ43" s="521" t="s">
        <v>224</v>
      </c>
      <c r="CK43" s="520">
        <v>1</v>
      </c>
      <c r="CL43" s="519"/>
      <c r="CM43" s="519"/>
      <c r="CN43" s="519"/>
      <c r="CO43" s="519">
        <v>3</v>
      </c>
      <c r="CP43" s="519">
        <v>2</v>
      </c>
      <c r="CQ43" s="519"/>
      <c r="CR43" s="519"/>
      <c r="CS43" s="519"/>
      <c r="CT43" s="519">
        <v>1</v>
      </c>
      <c r="CU43" s="520">
        <v>1</v>
      </c>
      <c r="CV43" s="520">
        <v>1</v>
      </c>
      <c r="CW43" s="520"/>
      <c r="CX43" s="520" t="s">
        <v>228</v>
      </c>
      <c r="CY43" s="519"/>
      <c r="CZ43" s="519">
        <v>2</v>
      </c>
      <c r="DA43" s="519">
        <v>3</v>
      </c>
      <c r="DB43" s="519">
        <v>1</v>
      </c>
      <c r="DC43" s="519"/>
      <c r="DD43" s="519"/>
      <c r="DE43" s="520">
        <v>0</v>
      </c>
      <c r="DF43" s="520">
        <v>1</v>
      </c>
      <c r="DG43" s="520">
        <v>0</v>
      </c>
      <c r="DH43" s="520">
        <v>0</v>
      </c>
      <c r="DI43" s="522">
        <v>0</v>
      </c>
      <c r="DJ43" s="522">
        <v>1</v>
      </c>
      <c r="DK43" s="522">
        <v>1</v>
      </c>
      <c r="DL43" s="522">
        <v>1</v>
      </c>
      <c r="DM43" s="522">
        <v>0</v>
      </c>
      <c r="DN43" s="522">
        <v>0</v>
      </c>
      <c r="DO43" s="522">
        <v>0</v>
      </c>
    </row>
    <row r="44" spans="1:119" ht="225">
      <c r="A44" s="513">
        <v>39</v>
      </c>
      <c r="B44" s="514">
        <v>40797</v>
      </c>
      <c r="C44" s="515">
        <v>5</v>
      </c>
      <c r="D44" s="515" t="s">
        <v>301</v>
      </c>
      <c r="E44" s="515" t="s">
        <v>317</v>
      </c>
      <c r="F44" s="515" t="s">
        <v>319</v>
      </c>
      <c r="G44" s="515" t="s">
        <v>217</v>
      </c>
      <c r="H44" s="164" t="s">
        <v>321</v>
      </c>
      <c r="I44" s="516" t="s">
        <v>251</v>
      </c>
      <c r="J44" s="517">
        <v>1</v>
      </c>
      <c r="K44" s="517">
        <v>0</v>
      </c>
      <c r="L44" s="517"/>
      <c r="M44" s="517"/>
      <c r="N44" s="517">
        <v>0</v>
      </c>
      <c r="O44" s="517">
        <v>1</v>
      </c>
      <c r="P44" s="517">
        <v>1</v>
      </c>
      <c r="Q44" s="517">
        <v>1</v>
      </c>
      <c r="R44" s="517">
        <v>0</v>
      </c>
      <c r="S44" s="518" t="s">
        <v>418</v>
      </c>
      <c r="T44" s="170"/>
      <c r="U44" s="170">
        <v>2</v>
      </c>
      <c r="V44" s="170"/>
      <c r="W44" s="170"/>
      <c r="X44" s="170">
        <v>1</v>
      </c>
      <c r="Y44" s="170">
        <v>3</v>
      </c>
      <c r="Z44" s="170"/>
      <c r="AA44" s="170"/>
      <c r="AB44" s="170"/>
      <c r="AC44" s="170"/>
      <c r="AD44" s="170"/>
      <c r="AE44" s="170"/>
      <c r="AF44" s="168">
        <v>0</v>
      </c>
      <c r="AG44" s="274" t="s">
        <v>224</v>
      </c>
      <c r="AH44" s="274" t="s">
        <v>224</v>
      </c>
      <c r="AI44" s="172">
        <v>1</v>
      </c>
      <c r="AJ44" s="172">
        <v>0</v>
      </c>
      <c r="AK44" s="172">
        <v>0</v>
      </c>
      <c r="AL44" s="172">
        <v>0</v>
      </c>
      <c r="AM44" s="172">
        <v>0</v>
      </c>
      <c r="AN44" s="172">
        <v>0</v>
      </c>
      <c r="AO44" s="172">
        <v>1</v>
      </c>
      <c r="AP44" s="172">
        <v>0</v>
      </c>
      <c r="AQ44" s="172">
        <v>0</v>
      </c>
      <c r="AR44" s="172">
        <v>0</v>
      </c>
      <c r="AS44" s="170">
        <v>1</v>
      </c>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68" t="s">
        <v>538</v>
      </c>
      <c r="BR44" s="167" t="s">
        <v>539</v>
      </c>
      <c r="BS44" s="519"/>
      <c r="BT44" s="519">
        <v>1</v>
      </c>
      <c r="BU44" s="519">
        <v>2</v>
      </c>
      <c r="BV44" s="519"/>
      <c r="BW44" s="519"/>
      <c r="BX44" s="519">
        <v>3</v>
      </c>
      <c r="BY44" s="519"/>
      <c r="BZ44" s="519"/>
      <c r="CA44" s="519"/>
      <c r="CB44" s="519"/>
      <c r="CC44" s="519"/>
      <c r="CD44" s="519"/>
      <c r="CE44" s="520">
        <v>0</v>
      </c>
      <c r="CF44" s="520">
        <v>0</v>
      </c>
      <c r="CG44" s="520" t="s">
        <v>223</v>
      </c>
      <c r="CH44" s="520">
        <v>0</v>
      </c>
      <c r="CI44" s="521" t="s">
        <v>224</v>
      </c>
      <c r="CJ44" s="521" t="s">
        <v>224</v>
      </c>
      <c r="CK44" s="520">
        <v>0</v>
      </c>
      <c r="CL44" s="519"/>
      <c r="CM44" s="519"/>
      <c r="CN44" s="519"/>
      <c r="CO44" s="519">
        <v>3</v>
      </c>
      <c r="CP44" s="519">
        <v>2</v>
      </c>
      <c r="CQ44" s="519"/>
      <c r="CR44" s="519"/>
      <c r="CS44" s="519"/>
      <c r="CT44" s="519">
        <v>1</v>
      </c>
      <c r="CU44" s="520">
        <v>1</v>
      </c>
      <c r="CV44" s="520">
        <v>0</v>
      </c>
      <c r="CW44" s="520"/>
      <c r="CX44" s="520" t="s">
        <v>243</v>
      </c>
      <c r="CY44" s="519"/>
      <c r="CZ44" s="519">
        <v>2</v>
      </c>
      <c r="DA44" s="519">
        <v>3</v>
      </c>
      <c r="DB44" s="519"/>
      <c r="DC44" s="519"/>
      <c r="DD44" s="519">
        <v>1</v>
      </c>
      <c r="DE44" s="520">
        <v>0</v>
      </c>
      <c r="DF44" s="520">
        <v>1</v>
      </c>
      <c r="DG44" s="520">
        <v>0</v>
      </c>
      <c r="DH44" s="520">
        <v>0</v>
      </c>
      <c r="DI44" s="522">
        <v>0</v>
      </c>
      <c r="DJ44" s="522">
        <v>1</v>
      </c>
      <c r="DK44" s="522">
        <v>1</v>
      </c>
      <c r="DL44" s="522">
        <v>0</v>
      </c>
      <c r="DM44" s="522">
        <v>0</v>
      </c>
      <c r="DN44" s="522">
        <v>0</v>
      </c>
      <c r="DO44" s="522">
        <v>0</v>
      </c>
    </row>
    <row r="45" spans="1:119" ht="180">
      <c r="A45" s="513">
        <v>40</v>
      </c>
      <c r="B45" s="514">
        <v>40797</v>
      </c>
      <c r="C45" s="515">
        <v>5</v>
      </c>
      <c r="D45" s="515" t="s">
        <v>301</v>
      </c>
      <c r="E45" s="515" t="s">
        <v>317</v>
      </c>
      <c r="F45" s="515" t="s">
        <v>322</v>
      </c>
      <c r="G45" s="515" t="s">
        <v>217</v>
      </c>
      <c r="H45" s="164" t="s">
        <v>323</v>
      </c>
      <c r="I45" s="516" t="s">
        <v>247</v>
      </c>
      <c r="J45" s="517">
        <v>1</v>
      </c>
      <c r="K45" s="517"/>
      <c r="L45" s="517"/>
      <c r="M45" s="517"/>
      <c r="N45" s="517">
        <v>0</v>
      </c>
      <c r="O45" s="517">
        <v>1</v>
      </c>
      <c r="P45" s="517">
        <v>0</v>
      </c>
      <c r="Q45" s="517">
        <v>0</v>
      </c>
      <c r="R45" s="517"/>
      <c r="S45" s="518" t="s">
        <v>416</v>
      </c>
      <c r="T45" s="170">
        <v>1</v>
      </c>
      <c r="U45" s="170"/>
      <c r="V45" s="170">
        <v>2</v>
      </c>
      <c r="W45" s="170"/>
      <c r="X45" s="170"/>
      <c r="Y45" s="170">
        <v>3</v>
      </c>
      <c r="Z45" s="170"/>
      <c r="AA45" s="170"/>
      <c r="AB45" s="170"/>
      <c r="AC45" s="170"/>
      <c r="AD45" s="170"/>
      <c r="AE45" s="170"/>
      <c r="AF45" s="168">
        <v>0</v>
      </c>
      <c r="AG45" s="274" t="s">
        <v>224</v>
      </c>
      <c r="AH45" s="274" t="s">
        <v>238</v>
      </c>
      <c r="AI45" s="172">
        <v>0</v>
      </c>
      <c r="AJ45" s="172">
        <v>0</v>
      </c>
      <c r="AK45" s="172">
        <v>1</v>
      </c>
      <c r="AL45" s="172">
        <v>1</v>
      </c>
      <c r="AM45" s="172">
        <v>0</v>
      </c>
      <c r="AN45" s="172">
        <v>0</v>
      </c>
      <c r="AO45" s="172">
        <v>1</v>
      </c>
      <c r="AP45" s="172">
        <v>0</v>
      </c>
      <c r="AQ45" s="172">
        <v>1</v>
      </c>
      <c r="AR45" s="172">
        <v>0</v>
      </c>
      <c r="AS45" s="170">
        <v>0</v>
      </c>
      <c r="AT45" s="170"/>
      <c r="AU45" s="170">
        <v>3</v>
      </c>
      <c r="AV45" s="170">
        <v>2</v>
      </c>
      <c r="AW45" s="170"/>
      <c r="AX45" s="170"/>
      <c r="AY45" s="170"/>
      <c r="AZ45" s="170"/>
      <c r="BA45" s="170"/>
      <c r="BB45" s="170">
        <v>4</v>
      </c>
      <c r="BC45" s="170">
        <v>5</v>
      </c>
      <c r="BD45" s="170"/>
      <c r="BE45" s="170"/>
      <c r="BF45" s="170"/>
      <c r="BG45" s="170">
        <v>1</v>
      </c>
      <c r="BH45" s="170"/>
      <c r="BI45" s="170"/>
      <c r="BJ45" s="170">
        <v>3</v>
      </c>
      <c r="BK45" s="170"/>
      <c r="BL45" s="170"/>
      <c r="BM45" s="170"/>
      <c r="BN45" s="170">
        <v>2</v>
      </c>
      <c r="BO45" s="170"/>
      <c r="BP45" s="170"/>
      <c r="BQ45" s="168" t="s">
        <v>266</v>
      </c>
      <c r="BR45" s="167">
        <v>0</v>
      </c>
      <c r="BS45" s="519"/>
      <c r="BT45" s="519"/>
      <c r="BU45" s="519">
        <v>2</v>
      </c>
      <c r="BV45" s="519"/>
      <c r="BW45" s="519"/>
      <c r="BX45" s="519">
        <v>3</v>
      </c>
      <c r="BY45" s="519"/>
      <c r="BZ45" s="519"/>
      <c r="CA45" s="519"/>
      <c r="CB45" s="519"/>
      <c r="CC45" s="519"/>
      <c r="CD45" s="519">
        <v>1</v>
      </c>
      <c r="CE45" s="520">
        <v>0</v>
      </c>
      <c r="CF45" s="520">
        <v>0</v>
      </c>
      <c r="CG45" s="520" t="s">
        <v>223</v>
      </c>
      <c r="CH45" s="520">
        <v>1</v>
      </c>
      <c r="CI45" s="521" t="s">
        <v>224</v>
      </c>
      <c r="CJ45" s="521" t="s">
        <v>238</v>
      </c>
      <c r="CK45" s="520">
        <v>1</v>
      </c>
      <c r="CL45" s="519"/>
      <c r="CM45" s="519"/>
      <c r="CN45" s="519">
        <v>3</v>
      </c>
      <c r="CO45" s="519">
        <v>2</v>
      </c>
      <c r="CP45" s="519"/>
      <c r="CQ45" s="519">
        <v>1</v>
      </c>
      <c r="CR45" s="519"/>
      <c r="CS45" s="519"/>
      <c r="CT45" s="519"/>
      <c r="CU45" s="520">
        <v>1</v>
      </c>
      <c r="CV45" s="520">
        <v>1</v>
      </c>
      <c r="CW45" s="520" t="s">
        <v>258</v>
      </c>
      <c r="CX45" s="520" t="s">
        <v>243</v>
      </c>
      <c r="CY45" s="519"/>
      <c r="CZ45" s="519">
        <v>3</v>
      </c>
      <c r="DA45" s="519">
        <v>2</v>
      </c>
      <c r="DB45" s="519"/>
      <c r="DC45" s="519"/>
      <c r="DD45" s="519">
        <v>1</v>
      </c>
      <c r="DE45" s="520">
        <v>0</v>
      </c>
      <c r="DF45" s="520">
        <v>1</v>
      </c>
      <c r="DG45" s="520">
        <v>0</v>
      </c>
      <c r="DH45" s="520">
        <v>0</v>
      </c>
      <c r="DI45" s="522">
        <v>0</v>
      </c>
      <c r="DJ45" s="522">
        <v>1</v>
      </c>
      <c r="DK45" s="522">
        <v>1</v>
      </c>
      <c r="DL45" s="522">
        <v>1</v>
      </c>
      <c r="DM45" s="522">
        <v>1</v>
      </c>
      <c r="DN45" s="522">
        <v>0</v>
      </c>
      <c r="DO45" s="522">
        <v>0</v>
      </c>
    </row>
    <row r="46" spans="1:119" ht="165">
      <c r="A46" s="513">
        <v>41</v>
      </c>
      <c r="B46" s="514">
        <v>40795</v>
      </c>
      <c r="C46" s="515">
        <v>5</v>
      </c>
      <c r="D46" s="515" t="s">
        <v>301</v>
      </c>
      <c r="E46" s="515" t="s">
        <v>317</v>
      </c>
      <c r="F46" s="515" t="s">
        <v>322</v>
      </c>
      <c r="G46" s="515" t="s">
        <v>217</v>
      </c>
      <c r="H46" s="164" t="s">
        <v>324</v>
      </c>
      <c r="I46" s="516" t="s">
        <v>219</v>
      </c>
      <c r="J46" s="517">
        <v>1</v>
      </c>
      <c r="K46" s="517">
        <v>1</v>
      </c>
      <c r="L46" s="517">
        <v>1</v>
      </c>
      <c r="M46" s="517"/>
      <c r="N46" s="517">
        <v>0</v>
      </c>
      <c r="O46" s="517">
        <v>1</v>
      </c>
      <c r="P46" s="517">
        <v>0</v>
      </c>
      <c r="Q46" s="517">
        <v>1</v>
      </c>
      <c r="R46" s="517">
        <v>0</v>
      </c>
      <c r="S46" s="518" t="s">
        <v>424</v>
      </c>
      <c r="T46" s="170"/>
      <c r="U46" s="170"/>
      <c r="V46" s="170">
        <v>2</v>
      </c>
      <c r="W46" s="170"/>
      <c r="X46" s="170"/>
      <c r="Y46" s="170">
        <v>3</v>
      </c>
      <c r="Z46" s="170"/>
      <c r="AA46" s="170"/>
      <c r="AB46" s="170"/>
      <c r="AC46" s="170">
        <v>1</v>
      </c>
      <c r="AD46" s="170"/>
      <c r="AE46" s="170"/>
      <c r="AF46" s="168" t="s">
        <v>583</v>
      </c>
      <c r="AG46" s="274" t="s">
        <v>224</v>
      </c>
      <c r="AH46" s="274" t="s">
        <v>238</v>
      </c>
      <c r="AI46" s="172">
        <v>0</v>
      </c>
      <c r="AJ46" s="172">
        <v>0</v>
      </c>
      <c r="AK46" s="172">
        <v>1</v>
      </c>
      <c r="AL46" s="172">
        <v>1</v>
      </c>
      <c r="AM46" s="172">
        <v>0</v>
      </c>
      <c r="AN46" s="172">
        <v>1</v>
      </c>
      <c r="AO46" s="172">
        <v>1</v>
      </c>
      <c r="AP46" s="172">
        <v>0</v>
      </c>
      <c r="AQ46" s="172">
        <v>1</v>
      </c>
      <c r="AR46" s="172">
        <v>0</v>
      </c>
      <c r="AS46" s="170">
        <v>0</v>
      </c>
      <c r="AT46" s="170"/>
      <c r="AU46" s="170"/>
      <c r="AV46" s="170">
        <v>3</v>
      </c>
      <c r="AW46" s="170"/>
      <c r="AX46" s="170"/>
      <c r="AY46" s="170"/>
      <c r="AZ46" s="170">
        <v>2</v>
      </c>
      <c r="BA46" s="170"/>
      <c r="BB46" s="170">
        <v>2</v>
      </c>
      <c r="BC46" s="170"/>
      <c r="BD46" s="170"/>
      <c r="BE46" s="170"/>
      <c r="BF46" s="170"/>
      <c r="BG46" s="170"/>
      <c r="BH46" s="170">
        <v>5</v>
      </c>
      <c r="BI46" s="170"/>
      <c r="BJ46" s="170">
        <v>1</v>
      </c>
      <c r="BK46" s="170">
        <v>4</v>
      </c>
      <c r="BL46" s="170"/>
      <c r="BM46" s="170"/>
      <c r="BN46" s="170">
        <v>3</v>
      </c>
      <c r="BO46" s="170"/>
      <c r="BP46" s="170"/>
      <c r="BQ46" s="168" t="s">
        <v>266</v>
      </c>
      <c r="BR46" s="167">
        <v>0</v>
      </c>
      <c r="BS46" s="519"/>
      <c r="BT46" s="519"/>
      <c r="BU46" s="519">
        <v>2</v>
      </c>
      <c r="BV46" s="519"/>
      <c r="BW46" s="519">
        <v>3</v>
      </c>
      <c r="BX46" s="519"/>
      <c r="BY46" s="519">
        <v>1</v>
      </c>
      <c r="BZ46" s="519"/>
      <c r="CA46" s="519"/>
      <c r="CB46" s="519"/>
      <c r="CC46" s="519"/>
      <c r="CD46" s="519"/>
      <c r="CE46" s="520">
        <v>0</v>
      </c>
      <c r="CF46" s="520">
        <v>1</v>
      </c>
      <c r="CG46" s="520" t="s">
        <v>223</v>
      </c>
      <c r="CH46" s="520">
        <v>1</v>
      </c>
      <c r="CI46" s="521" t="s">
        <v>224</v>
      </c>
      <c r="CJ46" s="521" t="s">
        <v>238</v>
      </c>
      <c r="CK46" s="520">
        <v>1</v>
      </c>
      <c r="CL46" s="519"/>
      <c r="CM46" s="519"/>
      <c r="CN46" s="519"/>
      <c r="CO46" s="519">
        <v>3</v>
      </c>
      <c r="CP46" s="519"/>
      <c r="CQ46" s="519"/>
      <c r="CR46" s="519">
        <v>2</v>
      </c>
      <c r="CS46" s="519">
        <v>1</v>
      </c>
      <c r="CT46" s="519"/>
      <c r="CU46" s="520">
        <v>1</v>
      </c>
      <c r="CV46" s="520">
        <v>0</v>
      </c>
      <c r="CW46" s="520"/>
      <c r="CX46" s="520" t="s">
        <v>236</v>
      </c>
      <c r="CY46" s="519"/>
      <c r="CZ46" s="519">
        <v>1</v>
      </c>
      <c r="DA46" s="519">
        <v>3</v>
      </c>
      <c r="DB46" s="519">
        <v>2</v>
      </c>
      <c r="DC46" s="519"/>
      <c r="DD46" s="519"/>
      <c r="DE46" s="520">
        <v>0</v>
      </c>
      <c r="DF46" s="520">
        <v>1</v>
      </c>
      <c r="DG46" s="520">
        <v>0</v>
      </c>
      <c r="DH46" s="520">
        <v>0</v>
      </c>
      <c r="DI46" s="522">
        <v>0</v>
      </c>
      <c r="DJ46" s="522">
        <v>1</v>
      </c>
      <c r="DK46" s="522">
        <v>1</v>
      </c>
      <c r="DL46" s="522">
        <v>1</v>
      </c>
      <c r="DM46" s="522">
        <v>1</v>
      </c>
      <c r="DN46" s="522">
        <v>1</v>
      </c>
      <c r="DO46" s="522">
        <v>0</v>
      </c>
    </row>
    <row r="47" spans="1:119" ht="105">
      <c r="A47" s="513">
        <v>42</v>
      </c>
      <c r="B47" s="514">
        <v>40795</v>
      </c>
      <c r="C47" s="515">
        <v>4</v>
      </c>
      <c r="D47" s="515" t="s">
        <v>301</v>
      </c>
      <c r="E47" s="515" t="s">
        <v>325</v>
      </c>
      <c r="F47" s="515" t="s">
        <v>326</v>
      </c>
      <c r="G47" s="515" t="s">
        <v>217</v>
      </c>
      <c r="H47" s="164" t="s">
        <v>327</v>
      </c>
      <c r="I47" s="516" t="s">
        <v>257</v>
      </c>
      <c r="J47" s="517"/>
      <c r="K47" s="517">
        <v>1</v>
      </c>
      <c r="L47" s="517"/>
      <c r="M47" s="517"/>
      <c r="N47" s="517">
        <v>1</v>
      </c>
      <c r="O47" s="517">
        <v>1</v>
      </c>
      <c r="P47" s="517"/>
      <c r="Q47" s="517">
        <v>0</v>
      </c>
      <c r="R47" s="517"/>
      <c r="S47" s="518" t="s">
        <v>416</v>
      </c>
      <c r="T47" s="170">
        <v>2</v>
      </c>
      <c r="U47" s="170"/>
      <c r="V47" s="170">
        <v>3</v>
      </c>
      <c r="W47" s="170"/>
      <c r="X47" s="170">
        <v>1</v>
      </c>
      <c r="Y47" s="170"/>
      <c r="Z47" s="170"/>
      <c r="AA47" s="170"/>
      <c r="AB47" s="170"/>
      <c r="AC47" s="170"/>
      <c r="AD47" s="170"/>
      <c r="AE47" s="170"/>
      <c r="AF47" s="168">
        <v>0</v>
      </c>
      <c r="AG47" s="274" t="s">
        <v>300</v>
      </c>
      <c r="AH47" s="274" t="s">
        <v>310</v>
      </c>
      <c r="AI47" s="172">
        <v>0</v>
      </c>
      <c r="AJ47" s="172">
        <v>0</v>
      </c>
      <c r="AK47" s="172">
        <v>0</v>
      </c>
      <c r="AL47" s="172">
        <v>0</v>
      </c>
      <c r="AM47" s="172">
        <v>0</v>
      </c>
      <c r="AN47" s="172">
        <v>0</v>
      </c>
      <c r="AO47" s="172">
        <v>0</v>
      </c>
      <c r="AP47" s="172">
        <v>0</v>
      </c>
      <c r="AQ47" s="172">
        <v>0</v>
      </c>
      <c r="AR47" s="172">
        <v>1</v>
      </c>
      <c r="AS47" s="170">
        <v>0</v>
      </c>
      <c r="AT47" s="170"/>
      <c r="AU47" s="170">
        <v>2</v>
      </c>
      <c r="AV47" s="170">
        <v>1</v>
      </c>
      <c r="AW47" s="170"/>
      <c r="AX47" s="170"/>
      <c r="AY47" s="170"/>
      <c r="AZ47" s="170"/>
      <c r="BA47" s="170"/>
      <c r="BB47" s="170"/>
      <c r="BC47" s="170"/>
      <c r="BD47" s="170"/>
      <c r="BE47" s="170"/>
      <c r="BF47" s="170"/>
      <c r="BG47" s="170"/>
      <c r="BH47" s="170"/>
      <c r="BI47" s="170"/>
      <c r="BJ47" s="170">
        <v>5</v>
      </c>
      <c r="BK47" s="170">
        <v>3</v>
      </c>
      <c r="BL47" s="170">
        <v>4</v>
      </c>
      <c r="BM47" s="170">
        <v>2</v>
      </c>
      <c r="BN47" s="170"/>
      <c r="BO47" s="170"/>
      <c r="BP47" s="170"/>
      <c r="BQ47" s="168" t="s">
        <v>266</v>
      </c>
      <c r="BR47" s="167">
        <v>1</v>
      </c>
      <c r="BS47" s="519"/>
      <c r="BT47" s="519">
        <v>1</v>
      </c>
      <c r="BU47" s="519">
        <v>2</v>
      </c>
      <c r="BV47" s="519"/>
      <c r="BW47" s="519"/>
      <c r="BX47" s="519">
        <v>3</v>
      </c>
      <c r="BY47" s="519"/>
      <c r="BZ47" s="519"/>
      <c r="CA47" s="519"/>
      <c r="CB47" s="519"/>
      <c r="CC47" s="519"/>
      <c r="CD47" s="519"/>
      <c r="CE47" s="520">
        <v>1</v>
      </c>
      <c r="CF47" s="520">
        <v>1</v>
      </c>
      <c r="CG47" s="520" t="s">
        <v>223</v>
      </c>
      <c r="CH47" s="520">
        <v>1</v>
      </c>
      <c r="CI47" s="521" t="s">
        <v>224</v>
      </c>
      <c r="CJ47" s="521" t="s">
        <v>225</v>
      </c>
      <c r="CK47" s="520">
        <v>1</v>
      </c>
      <c r="CL47" s="519">
        <v>1</v>
      </c>
      <c r="CM47" s="519">
        <v>2</v>
      </c>
      <c r="CN47" s="519">
        <v>3</v>
      </c>
      <c r="CO47" s="519"/>
      <c r="CP47" s="519"/>
      <c r="CQ47" s="519"/>
      <c r="CR47" s="519"/>
      <c r="CS47" s="519"/>
      <c r="CT47" s="519"/>
      <c r="CU47" s="520">
        <v>1</v>
      </c>
      <c r="CV47" s="520">
        <v>0</v>
      </c>
      <c r="CW47" s="520" t="s">
        <v>266</v>
      </c>
      <c r="CX47" s="520" t="s">
        <v>239</v>
      </c>
      <c r="CY47" s="519"/>
      <c r="CZ47" s="519">
        <v>3</v>
      </c>
      <c r="DA47" s="519">
        <v>2</v>
      </c>
      <c r="DB47" s="519">
        <v>1</v>
      </c>
      <c r="DC47" s="519"/>
      <c r="DD47" s="519"/>
      <c r="DE47" s="520">
        <v>1</v>
      </c>
      <c r="DF47" s="520">
        <v>1</v>
      </c>
      <c r="DG47" s="520">
        <v>0</v>
      </c>
      <c r="DH47" s="520">
        <v>0</v>
      </c>
      <c r="DI47" s="522">
        <v>0</v>
      </c>
      <c r="DJ47" s="522">
        <v>1</v>
      </c>
      <c r="DK47" s="522">
        <v>1</v>
      </c>
      <c r="DL47" s="522">
        <v>0</v>
      </c>
      <c r="DM47" s="522">
        <v>0</v>
      </c>
      <c r="DN47" s="522">
        <v>1</v>
      </c>
      <c r="DO47" s="522">
        <v>0</v>
      </c>
    </row>
    <row r="48" spans="1:119" ht="180">
      <c r="A48" s="513">
        <v>43</v>
      </c>
      <c r="B48" s="514">
        <v>40795</v>
      </c>
      <c r="C48" s="515">
        <v>4</v>
      </c>
      <c r="D48" s="515" t="s">
        <v>301</v>
      </c>
      <c r="E48" s="515" t="s">
        <v>325</v>
      </c>
      <c r="F48" s="515" t="s">
        <v>326</v>
      </c>
      <c r="G48" s="515" t="s">
        <v>217</v>
      </c>
      <c r="H48" s="164" t="s">
        <v>328</v>
      </c>
      <c r="I48" s="516" t="s">
        <v>247</v>
      </c>
      <c r="J48" s="517"/>
      <c r="K48" s="517"/>
      <c r="L48" s="517">
        <v>1</v>
      </c>
      <c r="M48" s="517"/>
      <c r="N48" s="517">
        <v>1</v>
      </c>
      <c r="O48" s="517">
        <v>1</v>
      </c>
      <c r="P48" s="517">
        <v>0</v>
      </c>
      <c r="Q48" s="517">
        <v>0</v>
      </c>
      <c r="R48" s="517"/>
      <c r="S48" s="518" t="s">
        <v>415</v>
      </c>
      <c r="T48" s="170"/>
      <c r="U48" s="170"/>
      <c r="V48" s="170"/>
      <c r="W48" s="170"/>
      <c r="X48" s="170">
        <v>1</v>
      </c>
      <c r="Y48" s="170">
        <v>2</v>
      </c>
      <c r="Z48" s="170"/>
      <c r="AA48" s="170"/>
      <c r="AB48" s="170"/>
      <c r="AC48" s="170"/>
      <c r="AD48" s="170"/>
      <c r="AE48" s="170">
        <v>3</v>
      </c>
      <c r="AF48" s="168">
        <v>0</v>
      </c>
      <c r="AG48" s="274" t="s">
        <v>224</v>
      </c>
      <c r="AH48" s="274" t="s">
        <v>225</v>
      </c>
      <c r="AI48" s="172">
        <v>1</v>
      </c>
      <c r="AJ48" s="172">
        <v>0</v>
      </c>
      <c r="AK48" s="172">
        <v>0</v>
      </c>
      <c r="AL48" s="172">
        <v>0</v>
      </c>
      <c r="AM48" s="172">
        <v>0</v>
      </c>
      <c r="AN48" s="172">
        <v>0</v>
      </c>
      <c r="AO48" s="172">
        <v>0</v>
      </c>
      <c r="AP48" s="172">
        <v>0</v>
      </c>
      <c r="AQ48" s="172">
        <v>0</v>
      </c>
      <c r="AR48" s="172">
        <v>0</v>
      </c>
      <c r="AS48" s="170">
        <v>1</v>
      </c>
      <c r="AT48" s="170"/>
      <c r="AU48" s="170"/>
      <c r="AV48" s="170">
        <v>2</v>
      </c>
      <c r="AW48" s="170"/>
      <c r="AX48" s="170"/>
      <c r="AY48" s="170"/>
      <c r="AZ48" s="170"/>
      <c r="BA48" s="170"/>
      <c r="BB48" s="170">
        <v>3</v>
      </c>
      <c r="BC48" s="170">
        <v>2</v>
      </c>
      <c r="BD48" s="170"/>
      <c r="BE48" s="170"/>
      <c r="BF48" s="170"/>
      <c r="BG48" s="170"/>
      <c r="BH48" s="170"/>
      <c r="BI48" s="170"/>
      <c r="BJ48" s="170">
        <v>5</v>
      </c>
      <c r="BK48" s="170">
        <v>4</v>
      </c>
      <c r="BL48" s="170"/>
      <c r="BM48" s="170"/>
      <c r="BN48" s="170"/>
      <c r="BO48" s="170"/>
      <c r="BP48" s="170"/>
      <c r="BQ48" s="168" t="s">
        <v>266</v>
      </c>
      <c r="BR48" s="167">
        <v>1</v>
      </c>
      <c r="BS48" s="519"/>
      <c r="BT48" s="519"/>
      <c r="BU48" s="519">
        <v>2</v>
      </c>
      <c r="BV48" s="519"/>
      <c r="BW48" s="519"/>
      <c r="BX48" s="519">
        <v>3</v>
      </c>
      <c r="BY48" s="519"/>
      <c r="BZ48" s="519"/>
      <c r="CA48" s="519"/>
      <c r="CB48" s="519">
        <v>1</v>
      </c>
      <c r="CC48" s="519"/>
      <c r="CD48" s="519"/>
      <c r="CE48" s="520">
        <v>0</v>
      </c>
      <c r="CF48" s="520">
        <v>0</v>
      </c>
      <c r="CG48" s="520" t="s">
        <v>223</v>
      </c>
      <c r="CH48" s="520">
        <v>1</v>
      </c>
      <c r="CI48" s="521" t="s">
        <v>224</v>
      </c>
      <c r="CJ48" s="521" t="s">
        <v>238</v>
      </c>
      <c r="CK48" s="520">
        <v>1</v>
      </c>
      <c r="CL48" s="519">
        <v>3</v>
      </c>
      <c r="CM48" s="519"/>
      <c r="CN48" s="519">
        <v>2</v>
      </c>
      <c r="CO48" s="519">
        <v>1</v>
      </c>
      <c r="CP48" s="519"/>
      <c r="CQ48" s="519"/>
      <c r="CR48" s="519"/>
      <c r="CS48" s="519"/>
      <c r="CT48" s="519"/>
      <c r="CU48" s="520">
        <v>1</v>
      </c>
      <c r="CV48" s="520">
        <v>1</v>
      </c>
      <c r="CW48" s="520" t="s">
        <v>266</v>
      </c>
      <c r="CX48" s="520" t="s">
        <v>236</v>
      </c>
      <c r="CY48" s="519"/>
      <c r="CZ48" s="519">
        <v>3</v>
      </c>
      <c r="DA48" s="519">
        <v>2</v>
      </c>
      <c r="DB48" s="519">
        <v>1</v>
      </c>
      <c r="DC48" s="519"/>
      <c r="DD48" s="519"/>
      <c r="DE48" s="520">
        <v>1</v>
      </c>
      <c r="DF48" s="520">
        <v>0</v>
      </c>
      <c r="DG48" s="520">
        <v>1</v>
      </c>
      <c r="DH48" s="520">
        <v>0</v>
      </c>
      <c r="DI48" s="522">
        <v>0</v>
      </c>
      <c r="DJ48" s="522">
        <v>1</v>
      </c>
      <c r="DK48" s="522">
        <v>1</v>
      </c>
      <c r="DL48" s="522">
        <v>1</v>
      </c>
      <c r="DM48" s="522">
        <v>1</v>
      </c>
      <c r="DN48" s="522">
        <v>1</v>
      </c>
      <c r="DO48" s="522">
        <v>0</v>
      </c>
    </row>
    <row r="49" spans="1:119" ht="75">
      <c r="A49" s="513">
        <v>44</v>
      </c>
      <c r="B49" s="514">
        <v>40796</v>
      </c>
      <c r="C49" s="515">
        <v>4</v>
      </c>
      <c r="D49" s="515" t="s">
        <v>301</v>
      </c>
      <c r="E49" s="515" t="s">
        <v>325</v>
      </c>
      <c r="F49" s="515" t="s">
        <v>329</v>
      </c>
      <c r="G49" s="515" t="s">
        <v>217</v>
      </c>
      <c r="H49" s="164" t="s">
        <v>330</v>
      </c>
      <c r="I49" s="516" t="s">
        <v>234</v>
      </c>
      <c r="J49" s="517">
        <v>1</v>
      </c>
      <c r="K49" s="517"/>
      <c r="L49" s="517"/>
      <c r="M49" s="517"/>
      <c r="N49" s="517">
        <v>1</v>
      </c>
      <c r="O49" s="517">
        <v>1</v>
      </c>
      <c r="P49" s="517">
        <v>1</v>
      </c>
      <c r="Q49" s="517">
        <v>0</v>
      </c>
      <c r="R49" s="517"/>
      <c r="S49" s="518" t="s">
        <v>415</v>
      </c>
      <c r="T49" s="170"/>
      <c r="U49" s="170"/>
      <c r="V49" s="170"/>
      <c r="W49" s="170"/>
      <c r="X49" s="170">
        <v>3</v>
      </c>
      <c r="Y49" s="170">
        <v>1</v>
      </c>
      <c r="Z49" s="170"/>
      <c r="AA49" s="170"/>
      <c r="AB49" s="170"/>
      <c r="AC49" s="170"/>
      <c r="AD49" s="170"/>
      <c r="AE49" s="170">
        <v>2</v>
      </c>
      <c r="AF49" s="168">
        <v>1</v>
      </c>
      <c r="AG49" s="274" t="s">
        <v>224</v>
      </c>
      <c r="AH49" s="274" t="s">
        <v>225</v>
      </c>
      <c r="AI49" s="172">
        <v>0</v>
      </c>
      <c r="AJ49" s="172">
        <v>0</v>
      </c>
      <c r="AK49" s="172">
        <v>1</v>
      </c>
      <c r="AL49" s="172">
        <v>0</v>
      </c>
      <c r="AM49" s="172">
        <v>0</v>
      </c>
      <c r="AN49" s="172">
        <v>0</v>
      </c>
      <c r="AO49" s="172">
        <v>0</v>
      </c>
      <c r="AP49" s="172">
        <v>0</v>
      </c>
      <c r="AQ49" s="172">
        <v>0</v>
      </c>
      <c r="AR49" s="172">
        <v>0</v>
      </c>
      <c r="AS49" s="170">
        <v>0</v>
      </c>
      <c r="AT49" s="170"/>
      <c r="AU49" s="170"/>
      <c r="AV49" s="170">
        <v>3</v>
      </c>
      <c r="AW49" s="170"/>
      <c r="AX49" s="170"/>
      <c r="AY49" s="170"/>
      <c r="AZ49" s="170"/>
      <c r="BA49" s="170"/>
      <c r="BB49" s="170"/>
      <c r="BC49" s="170"/>
      <c r="BD49" s="170"/>
      <c r="BE49" s="170"/>
      <c r="BF49" s="170"/>
      <c r="BG49" s="170"/>
      <c r="BH49" s="170"/>
      <c r="BI49" s="170"/>
      <c r="BJ49" s="170">
        <v>5</v>
      </c>
      <c r="BK49" s="170">
        <v>4</v>
      </c>
      <c r="BL49" s="170"/>
      <c r="BM49" s="170"/>
      <c r="BN49" s="170"/>
      <c r="BO49" s="170"/>
      <c r="BP49" s="170"/>
      <c r="BQ49" s="168" t="s">
        <v>258</v>
      </c>
      <c r="BR49" s="167">
        <v>1</v>
      </c>
      <c r="BS49" s="519"/>
      <c r="BT49" s="519">
        <v>1</v>
      </c>
      <c r="BU49" s="519"/>
      <c r="BV49" s="519"/>
      <c r="BW49" s="519"/>
      <c r="BX49" s="519">
        <v>3</v>
      </c>
      <c r="BY49" s="519">
        <v>2</v>
      </c>
      <c r="BZ49" s="519"/>
      <c r="CA49" s="519"/>
      <c r="CB49" s="519"/>
      <c r="CC49" s="519"/>
      <c r="CD49" s="519"/>
      <c r="CE49" s="520">
        <v>0</v>
      </c>
      <c r="CF49" s="520">
        <v>1</v>
      </c>
      <c r="CG49" s="520" t="s">
        <v>223</v>
      </c>
      <c r="CH49" s="520">
        <v>1</v>
      </c>
      <c r="CI49" s="521" t="s">
        <v>224</v>
      </c>
      <c r="CJ49" s="521" t="s">
        <v>225</v>
      </c>
      <c r="CK49" s="520">
        <v>1</v>
      </c>
      <c r="CL49" s="519"/>
      <c r="CM49" s="519"/>
      <c r="CN49" s="519"/>
      <c r="CO49" s="519">
        <v>3</v>
      </c>
      <c r="CP49" s="519">
        <v>1</v>
      </c>
      <c r="CQ49" s="519">
        <v>2</v>
      </c>
      <c r="CR49" s="519"/>
      <c r="CS49" s="519"/>
      <c r="CT49" s="519"/>
      <c r="CU49" s="520">
        <v>1</v>
      </c>
      <c r="CV49" s="520">
        <v>1</v>
      </c>
      <c r="CW49" s="520"/>
      <c r="CX49" s="520" t="s">
        <v>228</v>
      </c>
      <c r="CY49" s="519"/>
      <c r="CZ49" s="519">
        <v>3</v>
      </c>
      <c r="DA49" s="519">
        <v>2</v>
      </c>
      <c r="DB49" s="519"/>
      <c r="DC49" s="519"/>
      <c r="DD49" s="519">
        <v>1</v>
      </c>
      <c r="DE49" s="520">
        <v>1</v>
      </c>
      <c r="DF49" s="520">
        <v>0</v>
      </c>
      <c r="DG49" s="520">
        <v>1</v>
      </c>
      <c r="DH49" s="520">
        <v>0</v>
      </c>
      <c r="DI49" s="522">
        <v>0</v>
      </c>
      <c r="DJ49" s="522">
        <v>1</v>
      </c>
      <c r="DK49" s="522">
        <v>1</v>
      </c>
      <c r="DL49" s="522">
        <v>0</v>
      </c>
      <c r="DM49" s="522">
        <v>0</v>
      </c>
      <c r="DN49" s="522">
        <v>1</v>
      </c>
      <c r="DO49" s="522">
        <v>0</v>
      </c>
    </row>
    <row r="50" spans="1:119" ht="225">
      <c r="A50" s="513">
        <v>45</v>
      </c>
      <c r="B50" s="514">
        <v>40796</v>
      </c>
      <c r="C50" s="515">
        <v>4</v>
      </c>
      <c r="D50" s="515" t="s">
        <v>301</v>
      </c>
      <c r="E50" s="515" t="s">
        <v>325</v>
      </c>
      <c r="F50" s="515" t="s">
        <v>329</v>
      </c>
      <c r="G50" s="515" t="s">
        <v>217</v>
      </c>
      <c r="H50" s="164" t="s">
        <v>331</v>
      </c>
      <c r="I50" s="516" t="s">
        <v>251</v>
      </c>
      <c r="J50" s="517"/>
      <c r="K50" s="517">
        <v>1</v>
      </c>
      <c r="L50" s="517"/>
      <c r="M50" s="517"/>
      <c r="N50" s="517">
        <v>1</v>
      </c>
      <c r="O50" s="517">
        <v>0</v>
      </c>
      <c r="P50" s="517">
        <v>1</v>
      </c>
      <c r="Q50" s="517"/>
      <c r="R50" s="517"/>
      <c r="S50" s="518" t="s">
        <v>418</v>
      </c>
      <c r="T50" s="170">
        <v>3</v>
      </c>
      <c r="U50" s="170"/>
      <c r="V50" s="170"/>
      <c r="W50" s="170"/>
      <c r="X50" s="170"/>
      <c r="Y50" s="170"/>
      <c r="Z50" s="170"/>
      <c r="AA50" s="170"/>
      <c r="AB50" s="170"/>
      <c r="AC50" s="170"/>
      <c r="AD50" s="170"/>
      <c r="AE50" s="170">
        <v>2</v>
      </c>
      <c r="AF50" s="168">
        <v>0</v>
      </c>
      <c r="AG50" s="274" t="s">
        <v>224</v>
      </c>
      <c r="AH50" s="274" t="s">
        <v>224</v>
      </c>
      <c r="AI50" s="172">
        <v>0</v>
      </c>
      <c r="AJ50" s="172">
        <v>0</v>
      </c>
      <c r="AK50" s="172">
        <v>0</v>
      </c>
      <c r="AL50" s="172">
        <v>0</v>
      </c>
      <c r="AM50" s="172">
        <v>0</v>
      </c>
      <c r="AN50" s="172">
        <v>0</v>
      </c>
      <c r="AO50" s="172">
        <v>0</v>
      </c>
      <c r="AP50" s="172">
        <v>0</v>
      </c>
      <c r="AQ50" s="172">
        <v>0</v>
      </c>
      <c r="AR50" s="172">
        <v>0</v>
      </c>
      <c r="AS50" s="170">
        <v>0</v>
      </c>
      <c r="AT50" s="170"/>
      <c r="AU50" s="170"/>
      <c r="AV50" s="170"/>
      <c r="AW50" s="170"/>
      <c r="AX50" s="170"/>
      <c r="AY50" s="170"/>
      <c r="AZ50" s="170"/>
      <c r="BA50" s="170"/>
      <c r="BB50" s="170"/>
      <c r="BC50" s="170"/>
      <c r="BD50" s="170"/>
      <c r="BE50" s="170"/>
      <c r="BF50" s="170"/>
      <c r="BG50" s="170"/>
      <c r="BH50" s="170"/>
      <c r="BI50" s="170"/>
      <c r="BJ50" s="170">
        <v>4</v>
      </c>
      <c r="BK50" s="170">
        <v>3</v>
      </c>
      <c r="BL50" s="170"/>
      <c r="BM50" s="170"/>
      <c r="BN50" s="170">
        <v>5</v>
      </c>
      <c r="BO50" s="170"/>
      <c r="BP50" s="170"/>
      <c r="BQ50" s="168" t="s">
        <v>266</v>
      </c>
      <c r="BR50" s="167" t="s">
        <v>539</v>
      </c>
      <c r="BS50" s="519">
        <v>3</v>
      </c>
      <c r="BT50" s="519">
        <v>2</v>
      </c>
      <c r="BU50" s="519"/>
      <c r="BV50" s="519"/>
      <c r="BW50" s="519"/>
      <c r="BX50" s="519"/>
      <c r="BY50" s="519"/>
      <c r="BZ50" s="519"/>
      <c r="CA50" s="519"/>
      <c r="CB50" s="519">
        <v>1</v>
      </c>
      <c r="CC50" s="519"/>
      <c r="CD50" s="519"/>
      <c r="CE50" s="520">
        <v>1</v>
      </c>
      <c r="CF50" s="520">
        <v>0</v>
      </c>
      <c r="CG50" s="520" t="s">
        <v>223</v>
      </c>
      <c r="CH50" s="520">
        <v>0</v>
      </c>
      <c r="CI50" s="521" t="s">
        <v>224</v>
      </c>
      <c r="CJ50" s="521" t="s">
        <v>224</v>
      </c>
      <c r="CK50" s="520">
        <v>1</v>
      </c>
      <c r="CL50" s="519">
        <v>3</v>
      </c>
      <c r="CM50" s="519"/>
      <c r="CN50" s="519"/>
      <c r="CO50" s="519">
        <v>2</v>
      </c>
      <c r="CP50" s="519"/>
      <c r="CQ50" s="519"/>
      <c r="CR50" s="519"/>
      <c r="CS50" s="519"/>
      <c r="CT50" s="519">
        <v>1</v>
      </c>
      <c r="CU50" s="520">
        <v>1</v>
      </c>
      <c r="CV50" s="520">
        <v>1</v>
      </c>
      <c r="CW50" s="520"/>
      <c r="CX50" s="520" t="s">
        <v>239</v>
      </c>
      <c r="CY50" s="519"/>
      <c r="CZ50" s="519"/>
      <c r="DA50" s="519">
        <v>3</v>
      </c>
      <c r="DB50" s="519">
        <v>2</v>
      </c>
      <c r="DC50" s="519"/>
      <c r="DD50" s="519">
        <v>1</v>
      </c>
      <c r="DE50" s="520">
        <v>0</v>
      </c>
      <c r="DF50" s="520">
        <v>0</v>
      </c>
      <c r="DG50" s="520">
        <v>1</v>
      </c>
      <c r="DH50" s="520">
        <v>0</v>
      </c>
      <c r="DI50" s="522">
        <v>0</v>
      </c>
      <c r="DJ50" s="522">
        <v>1</v>
      </c>
      <c r="DK50" s="522">
        <v>1</v>
      </c>
      <c r="DL50" s="522">
        <v>0</v>
      </c>
      <c r="DM50" s="522">
        <v>0</v>
      </c>
      <c r="DN50" s="522">
        <v>0</v>
      </c>
      <c r="DO50" s="522">
        <v>0</v>
      </c>
    </row>
    <row r="51" spans="1:119" ht="165">
      <c r="A51" s="513">
        <v>46</v>
      </c>
      <c r="B51" s="514">
        <v>40795</v>
      </c>
      <c r="C51" s="515">
        <v>4</v>
      </c>
      <c r="D51" s="515" t="s">
        <v>301</v>
      </c>
      <c r="E51" s="515" t="s">
        <v>325</v>
      </c>
      <c r="F51" s="515" t="s">
        <v>332</v>
      </c>
      <c r="G51" s="515" t="s">
        <v>255</v>
      </c>
      <c r="H51" s="164" t="s">
        <v>333</v>
      </c>
      <c r="I51" s="516" t="s">
        <v>219</v>
      </c>
      <c r="J51" s="517">
        <v>0</v>
      </c>
      <c r="K51" s="517">
        <v>0</v>
      </c>
      <c r="L51" s="517">
        <v>1</v>
      </c>
      <c r="M51" s="517"/>
      <c r="N51" s="517">
        <v>1</v>
      </c>
      <c r="O51" s="517">
        <v>1</v>
      </c>
      <c r="P51" s="517">
        <v>1</v>
      </c>
      <c r="Q51" s="517">
        <v>0</v>
      </c>
      <c r="R51" s="517"/>
      <c r="S51" s="518" t="s">
        <v>418</v>
      </c>
      <c r="T51" s="170"/>
      <c r="U51" s="170"/>
      <c r="V51" s="170"/>
      <c r="W51" s="170"/>
      <c r="X51" s="170">
        <v>2</v>
      </c>
      <c r="Y51" s="170">
        <v>3</v>
      </c>
      <c r="Z51" s="170">
        <v>1</v>
      </c>
      <c r="AA51" s="170"/>
      <c r="AB51" s="170"/>
      <c r="AC51" s="170"/>
      <c r="AD51" s="170"/>
      <c r="AE51" s="170"/>
      <c r="AF51" s="168">
        <v>1</v>
      </c>
      <c r="AG51" s="274" t="s">
        <v>224</v>
      </c>
      <c r="AH51" s="274" t="s">
        <v>225</v>
      </c>
      <c r="AI51" s="172">
        <v>0</v>
      </c>
      <c r="AJ51" s="172">
        <v>0</v>
      </c>
      <c r="AK51" s="172">
        <v>0</v>
      </c>
      <c r="AL51" s="172">
        <v>0</v>
      </c>
      <c r="AM51" s="172">
        <v>0</v>
      </c>
      <c r="AN51" s="172">
        <v>0</v>
      </c>
      <c r="AO51" s="172">
        <v>0</v>
      </c>
      <c r="AP51" s="172">
        <v>0</v>
      </c>
      <c r="AQ51" s="172">
        <v>0</v>
      </c>
      <c r="AR51" s="172">
        <v>0</v>
      </c>
      <c r="AS51" s="170">
        <v>0</v>
      </c>
      <c r="AT51" s="170"/>
      <c r="AU51" s="170"/>
      <c r="AV51" s="170"/>
      <c r="AW51" s="170">
        <v>2</v>
      </c>
      <c r="AX51" s="170">
        <v>1</v>
      </c>
      <c r="AY51" s="170"/>
      <c r="AZ51" s="170"/>
      <c r="BA51" s="170"/>
      <c r="BB51" s="170"/>
      <c r="BC51" s="170"/>
      <c r="BD51" s="170"/>
      <c r="BE51" s="170"/>
      <c r="BF51" s="170"/>
      <c r="BG51" s="170"/>
      <c r="BH51" s="170"/>
      <c r="BI51" s="170"/>
      <c r="BJ51" s="170">
        <v>5</v>
      </c>
      <c r="BK51" s="170">
        <v>4</v>
      </c>
      <c r="BL51" s="170"/>
      <c r="BM51" s="170"/>
      <c r="BN51" s="170"/>
      <c r="BO51" s="170"/>
      <c r="BP51" s="170"/>
      <c r="BQ51" s="168" t="s">
        <v>266</v>
      </c>
      <c r="BR51" s="167">
        <v>1</v>
      </c>
      <c r="BS51" s="519"/>
      <c r="BT51" s="519"/>
      <c r="BU51" s="519">
        <v>2</v>
      </c>
      <c r="BV51" s="519"/>
      <c r="BW51" s="519"/>
      <c r="BX51" s="519">
        <v>3</v>
      </c>
      <c r="BY51" s="519">
        <v>1</v>
      </c>
      <c r="BZ51" s="519"/>
      <c r="CA51" s="519"/>
      <c r="CB51" s="519"/>
      <c r="CC51" s="519"/>
      <c r="CD51" s="519"/>
      <c r="CE51" s="520">
        <v>1</v>
      </c>
      <c r="CF51" s="520">
        <v>1</v>
      </c>
      <c r="CG51" s="520" t="s">
        <v>223</v>
      </c>
      <c r="CH51" s="520">
        <v>1</v>
      </c>
      <c r="CI51" s="521" t="s">
        <v>224</v>
      </c>
      <c r="CJ51" s="521" t="s">
        <v>238</v>
      </c>
      <c r="CK51" s="520">
        <v>1</v>
      </c>
      <c r="CL51" s="519"/>
      <c r="CM51" s="519"/>
      <c r="CN51" s="519"/>
      <c r="CO51" s="519">
        <v>3</v>
      </c>
      <c r="CP51" s="519">
        <v>1</v>
      </c>
      <c r="CQ51" s="519">
        <v>2</v>
      </c>
      <c r="CR51" s="519"/>
      <c r="CS51" s="519"/>
      <c r="CT51" s="519"/>
      <c r="CU51" s="520">
        <v>1</v>
      </c>
      <c r="CV51" s="520">
        <v>1</v>
      </c>
      <c r="CW51" s="520"/>
      <c r="CX51" s="520" t="s">
        <v>239</v>
      </c>
      <c r="CY51" s="519"/>
      <c r="CZ51" s="519">
        <v>2</v>
      </c>
      <c r="DA51" s="519">
        <v>3</v>
      </c>
      <c r="DB51" s="519">
        <v>1</v>
      </c>
      <c r="DC51" s="519"/>
      <c r="DD51" s="519"/>
      <c r="DE51" s="520">
        <v>0</v>
      </c>
      <c r="DF51" s="520">
        <v>1</v>
      </c>
      <c r="DG51" s="520">
        <v>1</v>
      </c>
      <c r="DH51" s="520">
        <v>0</v>
      </c>
      <c r="DI51" s="522">
        <v>0</v>
      </c>
      <c r="DJ51" s="522">
        <v>1</v>
      </c>
      <c r="DK51" s="522">
        <v>1</v>
      </c>
      <c r="DL51" s="522">
        <v>0</v>
      </c>
      <c r="DM51" s="522">
        <v>0</v>
      </c>
      <c r="DN51" s="522">
        <v>1</v>
      </c>
      <c r="DO51" s="522">
        <v>0</v>
      </c>
    </row>
    <row r="52" spans="1:119" ht="180">
      <c r="A52" s="513">
        <v>47</v>
      </c>
      <c r="B52" s="514">
        <v>40795</v>
      </c>
      <c r="C52" s="515">
        <v>3</v>
      </c>
      <c r="D52" s="515" t="s">
        <v>301</v>
      </c>
      <c r="E52" s="515" t="s">
        <v>334</v>
      </c>
      <c r="F52" s="515" t="s">
        <v>335</v>
      </c>
      <c r="G52" s="515" t="s">
        <v>217</v>
      </c>
      <c r="H52" s="164" t="s">
        <v>336</v>
      </c>
      <c r="I52" s="516" t="s">
        <v>247</v>
      </c>
      <c r="J52" s="525">
        <v>1</v>
      </c>
      <c r="K52" s="525">
        <v>1</v>
      </c>
      <c r="L52" s="525">
        <v>1</v>
      </c>
      <c r="M52" s="525">
        <v>0</v>
      </c>
      <c r="N52" s="517">
        <v>1</v>
      </c>
      <c r="O52" s="517">
        <v>1</v>
      </c>
      <c r="P52" s="517">
        <v>1</v>
      </c>
      <c r="Q52" s="517">
        <v>0</v>
      </c>
      <c r="R52" s="517">
        <v>1</v>
      </c>
      <c r="S52" s="526" t="s">
        <v>424</v>
      </c>
      <c r="T52" s="170">
        <v>1</v>
      </c>
      <c r="U52" s="170"/>
      <c r="V52" s="170">
        <v>2</v>
      </c>
      <c r="W52" s="170"/>
      <c r="X52" s="170"/>
      <c r="Y52" s="170">
        <v>3</v>
      </c>
      <c r="Z52" s="170"/>
      <c r="AA52" s="170"/>
      <c r="AB52" s="170"/>
      <c r="AC52" s="170"/>
      <c r="AD52" s="170"/>
      <c r="AE52" s="170"/>
      <c r="AF52" s="168">
        <v>0</v>
      </c>
      <c r="AG52" s="274" t="s">
        <v>224</v>
      </c>
      <c r="AH52" s="274" t="s">
        <v>238</v>
      </c>
      <c r="AI52" s="172">
        <v>0</v>
      </c>
      <c r="AJ52" s="172">
        <v>0</v>
      </c>
      <c r="AK52" s="172">
        <v>1</v>
      </c>
      <c r="AL52" s="172">
        <v>0</v>
      </c>
      <c r="AM52" s="172">
        <v>0</v>
      </c>
      <c r="AN52" s="172">
        <v>0</v>
      </c>
      <c r="AO52" s="172">
        <v>1</v>
      </c>
      <c r="AP52" s="172">
        <v>0</v>
      </c>
      <c r="AQ52" s="172">
        <v>0</v>
      </c>
      <c r="AR52" s="172">
        <v>0</v>
      </c>
      <c r="AS52" s="170">
        <v>0</v>
      </c>
      <c r="AT52" s="170"/>
      <c r="AU52" s="170">
        <v>3</v>
      </c>
      <c r="AV52" s="170">
        <v>2</v>
      </c>
      <c r="AW52" s="170"/>
      <c r="AX52" s="170">
        <v>1</v>
      </c>
      <c r="AY52" s="170"/>
      <c r="AZ52" s="170"/>
      <c r="BA52" s="170"/>
      <c r="BB52" s="170">
        <v>5</v>
      </c>
      <c r="BC52" s="170">
        <v>4</v>
      </c>
      <c r="BD52" s="170"/>
      <c r="BE52" s="170"/>
      <c r="BF52" s="170"/>
      <c r="BG52" s="170"/>
      <c r="BH52" s="170">
        <v>2</v>
      </c>
      <c r="BI52" s="170"/>
      <c r="BJ52" s="170">
        <v>1</v>
      </c>
      <c r="BK52" s="170">
        <v>3</v>
      </c>
      <c r="BL52" s="170"/>
      <c r="BM52" s="170"/>
      <c r="BN52" s="170"/>
      <c r="BO52" s="170"/>
      <c r="BP52" s="170"/>
      <c r="BQ52" s="168" t="s">
        <v>266</v>
      </c>
      <c r="BR52" s="167">
        <v>1</v>
      </c>
      <c r="BS52" s="519"/>
      <c r="BT52" s="519">
        <v>2</v>
      </c>
      <c r="BU52" s="519"/>
      <c r="BV52" s="519"/>
      <c r="BW52" s="519"/>
      <c r="BX52" s="519">
        <v>3</v>
      </c>
      <c r="BY52" s="519"/>
      <c r="BZ52" s="519">
        <v>1</v>
      </c>
      <c r="CA52" s="519"/>
      <c r="CB52" s="519"/>
      <c r="CC52" s="519"/>
      <c r="CD52" s="519"/>
      <c r="CE52" s="520">
        <v>0</v>
      </c>
      <c r="CF52" s="520">
        <v>1</v>
      </c>
      <c r="CG52" s="520" t="s">
        <v>223</v>
      </c>
      <c r="CH52" s="520">
        <v>1</v>
      </c>
      <c r="CI52" s="521" t="s">
        <v>224</v>
      </c>
      <c r="CJ52" s="521" t="s">
        <v>225</v>
      </c>
      <c r="CK52" s="520">
        <v>1</v>
      </c>
      <c r="CL52" s="519">
        <v>3</v>
      </c>
      <c r="CM52" s="519"/>
      <c r="CN52" s="519">
        <v>2</v>
      </c>
      <c r="CO52" s="519"/>
      <c r="CP52" s="519"/>
      <c r="CQ52" s="519">
        <v>1</v>
      </c>
      <c r="CR52" s="519"/>
      <c r="CS52" s="519"/>
      <c r="CT52" s="519"/>
      <c r="CU52" s="520">
        <v>1</v>
      </c>
      <c r="CV52" s="520">
        <v>0</v>
      </c>
      <c r="CW52" s="520" t="s">
        <v>248</v>
      </c>
      <c r="CX52" s="520" t="s">
        <v>239</v>
      </c>
      <c r="CY52" s="519"/>
      <c r="CZ52" s="519">
        <v>3</v>
      </c>
      <c r="DA52" s="519">
        <v>2</v>
      </c>
      <c r="DB52" s="519"/>
      <c r="DC52" s="519"/>
      <c r="DD52" s="519">
        <v>1</v>
      </c>
      <c r="DE52" s="520">
        <v>1</v>
      </c>
      <c r="DF52" s="520">
        <v>1</v>
      </c>
      <c r="DG52" s="520">
        <v>0</v>
      </c>
      <c r="DH52" s="520">
        <v>0</v>
      </c>
      <c r="DI52" s="522">
        <v>0</v>
      </c>
      <c r="DJ52" s="522">
        <v>1</v>
      </c>
      <c r="DK52" s="522">
        <v>1</v>
      </c>
      <c r="DL52" s="522">
        <v>1</v>
      </c>
      <c r="DM52" s="522">
        <v>0</v>
      </c>
      <c r="DN52" s="522">
        <v>1</v>
      </c>
      <c r="DO52" s="522">
        <v>0</v>
      </c>
    </row>
    <row r="53" spans="1:119" ht="165">
      <c r="A53" s="513">
        <v>48</v>
      </c>
      <c r="B53" s="514">
        <v>40796</v>
      </c>
      <c r="C53" s="515">
        <v>3</v>
      </c>
      <c r="D53" s="515" t="s">
        <v>301</v>
      </c>
      <c r="E53" s="515" t="s">
        <v>334</v>
      </c>
      <c r="F53" s="515" t="s">
        <v>337</v>
      </c>
      <c r="G53" s="515" t="s">
        <v>217</v>
      </c>
      <c r="H53" s="164" t="s">
        <v>338</v>
      </c>
      <c r="I53" s="516" t="s">
        <v>219</v>
      </c>
      <c r="J53" s="517">
        <v>1</v>
      </c>
      <c r="K53" s="517">
        <v>1</v>
      </c>
      <c r="L53" s="517">
        <v>1</v>
      </c>
      <c r="M53" s="517">
        <v>0</v>
      </c>
      <c r="N53" s="517">
        <v>1</v>
      </c>
      <c r="O53" s="517">
        <v>1</v>
      </c>
      <c r="P53" s="517">
        <v>1</v>
      </c>
      <c r="Q53" s="517">
        <v>1</v>
      </c>
      <c r="R53" s="517">
        <v>1</v>
      </c>
      <c r="S53" s="518" t="s">
        <v>424</v>
      </c>
      <c r="T53" s="170">
        <v>1</v>
      </c>
      <c r="U53" s="170"/>
      <c r="V53" s="170">
        <v>3</v>
      </c>
      <c r="W53" s="170"/>
      <c r="X53" s="170"/>
      <c r="Y53" s="170">
        <v>2</v>
      </c>
      <c r="Z53" s="170"/>
      <c r="AA53" s="170"/>
      <c r="AB53" s="170"/>
      <c r="AC53" s="170"/>
      <c r="AD53" s="170"/>
      <c r="AE53" s="170"/>
      <c r="AF53" s="168">
        <v>1</v>
      </c>
      <c r="AG53" s="274" t="s">
        <v>224</v>
      </c>
      <c r="AH53" s="274" t="s">
        <v>238</v>
      </c>
      <c r="AI53" s="172">
        <v>1</v>
      </c>
      <c r="AJ53" s="172">
        <v>1</v>
      </c>
      <c r="AK53" s="172">
        <v>1</v>
      </c>
      <c r="AL53" s="172">
        <v>0</v>
      </c>
      <c r="AM53" s="172">
        <v>0</v>
      </c>
      <c r="AN53" s="172">
        <v>0</v>
      </c>
      <c r="AO53" s="172">
        <v>1</v>
      </c>
      <c r="AP53" s="172">
        <v>1</v>
      </c>
      <c r="AQ53" s="172">
        <v>0</v>
      </c>
      <c r="AR53" s="172">
        <v>0</v>
      </c>
      <c r="AS53" s="170">
        <v>1</v>
      </c>
      <c r="AT53" s="170">
        <v>1</v>
      </c>
      <c r="AU53" s="170"/>
      <c r="AV53" s="170">
        <v>3</v>
      </c>
      <c r="AW53" s="170"/>
      <c r="AX53" s="170">
        <v>2</v>
      </c>
      <c r="AY53" s="170"/>
      <c r="AZ53" s="170"/>
      <c r="BA53" s="170"/>
      <c r="BB53" s="170">
        <v>5</v>
      </c>
      <c r="BC53" s="170">
        <v>1</v>
      </c>
      <c r="BD53" s="170">
        <v>4</v>
      </c>
      <c r="BE53" s="170"/>
      <c r="BF53" s="170"/>
      <c r="BG53" s="170"/>
      <c r="BH53" s="170"/>
      <c r="BI53" s="170"/>
      <c r="BJ53" s="170">
        <v>2</v>
      </c>
      <c r="BK53" s="170">
        <v>3</v>
      </c>
      <c r="BL53" s="170"/>
      <c r="BM53" s="170"/>
      <c r="BN53" s="170"/>
      <c r="BO53" s="170"/>
      <c r="BP53" s="170"/>
      <c r="BQ53" s="168" t="s">
        <v>248</v>
      </c>
      <c r="BR53" s="167" t="s">
        <v>539</v>
      </c>
      <c r="BS53" s="519"/>
      <c r="BT53" s="519"/>
      <c r="BU53" s="519">
        <v>1</v>
      </c>
      <c r="BV53" s="519"/>
      <c r="BW53" s="519"/>
      <c r="BX53" s="519">
        <v>3</v>
      </c>
      <c r="BY53" s="519">
        <v>2</v>
      </c>
      <c r="BZ53" s="519"/>
      <c r="CA53" s="519"/>
      <c r="CB53" s="519"/>
      <c r="CC53" s="519"/>
      <c r="CD53" s="519"/>
      <c r="CE53" s="520">
        <v>0</v>
      </c>
      <c r="CF53" s="520">
        <v>1</v>
      </c>
      <c r="CG53" s="520" t="s">
        <v>223</v>
      </c>
      <c r="CH53" s="520">
        <v>1</v>
      </c>
      <c r="CI53" s="521" t="s">
        <v>238</v>
      </c>
      <c r="CJ53" s="521" t="s">
        <v>238</v>
      </c>
      <c r="CK53" s="520">
        <v>1</v>
      </c>
      <c r="CL53" s="519"/>
      <c r="CM53" s="519"/>
      <c r="CN53" s="519"/>
      <c r="CO53" s="519">
        <v>3</v>
      </c>
      <c r="CP53" s="519"/>
      <c r="CQ53" s="519">
        <v>2</v>
      </c>
      <c r="CR53" s="519">
        <v>1</v>
      </c>
      <c r="CS53" s="519"/>
      <c r="CT53" s="519"/>
      <c r="CU53" s="520">
        <v>1</v>
      </c>
      <c r="CV53" s="520">
        <v>0</v>
      </c>
      <c r="CW53" s="520" t="s">
        <v>248</v>
      </c>
      <c r="CX53" s="520" t="s">
        <v>243</v>
      </c>
      <c r="CY53" s="519"/>
      <c r="CZ53" s="519"/>
      <c r="DA53" s="519">
        <v>3</v>
      </c>
      <c r="DB53" s="519"/>
      <c r="DC53" s="519">
        <v>1</v>
      </c>
      <c r="DD53" s="519">
        <v>2</v>
      </c>
      <c r="DE53" s="520">
        <v>0</v>
      </c>
      <c r="DF53" s="520">
        <v>0</v>
      </c>
      <c r="DG53" s="520">
        <v>0</v>
      </c>
      <c r="DH53" s="520">
        <v>0</v>
      </c>
      <c r="DI53" s="522">
        <v>0</v>
      </c>
      <c r="DJ53" s="522">
        <v>1</v>
      </c>
      <c r="DK53" s="522">
        <v>1</v>
      </c>
      <c r="DL53" s="522">
        <v>1</v>
      </c>
      <c r="DM53" s="522">
        <v>1</v>
      </c>
      <c r="DN53" s="522">
        <v>1</v>
      </c>
      <c r="DO53" s="522">
        <v>0</v>
      </c>
    </row>
    <row r="54" spans="1:119" ht="225">
      <c r="A54" s="513">
        <v>49</v>
      </c>
      <c r="B54" s="514">
        <v>40796</v>
      </c>
      <c r="C54" s="515">
        <v>3</v>
      </c>
      <c r="D54" s="515" t="s">
        <v>301</v>
      </c>
      <c r="E54" s="515" t="s">
        <v>334</v>
      </c>
      <c r="F54" s="515" t="s">
        <v>339</v>
      </c>
      <c r="G54" s="515" t="s">
        <v>217</v>
      </c>
      <c r="H54" s="164" t="s">
        <v>340</v>
      </c>
      <c r="I54" s="516" t="s">
        <v>251</v>
      </c>
      <c r="J54" s="517">
        <v>0</v>
      </c>
      <c r="K54" s="517">
        <v>0</v>
      </c>
      <c r="L54" s="517">
        <v>0</v>
      </c>
      <c r="M54" s="517">
        <v>0</v>
      </c>
      <c r="N54" s="517">
        <v>1</v>
      </c>
      <c r="O54" s="517">
        <v>1</v>
      </c>
      <c r="P54" s="517">
        <v>1</v>
      </c>
      <c r="Q54" s="517">
        <v>0</v>
      </c>
      <c r="R54" s="517">
        <v>0</v>
      </c>
      <c r="S54" s="518" t="s">
        <v>424</v>
      </c>
      <c r="T54" s="170">
        <v>3</v>
      </c>
      <c r="U54" s="170"/>
      <c r="V54" s="170"/>
      <c r="W54" s="170"/>
      <c r="X54" s="170"/>
      <c r="Y54" s="170">
        <v>1</v>
      </c>
      <c r="Z54" s="170"/>
      <c r="AA54" s="170"/>
      <c r="AB54" s="170"/>
      <c r="AC54" s="170">
        <v>2</v>
      </c>
      <c r="AD54" s="170"/>
      <c r="AE54" s="170"/>
      <c r="AF54" s="168">
        <v>0</v>
      </c>
      <c r="AG54" s="274" t="s">
        <v>224</v>
      </c>
      <c r="AH54" s="274" t="s">
        <v>310</v>
      </c>
      <c r="AI54" s="172">
        <v>0</v>
      </c>
      <c r="AJ54" s="172">
        <v>0</v>
      </c>
      <c r="AK54" s="172">
        <v>1</v>
      </c>
      <c r="AL54" s="172">
        <v>0</v>
      </c>
      <c r="AM54" s="172">
        <v>0</v>
      </c>
      <c r="AN54" s="172">
        <v>0</v>
      </c>
      <c r="AO54" s="172">
        <v>1</v>
      </c>
      <c r="AP54" s="172">
        <v>0</v>
      </c>
      <c r="AQ54" s="172">
        <v>0</v>
      </c>
      <c r="AR54" s="172">
        <v>0</v>
      </c>
      <c r="AS54" s="170">
        <v>0</v>
      </c>
      <c r="AT54" s="170"/>
      <c r="AU54" s="170"/>
      <c r="AV54" s="170">
        <v>3</v>
      </c>
      <c r="AW54" s="170"/>
      <c r="AX54" s="170">
        <v>2</v>
      </c>
      <c r="AY54" s="170"/>
      <c r="AZ54" s="170"/>
      <c r="BA54" s="170"/>
      <c r="BB54" s="170">
        <v>5</v>
      </c>
      <c r="BC54" s="170">
        <v>4</v>
      </c>
      <c r="BD54" s="170">
        <v>4</v>
      </c>
      <c r="BE54" s="170"/>
      <c r="BF54" s="170"/>
      <c r="BG54" s="170"/>
      <c r="BH54" s="170">
        <v>3</v>
      </c>
      <c r="BI54" s="170"/>
      <c r="BJ54" s="170">
        <v>1</v>
      </c>
      <c r="BK54" s="170">
        <v>2</v>
      </c>
      <c r="BL54" s="170"/>
      <c r="BM54" s="170"/>
      <c r="BN54" s="170"/>
      <c r="BO54" s="170"/>
      <c r="BP54" s="170"/>
      <c r="BQ54" s="168" t="s">
        <v>248</v>
      </c>
      <c r="BR54" s="167" t="s">
        <v>539</v>
      </c>
      <c r="BS54" s="519"/>
      <c r="BT54" s="519"/>
      <c r="BU54" s="519"/>
      <c r="BV54" s="519">
        <v>1</v>
      </c>
      <c r="BW54" s="519"/>
      <c r="BX54" s="519">
        <v>3</v>
      </c>
      <c r="BY54" s="519">
        <v>2</v>
      </c>
      <c r="BZ54" s="519"/>
      <c r="CA54" s="519"/>
      <c r="CB54" s="519"/>
      <c r="CC54" s="519"/>
      <c r="CD54" s="519"/>
      <c r="CE54" s="520">
        <v>0</v>
      </c>
      <c r="CF54" s="520">
        <v>1</v>
      </c>
      <c r="CG54" s="520" t="s">
        <v>285</v>
      </c>
      <c r="CH54" s="520">
        <v>1</v>
      </c>
      <c r="CI54" s="521" t="s">
        <v>238</v>
      </c>
      <c r="CJ54" s="521" t="s">
        <v>238</v>
      </c>
      <c r="CK54" s="520">
        <v>1</v>
      </c>
      <c r="CL54" s="519"/>
      <c r="CM54" s="519"/>
      <c r="CN54" s="519"/>
      <c r="CO54" s="519">
        <v>3</v>
      </c>
      <c r="CP54" s="519"/>
      <c r="CQ54" s="519"/>
      <c r="CR54" s="519">
        <v>2</v>
      </c>
      <c r="CS54" s="519">
        <v>1</v>
      </c>
      <c r="CT54" s="519"/>
      <c r="CU54" s="520">
        <v>1</v>
      </c>
      <c r="CV54" s="520">
        <v>0</v>
      </c>
      <c r="CW54" s="520"/>
      <c r="CX54" s="520" t="s">
        <v>290</v>
      </c>
      <c r="CY54" s="519"/>
      <c r="CZ54" s="519">
        <v>3</v>
      </c>
      <c r="DA54" s="519">
        <v>2</v>
      </c>
      <c r="DB54" s="519"/>
      <c r="DC54" s="519"/>
      <c r="DD54" s="519">
        <v>1</v>
      </c>
      <c r="DE54" s="520">
        <v>1</v>
      </c>
      <c r="DF54" s="520">
        <v>1</v>
      </c>
      <c r="DG54" s="520">
        <v>0</v>
      </c>
      <c r="DH54" s="520">
        <v>0</v>
      </c>
      <c r="DI54" s="522">
        <v>0</v>
      </c>
      <c r="DJ54" s="522">
        <v>1</v>
      </c>
      <c r="DK54" s="522">
        <v>1</v>
      </c>
      <c r="DL54" s="522">
        <v>0</v>
      </c>
      <c r="DM54" s="522">
        <v>0</v>
      </c>
      <c r="DN54" s="522">
        <v>1</v>
      </c>
      <c r="DO54" s="522">
        <v>0</v>
      </c>
    </row>
    <row r="55" spans="1:119" ht="75">
      <c r="A55" s="513">
        <v>50</v>
      </c>
      <c r="B55" s="514">
        <v>40795</v>
      </c>
      <c r="C55" s="515">
        <v>3</v>
      </c>
      <c r="D55" s="515" t="s">
        <v>301</v>
      </c>
      <c r="E55" s="515" t="s">
        <v>334</v>
      </c>
      <c r="F55" s="515" t="s">
        <v>341</v>
      </c>
      <c r="G55" s="515" t="s">
        <v>217</v>
      </c>
      <c r="H55" s="164" t="s">
        <v>342</v>
      </c>
      <c r="I55" s="516" t="s">
        <v>234</v>
      </c>
      <c r="J55" s="517">
        <v>1</v>
      </c>
      <c r="K55" s="517">
        <v>1</v>
      </c>
      <c r="L55" s="517">
        <v>0</v>
      </c>
      <c r="M55" s="517">
        <v>1</v>
      </c>
      <c r="N55" s="517">
        <v>1</v>
      </c>
      <c r="O55" s="517">
        <v>1</v>
      </c>
      <c r="P55" s="517">
        <v>1</v>
      </c>
      <c r="Q55" s="517">
        <v>0</v>
      </c>
      <c r="R55" s="517">
        <v>1</v>
      </c>
      <c r="S55" s="518" t="s">
        <v>424</v>
      </c>
      <c r="T55" s="170"/>
      <c r="U55" s="170"/>
      <c r="V55" s="170">
        <v>1</v>
      </c>
      <c r="W55" s="170"/>
      <c r="X55" s="170"/>
      <c r="Y55" s="170">
        <v>2</v>
      </c>
      <c r="Z55" s="170"/>
      <c r="AA55" s="170"/>
      <c r="AB55" s="170"/>
      <c r="AC55" s="170"/>
      <c r="AD55" s="170">
        <v>3</v>
      </c>
      <c r="AE55" s="170"/>
      <c r="AF55" s="168">
        <v>0</v>
      </c>
      <c r="AG55" s="274" t="s">
        <v>224</v>
      </c>
      <c r="AH55" s="274" t="s">
        <v>238</v>
      </c>
      <c r="AI55" s="172">
        <v>1</v>
      </c>
      <c r="AJ55" s="172">
        <v>0</v>
      </c>
      <c r="AK55" s="172">
        <v>0</v>
      </c>
      <c r="AL55" s="172">
        <v>0</v>
      </c>
      <c r="AM55" s="172">
        <v>0</v>
      </c>
      <c r="AN55" s="172">
        <v>0</v>
      </c>
      <c r="AO55" s="172">
        <v>0</v>
      </c>
      <c r="AP55" s="172">
        <v>0</v>
      </c>
      <c r="AQ55" s="172">
        <v>0</v>
      </c>
      <c r="AR55" s="172">
        <v>0</v>
      </c>
      <c r="AS55" s="170">
        <v>1</v>
      </c>
      <c r="AT55" s="170">
        <v>1</v>
      </c>
      <c r="AU55" s="170"/>
      <c r="AV55" s="170">
        <v>2</v>
      </c>
      <c r="AW55" s="170"/>
      <c r="AX55" s="170"/>
      <c r="AY55" s="170"/>
      <c r="AZ55" s="170"/>
      <c r="BA55" s="170"/>
      <c r="BB55" s="170">
        <v>3</v>
      </c>
      <c r="BC55" s="170">
        <v>5</v>
      </c>
      <c r="BD55" s="170"/>
      <c r="BE55" s="170"/>
      <c r="BF55" s="170"/>
      <c r="BG55" s="170"/>
      <c r="BH55" s="170">
        <v>1</v>
      </c>
      <c r="BI55" s="170"/>
      <c r="BJ55" s="170">
        <v>4</v>
      </c>
      <c r="BK55" s="170">
        <v>2</v>
      </c>
      <c r="BL55" s="170"/>
      <c r="BM55" s="170"/>
      <c r="BN55" s="170"/>
      <c r="BO55" s="170"/>
      <c r="BP55" s="170"/>
      <c r="BQ55" s="168" t="s">
        <v>266</v>
      </c>
      <c r="BR55" s="167" t="s">
        <v>539</v>
      </c>
      <c r="BS55" s="519"/>
      <c r="BT55" s="519"/>
      <c r="BU55" s="519">
        <v>2</v>
      </c>
      <c r="BV55" s="519"/>
      <c r="BW55" s="519"/>
      <c r="BX55" s="519">
        <v>1</v>
      </c>
      <c r="BY55" s="519"/>
      <c r="BZ55" s="519"/>
      <c r="CA55" s="519"/>
      <c r="CB55" s="519"/>
      <c r="CC55" s="519"/>
      <c r="CD55" s="519">
        <v>3</v>
      </c>
      <c r="CE55" s="520">
        <v>0</v>
      </c>
      <c r="CF55" s="520">
        <v>1</v>
      </c>
      <c r="CG55" s="520" t="s">
        <v>285</v>
      </c>
      <c r="CH55" s="520">
        <v>1</v>
      </c>
      <c r="CI55" s="521" t="s">
        <v>224</v>
      </c>
      <c r="CJ55" s="521" t="s">
        <v>238</v>
      </c>
      <c r="CK55" s="520">
        <v>1</v>
      </c>
      <c r="CL55" s="519"/>
      <c r="CM55" s="519"/>
      <c r="CN55" s="519"/>
      <c r="CO55" s="519">
        <v>3</v>
      </c>
      <c r="CP55" s="519"/>
      <c r="CQ55" s="519">
        <v>1</v>
      </c>
      <c r="CR55" s="519">
        <v>2</v>
      </c>
      <c r="CS55" s="519"/>
      <c r="CT55" s="519"/>
      <c r="CU55" s="520">
        <v>1</v>
      </c>
      <c r="CV55" s="520">
        <v>0</v>
      </c>
      <c r="CW55" s="520"/>
      <c r="CX55" s="520" t="s">
        <v>228</v>
      </c>
      <c r="CY55" s="519"/>
      <c r="CZ55" s="519">
        <v>2</v>
      </c>
      <c r="DA55" s="519">
        <v>3</v>
      </c>
      <c r="DB55" s="519">
        <v>1</v>
      </c>
      <c r="DC55" s="519"/>
      <c r="DD55" s="519"/>
      <c r="DE55" s="520">
        <v>1</v>
      </c>
      <c r="DF55" s="520">
        <v>1</v>
      </c>
      <c r="DG55" s="520">
        <v>0</v>
      </c>
      <c r="DH55" s="520">
        <v>0</v>
      </c>
      <c r="DI55" s="522">
        <v>0</v>
      </c>
      <c r="DJ55" s="522">
        <v>1</v>
      </c>
      <c r="DK55" s="522">
        <v>1</v>
      </c>
      <c r="DL55" s="522">
        <v>1</v>
      </c>
      <c r="DM55" s="522">
        <v>0</v>
      </c>
      <c r="DN55" s="522">
        <v>1</v>
      </c>
      <c r="DO55" s="522">
        <v>0</v>
      </c>
    </row>
    <row r="56" spans="1:119" ht="105">
      <c r="A56" s="513">
        <v>51</v>
      </c>
      <c r="B56" s="514">
        <v>40795</v>
      </c>
      <c r="C56" s="515">
        <v>3</v>
      </c>
      <c r="D56" s="515" t="s">
        <v>301</v>
      </c>
      <c r="E56" s="515" t="s">
        <v>334</v>
      </c>
      <c r="F56" s="515" t="s">
        <v>343</v>
      </c>
      <c r="G56" s="515" t="s">
        <v>217</v>
      </c>
      <c r="H56" s="164" t="s">
        <v>344</v>
      </c>
      <c r="I56" s="516" t="s">
        <v>257</v>
      </c>
      <c r="J56" s="517">
        <v>1</v>
      </c>
      <c r="K56" s="517">
        <v>1</v>
      </c>
      <c r="L56" s="517">
        <v>1</v>
      </c>
      <c r="M56" s="517">
        <v>0</v>
      </c>
      <c r="N56" s="517">
        <v>1</v>
      </c>
      <c r="O56" s="517">
        <v>1</v>
      </c>
      <c r="P56" s="517">
        <v>1</v>
      </c>
      <c r="Q56" s="517">
        <v>0</v>
      </c>
      <c r="R56" s="517">
        <v>1</v>
      </c>
      <c r="S56" s="518" t="s">
        <v>424</v>
      </c>
      <c r="T56" s="170"/>
      <c r="U56" s="170"/>
      <c r="V56" s="170">
        <v>2</v>
      </c>
      <c r="W56" s="170">
        <v>1</v>
      </c>
      <c r="X56" s="170"/>
      <c r="Y56" s="170">
        <v>3</v>
      </c>
      <c r="Z56" s="170"/>
      <c r="AA56" s="170"/>
      <c r="AB56" s="170"/>
      <c r="AC56" s="170"/>
      <c r="AD56" s="170"/>
      <c r="AE56" s="170"/>
      <c r="AF56" s="168">
        <v>1</v>
      </c>
      <c r="AG56" s="274" t="s">
        <v>224</v>
      </c>
      <c r="AH56" s="274" t="s">
        <v>238</v>
      </c>
      <c r="AI56" s="172">
        <v>1</v>
      </c>
      <c r="AJ56" s="172">
        <v>0</v>
      </c>
      <c r="AK56" s="172">
        <v>1</v>
      </c>
      <c r="AL56" s="172">
        <v>0</v>
      </c>
      <c r="AM56" s="172">
        <v>0</v>
      </c>
      <c r="AN56" s="172">
        <v>0</v>
      </c>
      <c r="AO56" s="172">
        <v>0</v>
      </c>
      <c r="AP56" s="172">
        <v>0</v>
      </c>
      <c r="AQ56" s="172">
        <v>0</v>
      </c>
      <c r="AR56" s="172">
        <v>0</v>
      </c>
      <c r="AS56" s="170">
        <v>1</v>
      </c>
      <c r="AT56" s="170"/>
      <c r="AU56" s="170">
        <v>2</v>
      </c>
      <c r="AV56" s="170"/>
      <c r="AW56" s="170"/>
      <c r="AX56" s="170"/>
      <c r="AY56" s="170"/>
      <c r="AZ56" s="170"/>
      <c r="BA56" s="170"/>
      <c r="BB56" s="170">
        <v>5</v>
      </c>
      <c r="BC56" s="170">
        <v>4</v>
      </c>
      <c r="BD56" s="170">
        <v>2</v>
      </c>
      <c r="BE56" s="170"/>
      <c r="BF56" s="170"/>
      <c r="BG56" s="170"/>
      <c r="BH56" s="170"/>
      <c r="BI56" s="170"/>
      <c r="BJ56" s="170"/>
      <c r="BK56" s="170">
        <v>3</v>
      </c>
      <c r="BL56" s="170"/>
      <c r="BM56" s="170"/>
      <c r="BN56" s="170"/>
      <c r="BO56" s="170">
        <v>1</v>
      </c>
      <c r="BP56" s="170"/>
      <c r="BQ56" s="168" t="s">
        <v>266</v>
      </c>
      <c r="BR56" s="167">
        <v>1</v>
      </c>
      <c r="BS56" s="519"/>
      <c r="BT56" s="519"/>
      <c r="BU56" s="519"/>
      <c r="BV56" s="519"/>
      <c r="BW56" s="519">
        <v>2</v>
      </c>
      <c r="BX56" s="519">
        <v>3</v>
      </c>
      <c r="BY56" s="519"/>
      <c r="BZ56" s="519"/>
      <c r="CA56" s="519"/>
      <c r="CB56" s="519"/>
      <c r="CC56" s="519">
        <v>1</v>
      </c>
      <c r="CD56" s="519"/>
      <c r="CE56" s="520">
        <v>0</v>
      </c>
      <c r="CF56" s="520">
        <v>1</v>
      </c>
      <c r="CG56" s="520" t="s">
        <v>223</v>
      </c>
      <c r="CH56" s="520">
        <v>1</v>
      </c>
      <c r="CI56" s="521" t="s">
        <v>224</v>
      </c>
      <c r="CJ56" s="521" t="s">
        <v>238</v>
      </c>
      <c r="CK56" s="520">
        <v>1</v>
      </c>
      <c r="CL56" s="519"/>
      <c r="CM56" s="519"/>
      <c r="CN56" s="519">
        <v>3</v>
      </c>
      <c r="CO56" s="519"/>
      <c r="CP56" s="519"/>
      <c r="CQ56" s="519">
        <v>2</v>
      </c>
      <c r="CR56" s="519">
        <v>1</v>
      </c>
      <c r="CS56" s="519"/>
      <c r="CT56" s="519"/>
      <c r="CU56" s="520">
        <v>1</v>
      </c>
      <c r="CV56" s="520">
        <v>0</v>
      </c>
      <c r="CW56" s="520" t="s">
        <v>258</v>
      </c>
      <c r="CX56" s="520" t="s">
        <v>236</v>
      </c>
      <c r="CY56" s="519"/>
      <c r="CZ56" s="519"/>
      <c r="DA56" s="519">
        <v>3</v>
      </c>
      <c r="DB56" s="519">
        <v>2</v>
      </c>
      <c r="DC56" s="519">
        <v>1</v>
      </c>
      <c r="DD56" s="519"/>
      <c r="DE56" s="520">
        <v>0</v>
      </c>
      <c r="DF56" s="520">
        <v>0</v>
      </c>
      <c r="DG56" s="520">
        <v>0</v>
      </c>
      <c r="DH56" s="520">
        <v>0</v>
      </c>
      <c r="DI56" s="522">
        <v>0</v>
      </c>
      <c r="DJ56" s="522">
        <v>1</v>
      </c>
      <c r="DK56" s="522">
        <v>1</v>
      </c>
      <c r="DL56" s="522">
        <v>1</v>
      </c>
      <c r="DM56" s="522">
        <v>1</v>
      </c>
      <c r="DN56" s="522">
        <v>1</v>
      </c>
      <c r="DO56" s="522">
        <v>0</v>
      </c>
    </row>
    <row r="57" spans="1:119" ht="180">
      <c r="A57" s="513">
        <v>52</v>
      </c>
      <c r="B57" s="514">
        <v>40796</v>
      </c>
      <c r="C57" s="515">
        <v>3</v>
      </c>
      <c r="D57" s="515" t="s">
        <v>301</v>
      </c>
      <c r="E57" s="515" t="s">
        <v>334</v>
      </c>
      <c r="F57" s="515" t="s">
        <v>343</v>
      </c>
      <c r="G57" s="515" t="s">
        <v>255</v>
      </c>
      <c r="H57" s="164" t="s">
        <v>344</v>
      </c>
      <c r="I57" s="516" t="s">
        <v>247</v>
      </c>
      <c r="J57" s="517">
        <v>0</v>
      </c>
      <c r="K57" s="517">
        <v>0</v>
      </c>
      <c r="L57" s="517">
        <v>0</v>
      </c>
      <c r="M57" s="517">
        <v>0</v>
      </c>
      <c r="N57" s="517">
        <v>1</v>
      </c>
      <c r="O57" s="517">
        <v>1</v>
      </c>
      <c r="P57" s="517">
        <v>0</v>
      </c>
      <c r="Q57" s="517">
        <v>0</v>
      </c>
      <c r="R57" s="517">
        <v>1</v>
      </c>
      <c r="S57" s="518" t="s">
        <v>424</v>
      </c>
      <c r="T57" s="170">
        <v>1</v>
      </c>
      <c r="U57" s="170"/>
      <c r="V57" s="170">
        <v>3</v>
      </c>
      <c r="W57" s="170"/>
      <c r="X57" s="170"/>
      <c r="Y57" s="170">
        <v>2</v>
      </c>
      <c r="Z57" s="170"/>
      <c r="AA57" s="170"/>
      <c r="AB57" s="170"/>
      <c r="AC57" s="170"/>
      <c r="AD57" s="170"/>
      <c r="AE57" s="170"/>
      <c r="AF57" s="168">
        <v>1</v>
      </c>
      <c r="AG57" s="274" t="s">
        <v>224</v>
      </c>
      <c r="AH57" s="274" t="s">
        <v>310</v>
      </c>
      <c r="AI57" s="172">
        <v>0</v>
      </c>
      <c r="AJ57" s="172">
        <v>0</v>
      </c>
      <c r="AK57" s="172">
        <v>1</v>
      </c>
      <c r="AL57" s="172">
        <v>0</v>
      </c>
      <c r="AM57" s="172">
        <v>0</v>
      </c>
      <c r="AN57" s="172">
        <v>0</v>
      </c>
      <c r="AO57" s="172">
        <v>1</v>
      </c>
      <c r="AP57" s="172">
        <v>0</v>
      </c>
      <c r="AQ57" s="172">
        <v>0</v>
      </c>
      <c r="AR57" s="172">
        <v>0</v>
      </c>
      <c r="AS57" s="170">
        <v>0</v>
      </c>
      <c r="AT57" s="170"/>
      <c r="AU57" s="170">
        <v>3</v>
      </c>
      <c r="AV57" s="170">
        <v>2</v>
      </c>
      <c r="AW57" s="170"/>
      <c r="AX57" s="170">
        <v>1</v>
      </c>
      <c r="AY57" s="170"/>
      <c r="AZ57" s="170"/>
      <c r="BA57" s="170"/>
      <c r="BB57" s="170">
        <v>5</v>
      </c>
      <c r="BC57" s="170">
        <v>4</v>
      </c>
      <c r="BD57" s="170"/>
      <c r="BE57" s="170"/>
      <c r="BF57" s="170"/>
      <c r="BG57" s="170"/>
      <c r="BH57" s="170"/>
      <c r="BI57" s="170"/>
      <c r="BJ57" s="170"/>
      <c r="BK57" s="170">
        <v>3</v>
      </c>
      <c r="BL57" s="170"/>
      <c r="BM57" s="170"/>
      <c r="BN57" s="170"/>
      <c r="BO57" s="170"/>
      <c r="BP57" s="170"/>
      <c r="BQ57" s="168" t="s">
        <v>248</v>
      </c>
      <c r="BR57" s="167">
        <v>1</v>
      </c>
      <c r="BS57" s="519">
        <v>1</v>
      </c>
      <c r="BT57" s="519"/>
      <c r="BU57" s="519">
        <v>2</v>
      </c>
      <c r="BV57" s="519"/>
      <c r="BW57" s="519"/>
      <c r="BX57" s="519">
        <v>3</v>
      </c>
      <c r="BY57" s="519"/>
      <c r="BZ57" s="519"/>
      <c r="CA57" s="519"/>
      <c r="CB57" s="519"/>
      <c r="CC57" s="519"/>
      <c r="CD57" s="519"/>
      <c r="CE57" s="520">
        <v>0</v>
      </c>
      <c r="CF57" s="520">
        <v>0</v>
      </c>
      <c r="CG57" s="520" t="s">
        <v>223</v>
      </c>
      <c r="CH57" s="520">
        <v>1</v>
      </c>
      <c r="CI57" s="521" t="s">
        <v>224</v>
      </c>
      <c r="CJ57" s="521" t="s">
        <v>225</v>
      </c>
      <c r="CK57" s="520">
        <v>1</v>
      </c>
      <c r="CL57" s="519"/>
      <c r="CM57" s="519"/>
      <c r="CN57" s="519">
        <v>3</v>
      </c>
      <c r="CO57" s="519">
        <v>2</v>
      </c>
      <c r="CP57" s="519"/>
      <c r="CQ57" s="519">
        <v>1</v>
      </c>
      <c r="CR57" s="519"/>
      <c r="CS57" s="519"/>
      <c r="CT57" s="519"/>
      <c r="CU57" s="520">
        <v>1</v>
      </c>
      <c r="CV57" s="520">
        <v>0</v>
      </c>
      <c r="CW57" s="520" t="s">
        <v>248</v>
      </c>
      <c r="CX57" s="520" t="s">
        <v>243</v>
      </c>
      <c r="CY57" s="519"/>
      <c r="CZ57" s="519">
        <v>1</v>
      </c>
      <c r="DA57" s="519">
        <v>3</v>
      </c>
      <c r="DB57" s="519"/>
      <c r="DC57" s="519"/>
      <c r="DD57" s="519">
        <v>2</v>
      </c>
      <c r="DE57" s="520">
        <v>0</v>
      </c>
      <c r="DF57" s="520">
        <v>1</v>
      </c>
      <c r="DG57" s="520">
        <v>1</v>
      </c>
      <c r="DH57" s="520">
        <v>0</v>
      </c>
      <c r="DI57" s="522">
        <v>0</v>
      </c>
      <c r="DJ57" s="522">
        <v>0</v>
      </c>
      <c r="DK57" s="522">
        <v>0</v>
      </c>
      <c r="DL57" s="522">
        <v>0</v>
      </c>
      <c r="DM57" s="522">
        <v>0</v>
      </c>
      <c r="DN57" s="522">
        <v>1</v>
      </c>
      <c r="DO57" s="522">
        <v>0</v>
      </c>
    </row>
    <row r="58" spans="1:119" ht="180">
      <c r="A58" s="513">
        <v>53</v>
      </c>
      <c r="B58" s="527">
        <v>40795</v>
      </c>
      <c r="C58" s="528">
        <v>1</v>
      </c>
      <c r="D58" s="528" t="s">
        <v>301</v>
      </c>
      <c r="E58" s="528" t="s">
        <v>429</v>
      </c>
      <c r="F58" s="528" t="s">
        <v>346</v>
      </c>
      <c r="G58" s="528" t="s">
        <v>217</v>
      </c>
      <c r="H58" s="164" t="s">
        <v>347</v>
      </c>
      <c r="I58" s="516" t="s">
        <v>247</v>
      </c>
      <c r="J58" s="525">
        <v>1</v>
      </c>
      <c r="K58" s="525">
        <v>1</v>
      </c>
      <c r="L58" s="525">
        <v>1</v>
      </c>
      <c r="M58" s="525">
        <v>0</v>
      </c>
      <c r="N58" s="529">
        <v>1</v>
      </c>
      <c r="O58" s="529">
        <v>1</v>
      </c>
      <c r="P58" s="529">
        <v>1</v>
      </c>
      <c r="Q58" s="529">
        <v>1</v>
      </c>
      <c r="R58" s="529">
        <v>0</v>
      </c>
      <c r="S58" s="526" t="s">
        <v>424</v>
      </c>
      <c r="T58" s="170"/>
      <c r="U58" s="170"/>
      <c r="V58" s="170">
        <v>2</v>
      </c>
      <c r="W58" s="170"/>
      <c r="X58" s="170"/>
      <c r="Y58" s="170">
        <v>3</v>
      </c>
      <c r="Z58" s="170"/>
      <c r="AA58" s="170"/>
      <c r="AB58" s="170"/>
      <c r="AC58" s="170">
        <v>1</v>
      </c>
      <c r="AD58" s="170"/>
      <c r="AE58" s="170"/>
      <c r="AF58" s="168">
        <v>0</v>
      </c>
      <c r="AG58" s="274" t="s">
        <v>224</v>
      </c>
      <c r="AH58" s="274" t="s">
        <v>310</v>
      </c>
      <c r="AI58" s="172">
        <v>0</v>
      </c>
      <c r="AJ58" s="172">
        <v>0</v>
      </c>
      <c r="AK58" s="172">
        <v>1</v>
      </c>
      <c r="AL58" s="172">
        <v>0</v>
      </c>
      <c r="AM58" s="172">
        <v>0</v>
      </c>
      <c r="AN58" s="172">
        <v>0</v>
      </c>
      <c r="AO58" s="172">
        <v>0</v>
      </c>
      <c r="AP58" s="172">
        <v>0</v>
      </c>
      <c r="AQ58" s="172">
        <v>1</v>
      </c>
      <c r="AR58" s="172">
        <v>0</v>
      </c>
      <c r="AS58" s="170">
        <v>0</v>
      </c>
      <c r="AT58" s="170"/>
      <c r="AU58" s="170">
        <v>3</v>
      </c>
      <c r="AV58" s="170">
        <v>2</v>
      </c>
      <c r="AW58" s="170"/>
      <c r="AX58" s="170"/>
      <c r="AY58" s="170"/>
      <c r="AZ58" s="170"/>
      <c r="BA58" s="170"/>
      <c r="BB58" s="170">
        <v>5</v>
      </c>
      <c r="BC58" s="170"/>
      <c r="BD58" s="170"/>
      <c r="BE58" s="170"/>
      <c r="BF58" s="170">
        <v>1</v>
      </c>
      <c r="BG58" s="170">
        <v>2</v>
      </c>
      <c r="BH58" s="170">
        <v>4</v>
      </c>
      <c r="BI58" s="170"/>
      <c r="BJ58" s="170">
        <v>3</v>
      </c>
      <c r="BK58" s="170"/>
      <c r="BL58" s="170"/>
      <c r="BM58" s="170"/>
      <c r="BN58" s="170"/>
      <c r="BO58" s="170"/>
      <c r="BP58" s="170"/>
      <c r="BQ58" s="168" t="s">
        <v>266</v>
      </c>
      <c r="BR58" s="168">
        <v>1</v>
      </c>
      <c r="BS58" s="519"/>
      <c r="BT58" s="519"/>
      <c r="BU58" s="519"/>
      <c r="BV58" s="519"/>
      <c r="BW58" s="519">
        <v>1</v>
      </c>
      <c r="BX58" s="519">
        <v>3</v>
      </c>
      <c r="BY58" s="519">
        <v>2</v>
      </c>
      <c r="BZ58" s="519"/>
      <c r="CA58" s="519"/>
      <c r="CB58" s="519"/>
      <c r="CC58" s="519"/>
      <c r="CD58" s="519"/>
      <c r="CE58" s="520">
        <v>0</v>
      </c>
      <c r="CF58" s="520">
        <v>1</v>
      </c>
      <c r="CG58" s="520" t="s">
        <v>223</v>
      </c>
      <c r="CH58" s="520">
        <v>1</v>
      </c>
      <c r="CI58" s="521" t="s">
        <v>224</v>
      </c>
      <c r="CJ58" s="521" t="s">
        <v>310</v>
      </c>
      <c r="CK58" s="520">
        <v>1</v>
      </c>
      <c r="CL58" s="519"/>
      <c r="CM58" s="519">
        <v>2</v>
      </c>
      <c r="CN58" s="519"/>
      <c r="CO58" s="519">
        <v>3</v>
      </c>
      <c r="CP58" s="519"/>
      <c r="CQ58" s="519"/>
      <c r="CR58" s="519">
        <v>1</v>
      </c>
      <c r="CS58" s="519"/>
      <c r="CT58" s="519"/>
      <c r="CU58" s="520">
        <v>1</v>
      </c>
      <c r="CV58" s="520">
        <v>0</v>
      </c>
      <c r="CW58" s="520" t="s">
        <v>266</v>
      </c>
      <c r="CX58" s="520" t="s">
        <v>228</v>
      </c>
      <c r="CY58" s="519"/>
      <c r="CZ58" s="519">
        <v>2</v>
      </c>
      <c r="DA58" s="519">
        <v>3</v>
      </c>
      <c r="DB58" s="519"/>
      <c r="DC58" s="519">
        <v>1</v>
      </c>
      <c r="DD58" s="519"/>
      <c r="DE58" s="520">
        <v>1</v>
      </c>
      <c r="DF58" s="520">
        <v>1</v>
      </c>
      <c r="DG58" s="520">
        <v>1</v>
      </c>
      <c r="DH58" s="520">
        <v>0</v>
      </c>
      <c r="DI58" s="522">
        <v>0</v>
      </c>
      <c r="DJ58" s="522">
        <v>1</v>
      </c>
      <c r="DK58" s="522">
        <v>1</v>
      </c>
      <c r="DL58" s="522">
        <v>1</v>
      </c>
      <c r="DM58" s="522">
        <v>1</v>
      </c>
      <c r="DN58" s="522">
        <v>1</v>
      </c>
      <c r="DO58" s="522">
        <v>0</v>
      </c>
    </row>
    <row r="59" spans="1:119" ht="180">
      <c r="A59" s="513">
        <v>54</v>
      </c>
      <c r="B59" s="514">
        <v>40797</v>
      </c>
      <c r="C59" s="515">
        <v>2</v>
      </c>
      <c r="D59" s="515" t="s">
        <v>301</v>
      </c>
      <c r="E59" s="515" t="s">
        <v>345</v>
      </c>
      <c r="F59" s="515" t="s">
        <v>348</v>
      </c>
      <c r="G59" s="515" t="s">
        <v>217</v>
      </c>
      <c r="H59" s="164" t="s">
        <v>349</v>
      </c>
      <c r="I59" s="516" t="s">
        <v>247</v>
      </c>
      <c r="J59" s="517">
        <v>1</v>
      </c>
      <c r="K59" s="517">
        <v>1</v>
      </c>
      <c r="L59" s="517">
        <v>1</v>
      </c>
      <c r="M59" s="517"/>
      <c r="N59" s="517">
        <v>1</v>
      </c>
      <c r="O59" s="517">
        <v>1</v>
      </c>
      <c r="P59" s="517">
        <v>1</v>
      </c>
      <c r="Q59" s="517">
        <v>0</v>
      </c>
      <c r="R59" s="517"/>
      <c r="S59" s="518" t="s">
        <v>424</v>
      </c>
      <c r="T59" s="170"/>
      <c r="U59" s="170"/>
      <c r="V59" s="170">
        <v>2</v>
      </c>
      <c r="W59" s="170"/>
      <c r="X59" s="170"/>
      <c r="Y59" s="170">
        <v>3</v>
      </c>
      <c r="Z59" s="170"/>
      <c r="AA59" s="170"/>
      <c r="AB59" s="170"/>
      <c r="AC59" s="170">
        <v>1</v>
      </c>
      <c r="AD59" s="170"/>
      <c r="AE59" s="170"/>
      <c r="AF59" s="168">
        <v>1</v>
      </c>
      <c r="AG59" s="274" t="s">
        <v>310</v>
      </c>
      <c r="AH59" s="274" t="s">
        <v>238</v>
      </c>
      <c r="AI59" s="172">
        <v>1</v>
      </c>
      <c r="AJ59" s="172">
        <v>0</v>
      </c>
      <c r="AK59" s="172">
        <v>1</v>
      </c>
      <c r="AL59" s="172">
        <v>1</v>
      </c>
      <c r="AM59" s="172">
        <v>0</v>
      </c>
      <c r="AN59" s="172">
        <v>0</v>
      </c>
      <c r="AO59" s="172">
        <v>1</v>
      </c>
      <c r="AP59" s="172">
        <v>1</v>
      </c>
      <c r="AQ59" s="172">
        <v>1</v>
      </c>
      <c r="AR59" s="172">
        <v>0</v>
      </c>
      <c r="AS59" s="170">
        <v>1</v>
      </c>
      <c r="AT59" s="170"/>
      <c r="AU59" s="170">
        <v>2</v>
      </c>
      <c r="AV59" s="170">
        <v>1</v>
      </c>
      <c r="AW59" s="170"/>
      <c r="AX59" s="170"/>
      <c r="AY59" s="170"/>
      <c r="AZ59" s="170"/>
      <c r="BA59" s="170"/>
      <c r="BB59" s="170">
        <v>5</v>
      </c>
      <c r="BC59" s="170"/>
      <c r="BD59" s="170"/>
      <c r="BE59" s="170"/>
      <c r="BF59" s="170"/>
      <c r="BG59" s="170"/>
      <c r="BH59" s="170">
        <v>4</v>
      </c>
      <c r="BI59" s="170">
        <v>3</v>
      </c>
      <c r="BJ59" s="170">
        <v>1</v>
      </c>
      <c r="BK59" s="170"/>
      <c r="BL59" s="170"/>
      <c r="BM59" s="170">
        <v>2</v>
      </c>
      <c r="BN59" s="170">
        <v>1</v>
      </c>
      <c r="BO59" s="170"/>
      <c r="BP59" s="170"/>
      <c r="BQ59" s="168" t="s">
        <v>266</v>
      </c>
      <c r="BR59" s="167">
        <v>1</v>
      </c>
      <c r="BS59" s="519"/>
      <c r="BT59" s="519"/>
      <c r="BU59" s="519">
        <v>3</v>
      </c>
      <c r="BV59" s="519"/>
      <c r="BW59" s="519"/>
      <c r="BX59" s="519">
        <v>2</v>
      </c>
      <c r="BY59" s="519">
        <v>1</v>
      </c>
      <c r="BZ59" s="519"/>
      <c r="CA59" s="519"/>
      <c r="CB59" s="519"/>
      <c r="CC59" s="519"/>
      <c r="CD59" s="519"/>
      <c r="CE59" s="520">
        <v>0</v>
      </c>
      <c r="CF59" s="520">
        <v>1</v>
      </c>
      <c r="CG59" s="520" t="s">
        <v>223</v>
      </c>
      <c r="CH59" s="520">
        <v>1</v>
      </c>
      <c r="CI59" s="521" t="s">
        <v>224</v>
      </c>
      <c r="CJ59" s="521" t="s">
        <v>310</v>
      </c>
      <c r="CK59" s="520">
        <v>1</v>
      </c>
      <c r="CL59" s="519"/>
      <c r="CM59" s="519"/>
      <c r="CN59" s="519">
        <v>3</v>
      </c>
      <c r="CO59" s="519">
        <v>2</v>
      </c>
      <c r="CP59" s="519"/>
      <c r="CQ59" s="519"/>
      <c r="CR59" s="519">
        <v>1</v>
      </c>
      <c r="CS59" s="519"/>
      <c r="CT59" s="519"/>
      <c r="CU59" s="520">
        <v>1</v>
      </c>
      <c r="CV59" s="520">
        <v>0</v>
      </c>
      <c r="CW59" s="520" t="s">
        <v>266</v>
      </c>
      <c r="CX59" s="520" t="s">
        <v>239</v>
      </c>
      <c r="CY59" s="519"/>
      <c r="CZ59" s="519">
        <v>3</v>
      </c>
      <c r="DA59" s="519"/>
      <c r="DB59" s="519">
        <v>1</v>
      </c>
      <c r="DC59" s="519"/>
      <c r="DD59" s="519">
        <v>2</v>
      </c>
      <c r="DE59" s="520">
        <v>0</v>
      </c>
      <c r="DF59" s="520">
        <v>1</v>
      </c>
      <c r="DG59" s="520">
        <v>1</v>
      </c>
      <c r="DH59" s="520">
        <v>0</v>
      </c>
      <c r="DI59" s="522">
        <v>0</v>
      </c>
      <c r="DJ59" s="522">
        <v>1</v>
      </c>
      <c r="DK59" s="522">
        <v>1</v>
      </c>
      <c r="DL59" s="522">
        <v>0</v>
      </c>
      <c r="DM59" s="522">
        <v>0</v>
      </c>
      <c r="DN59" s="522">
        <v>1</v>
      </c>
      <c r="DO59" s="522">
        <v>0</v>
      </c>
    </row>
    <row r="60" spans="1:119" ht="105">
      <c r="A60" s="513">
        <v>55</v>
      </c>
      <c r="B60" s="514">
        <v>40796</v>
      </c>
      <c r="C60" s="515">
        <v>2</v>
      </c>
      <c r="D60" s="515" t="s">
        <v>301</v>
      </c>
      <c r="E60" s="515" t="s">
        <v>345</v>
      </c>
      <c r="F60" s="515" t="s">
        <v>350</v>
      </c>
      <c r="G60" s="515" t="s">
        <v>217</v>
      </c>
      <c r="H60" s="164" t="s">
        <v>351</v>
      </c>
      <c r="I60" s="516" t="s">
        <v>257</v>
      </c>
      <c r="J60" s="517">
        <v>1</v>
      </c>
      <c r="K60" s="517">
        <v>1</v>
      </c>
      <c r="L60" s="517"/>
      <c r="M60" s="517"/>
      <c r="N60" s="517">
        <v>1</v>
      </c>
      <c r="O60" s="517">
        <v>1</v>
      </c>
      <c r="P60" s="517">
        <v>1</v>
      </c>
      <c r="Q60" s="517">
        <v>1</v>
      </c>
      <c r="R60" s="517"/>
      <c r="S60" s="518" t="s">
        <v>424</v>
      </c>
      <c r="T60" s="170">
        <v>1</v>
      </c>
      <c r="U60" s="170"/>
      <c r="V60" s="170">
        <v>3</v>
      </c>
      <c r="W60" s="170"/>
      <c r="X60" s="170"/>
      <c r="Y60" s="170">
        <v>2</v>
      </c>
      <c r="Z60" s="170"/>
      <c r="AA60" s="170"/>
      <c r="AB60" s="170"/>
      <c r="AC60" s="170"/>
      <c r="AD60" s="170"/>
      <c r="AE60" s="170"/>
      <c r="AF60" s="168">
        <v>1</v>
      </c>
      <c r="AG60" s="274" t="s">
        <v>310</v>
      </c>
      <c r="AH60" s="274" t="s">
        <v>310</v>
      </c>
      <c r="AI60" s="172">
        <v>0</v>
      </c>
      <c r="AJ60" s="172">
        <v>1</v>
      </c>
      <c r="AK60" s="172">
        <v>1</v>
      </c>
      <c r="AL60" s="172">
        <v>1</v>
      </c>
      <c r="AM60" s="172">
        <v>1</v>
      </c>
      <c r="AN60" s="172">
        <v>0</v>
      </c>
      <c r="AO60" s="172">
        <v>1</v>
      </c>
      <c r="AP60" s="172">
        <v>1</v>
      </c>
      <c r="AQ60" s="172">
        <v>0</v>
      </c>
      <c r="AR60" s="172">
        <v>0</v>
      </c>
      <c r="AS60" s="170">
        <v>0</v>
      </c>
      <c r="AT60" s="170"/>
      <c r="AU60" s="170">
        <v>3</v>
      </c>
      <c r="AV60" s="170">
        <v>1</v>
      </c>
      <c r="AW60" s="170"/>
      <c r="AX60" s="170"/>
      <c r="AY60" s="170"/>
      <c r="AZ60" s="170"/>
      <c r="BA60" s="170"/>
      <c r="BB60" s="170">
        <v>3</v>
      </c>
      <c r="BC60" s="170"/>
      <c r="BD60" s="170"/>
      <c r="BE60" s="170"/>
      <c r="BF60" s="170"/>
      <c r="BG60" s="170"/>
      <c r="BH60" s="170">
        <v>5</v>
      </c>
      <c r="BI60" s="170"/>
      <c r="BJ60" s="170"/>
      <c r="BK60" s="170">
        <v>2</v>
      </c>
      <c r="BL60" s="170"/>
      <c r="BM60" s="170">
        <v>4</v>
      </c>
      <c r="BN60" s="170"/>
      <c r="BO60" s="170">
        <v>1</v>
      </c>
      <c r="BP60" s="170"/>
      <c r="BQ60" s="168" t="s">
        <v>258</v>
      </c>
      <c r="BR60" s="167">
        <v>1</v>
      </c>
      <c r="BS60" s="519"/>
      <c r="BT60" s="519"/>
      <c r="BU60" s="519">
        <v>3</v>
      </c>
      <c r="BV60" s="519"/>
      <c r="BW60" s="519"/>
      <c r="BX60" s="519">
        <v>1</v>
      </c>
      <c r="BY60" s="519"/>
      <c r="BZ60" s="519">
        <v>2</v>
      </c>
      <c r="CA60" s="519"/>
      <c r="CB60" s="519"/>
      <c r="CC60" s="519"/>
      <c r="CD60" s="519"/>
      <c r="CE60" s="520">
        <v>1</v>
      </c>
      <c r="CF60" s="520">
        <v>1</v>
      </c>
      <c r="CG60" s="520" t="s">
        <v>223</v>
      </c>
      <c r="CH60" s="520">
        <v>1</v>
      </c>
      <c r="CI60" s="521" t="s">
        <v>224</v>
      </c>
      <c r="CJ60" s="521" t="s">
        <v>310</v>
      </c>
      <c r="CK60" s="520">
        <v>1</v>
      </c>
      <c r="CL60" s="519">
        <v>3</v>
      </c>
      <c r="CM60" s="519"/>
      <c r="CN60" s="519"/>
      <c r="CO60" s="519">
        <v>1</v>
      </c>
      <c r="CP60" s="519">
        <v>2</v>
      </c>
      <c r="CQ60" s="519"/>
      <c r="CR60" s="519"/>
      <c r="CS60" s="519"/>
      <c r="CT60" s="519"/>
      <c r="CU60" s="520">
        <v>1</v>
      </c>
      <c r="CV60" s="520">
        <v>0</v>
      </c>
      <c r="CW60" s="520" t="s">
        <v>266</v>
      </c>
      <c r="CX60" s="520" t="s">
        <v>243</v>
      </c>
      <c r="CY60" s="519"/>
      <c r="CZ60" s="519">
        <v>3</v>
      </c>
      <c r="DA60" s="519">
        <v>2</v>
      </c>
      <c r="DB60" s="519">
        <v>1</v>
      </c>
      <c r="DC60" s="519"/>
      <c r="DD60" s="519"/>
      <c r="DE60" s="520">
        <v>1</v>
      </c>
      <c r="DF60" s="520">
        <v>1</v>
      </c>
      <c r="DG60" s="520">
        <v>0</v>
      </c>
      <c r="DH60" s="520">
        <v>0</v>
      </c>
      <c r="DI60" s="522">
        <v>0</v>
      </c>
      <c r="DJ60" s="522">
        <v>1</v>
      </c>
      <c r="DK60" s="522">
        <v>0</v>
      </c>
      <c r="DL60" s="522">
        <v>0</v>
      </c>
      <c r="DM60" s="522">
        <v>0</v>
      </c>
      <c r="DN60" s="522">
        <v>0</v>
      </c>
      <c r="DO60" s="522">
        <v>0</v>
      </c>
    </row>
    <row r="61" spans="1:119" ht="75">
      <c r="A61" s="513">
        <v>56</v>
      </c>
      <c r="B61" s="514">
        <v>40797</v>
      </c>
      <c r="C61" s="515">
        <v>2</v>
      </c>
      <c r="D61" s="515" t="s">
        <v>301</v>
      </c>
      <c r="E61" s="515" t="s">
        <v>345</v>
      </c>
      <c r="F61" s="515" t="s">
        <v>352</v>
      </c>
      <c r="G61" s="515" t="s">
        <v>217</v>
      </c>
      <c r="H61" s="164" t="s">
        <v>353</v>
      </c>
      <c r="I61" s="516" t="s">
        <v>234</v>
      </c>
      <c r="J61" s="517">
        <v>1</v>
      </c>
      <c r="K61" s="517"/>
      <c r="L61" s="517">
        <v>1</v>
      </c>
      <c r="M61" s="517"/>
      <c r="N61" s="517">
        <v>1</v>
      </c>
      <c r="O61" s="517">
        <v>1</v>
      </c>
      <c r="P61" s="517">
        <v>1</v>
      </c>
      <c r="Q61" s="517">
        <v>0</v>
      </c>
      <c r="R61" s="517">
        <v>0</v>
      </c>
      <c r="S61" s="518" t="s">
        <v>415</v>
      </c>
      <c r="T61" s="170"/>
      <c r="U61" s="170"/>
      <c r="V61" s="170"/>
      <c r="W61" s="170"/>
      <c r="X61" s="170"/>
      <c r="Y61" s="170">
        <v>2</v>
      </c>
      <c r="Z61" s="170"/>
      <c r="AA61" s="170"/>
      <c r="AB61" s="170"/>
      <c r="AC61" s="170">
        <v>1</v>
      </c>
      <c r="AD61" s="170"/>
      <c r="AE61" s="170">
        <v>3</v>
      </c>
      <c r="AF61" s="168">
        <v>1</v>
      </c>
      <c r="AG61" s="274" t="s">
        <v>310</v>
      </c>
      <c r="AH61" s="274" t="s">
        <v>238</v>
      </c>
      <c r="AI61" s="172">
        <v>0</v>
      </c>
      <c r="AJ61" s="172">
        <v>0</v>
      </c>
      <c r="AK61" s="172">
        <v>0</v>
      </c>
      <c r="AL61" s="172">
        <v>1</v>
      </c>
      <c r="AM61" s="172">
        <v>0</v>
      </c>
      <c r="AN61" s="172">
        <v>0</v>
      </c>
      <c r="AO61" s="172">
        <v>0</v>
      </c>
      <c r="AP61" s="172">
        <v>0</v>
      </c>
      <c r="AQ61" s="172">
        <v>0</v>
      </c>
      <c r="AR61" s="172">
        <v>0</v>
      </c>
      <c r="AS61" s="170">
        <v>0</v>
      </c>
      <c r="AT61" s="170">
        <v>1</v>
      </c>
      <c r="AU61" s="170"/>
      <c r="AV61" s="170">
        <v>3</v>
      </c>
      <c r="AW61" s="170"/>
      <c r="AX61" s="170"/>
      <c r="AY61" s="170"/>
      <c r="AZ61" s="170"/>
      <c r="BA61" s="170">
        <v>2</v>
      </c>
      <c r="BB61" s="170">
        <v>2</v>
      </c>
      <c r="BC61" s="170"/>
      <c r="BD61" s="170"/>
      <c r="BE61" s="170"/>
      <c r="BF61" s="170"/>
      <c r="BG61" s="170"/>
      <c r="BH61" s="170">
        <v>5</v>
      </c>
      <c r="BI61" s="170">
        <v>4</v>
      </c>
      <c r="BJ61" s="170"/>
      <c r="BK61" s="170"/>
      <c r="BL61" s="170"/>
      <c r="BM61" s="170"/>
      <c r="BN61" s="170">
        <v>1</v>
      </c>
      <c r="BO61" s="170"/>
      <c r="BP61" s="170"/>
      <c r="BQ61" s="168" t="s">
        <v>266</v>
      </c>
      <c r="BR61" s="167" t="s">
        <v>539</v>
      </c>
      <c r="BS61" s="519">
        <v>3</v>
      </c>
      <c r="BT61" s="519"/>
      <c r="BU61" s="519"/>
      <c r="BV61" s="519"/>
      <c r="BW61" s="519">
        <v>2</v>
      </c>
      <c r="BX61" s="519">
        <v>1</v>
      </c>
      <c r="BY61" s="519"/>
      <c r="BZ61" s="519"/>
      <c r="CA61" s="519"/>
      <c r="CB61" s="519"/>
      <c r="CC61" s="519"/>
      <c r="CD61" s="519"/>
      <c r="CE61" s="520">
        <v>1</v>
      </c>
      <c r="CF61" s="520">
        <v>1</v>
      </c>
      <c r="CG61" s="520" t="s">
        <v>223</v>
      </c>
      <c r="CH61" s="520">
        <v>1</v>
      </c>
      <c r="CI61" s="521" t="s">
        <v>224</v>
      </c>
      <c r="CJ61" s="521" t="s">
        <v>310</v>
      </c>
      <c r="CK61" s="520">
        <v>1</v>
      </c>
      <c r="CL61" s="519"/>
      <c r="CM61" s="519"/>
      <c r="CN61" s="519"/>
      <c r="CO61" s="519">
        <v>3</v>
      </c>
      <c r="CP61" s="519"/>
      <c r="CQ61" s="519">
        <v>1</v>
      </c>
      <c r="CR61" s="519">
        <v>2</v>
      </c>
      <c r="CS61" s="519"/>
      <c r="CT61" s="519"/>
      <c r="CU61" s="520">
        <v>1</v>
      </c>
      <c r="CV61" s="520">
        <v>0</v>
      </c>
      <c r="CW61" s="520" t="s">
        <v>248</v>
      </c>
      <c r="CX61" s="520" t="s">
        <v>236</v>
      </c>
      <c r="CY61" s="519"/>
      <c r="CZ61" s="519">
        <v>3</v>
      </c>
      <c r="DA61" s="519"/>
      <c r="DB61" s="519">
        <v>2</v>
      </c>
      <c r="DC61" s="519"/>
      <c r="DD61" s="519">
        <v>1</v>
      </c>
      <c r="DE61" s="520">
        <v>0</v>
      </c>
      <c r="DF61" s="520">
        <v>1</v>
      </c>
      <c r="DG61" s="520">
        <v>0</v>
      </c>
      <c r="DH61" s="520">
        <v>0</v>
      </c>
      <c r="DI61" s="522">
        <v>0</v>
      </c>
      <c r="DJ61" s="522">
        <v>1</v>
      </c>
      <c r="DK61" s="522">
        <v>1</v>
      </c>
      <c r="DL61" s="522">
        <v>0</v>
      </c>
      <c r="DM61" s="522">
        <v>0</v>
      </c>
      <c r="DN61" s="522">
        <v>0</v>
      </c>
      <c r="DO61" s="522"/>
    </row>
    <row r="62" spans="1:119" ht="165">
      <c r="A62" s="513">
        <v>57</v>
      </c>
      <c r="B62" s="514">
        <v>40796</v>
      </c>
      <c r="C62" s="515">
        <v>2</v>
      </c>
      <c r="D62" s="515" t="s">
        <v>301</v>
      </c>
      <c r="E62" s="515" t="s">
        <v>345</v>
      </c>
      <c r="F62" s="515" t="s">
        <v>354</v>
      </c>
      <c r="G62" s="515" t="s">
        <v>217</v>
      </c>
      <c r="H62" s="164" t="s">
        <v>355</v>
      </c>
      <c r="I62" s="516" t="s">
        <v>219</v>
      </c>
      <c r="J62" s="517">
        <v>1</v>
      </c>
      <c r="K62" s="517"/>
      <c r="L62" s="517">
        <v>1</v>
      </c>
      <c r="M62" s="517"/>
      <c r="N62" s="517">
        <v>1</v>
      </c>
      <c r="O62" s="517">
        <v>1</v>
      </c>
      <c r="P62" s="517">
        <v>1</v>
      </c>
      <c r="Q62" s="517">
        <v>0</v>
      </c>
      <c r="R62" s="517"/>
      <c r="S62" s="518" t="s">
        <v>424</v>
      </c>
      <c r="T62" s="170">
        <v>2</v>
      </c>
      <c r="U62" s="170"/>
      <c r="V62" s="170">
        <v>3</v>
      </c>
      <c r="W62" s="170"/>
      <c r="X62" s="170"/>
      <c r="Y62" s="170">
        <v>1</v>
      </c>
      <c r="Z62" s="170"/>
      <c r="AA62" s="170"/>
      <c r="AB62" s="170"/>
      <c r="AC62" s="170"/>
      <c r="AD62" s="170"/>
      <c r="AE62" s="170"/>
      <c r="AF62" s="168">
        <v>1</v>
      </c>
      <c r="AG62" s="274" t="s">
        <v>310</v>
      </c>
      <c r="AH62" s="274" t="s">
        <v>238</v>
      </c>
      <c r="AI62" s="172">
        <v>0</v>
      </c>
      <c r="AJ62" s="172">
        <v>0</v>
      </c>
      <c r="AK62" s="172">
        <v>1</v>
      </c>
      <c r="AL62" s="172">
        <v>1</v>
      </c>
      <c r="AM62" s="172">
        <v>0</v>
      </c>
      <c r="AN62" s="172">
        <v>0</v>
      </c>
      <c r="AO62" s="172">
        <v>0</v>
      </c>
      <c r="AP62" s="172">
        <v>0</v>
      </c>
      <c r="AQ62" s="172">
        <v>0</v>
      </c>
      <c r="AR62" s="172">
        <v>0</v>
      </c>
      <c r="AS62" s="170">
        <v>0</v>
      </c>
      <c r="AT62" s="170"/>
      <c r="AU62" s="170"/>
      <c r="AV62" s="170">
        <v>3</v>
      </c>
      <c r="AW62" s="170">
        <v>1</v>
      </c>
      <c r="AX62" s="170"/>
      <c r="AY62" s="170"/>
      <c r="AZ62" s="170"/>
      <c r="BA62" s="170">
        <v>2</v>
      </c>
      <c r="BB62" s="170">
        <v>4</v>
      </c>
      <c r="BC62" s="170"/>
      <c r="BD62" s="170"/>
      <c r="BE62" s="170"/>
      <c r="BF62" s="170"/>
      <c r="BG62" s="170"/>
      <c r="BH62" s="170">
        <v>2</v>
      </c>
      <c r="BI62" s="170"/>
      <c r="BJ62" s="170"/>
      <c r="BK62" s="170">
        <v>5</v>
      </c>
      <c r="BL62" s="170"/>
      <c r="BM62" s="170">
        <v>1</v>
      </c>
      <c r="BN62" s="170">
        <v>3</v>
      </c>
      <c r="BO62" s="170"/>
      <c r="BP62" s="170"/>
      <c r="BQ62" s="168" t="s">
        <v>266</v>
      </c>
      <c r="BR62" s="167">
        <v>0</v>
      </c>
      <c r="BS62" s="519"/>
      <c r="BT62" s="519"/>
      <c r="BU62" s="519"/>
      <c r="BV62" s="519"/>
      <c r="BW62" s="519">
        <v>2</v>
      </c>
      <c r="BX62" s="519">
        <v>3</v>
      </c>
      <c r="BY62" s="519">
        <v>1</v>
      </c>
      <c r="BZ62" s="519"/>
      <c r="CA62" s="519"/>
      <c r="CB62" s="519"/>
      <c r="CC62" s="519"/>
      <c r="CD62" s="519"/>
      <c r="CE62" s="520">
        <v>0</v>
      </c>
      <c r="CF62" s="520">
        <v>1</v>
      </c>
      <c r="CG62" s="520" t="s">
        <v>285</v>
      </c>
      <c r="CH62" s="520">
        <v>1</v>
      </c>
      <c r="CI62" s="521" t="s">
        <v>224</v>
      </c>
      <c r="CJ62" s="521" t="s">
        <v>310</v>
      </c>
      <c r="CK62" s="520">
        <v>1</v>
      </c>
      <c r="CL62" s="519"/>
      <c r="CM62" s="519"/>
      <c r="CN62" s="519"/>
      <c r="CO62" s="519"/>
      <c r="CP62" s="519"/>
      <c r="CQ62" s="519"/>
      <c r="CR62" s="519"/>
      <c r="CS62" s="519"/>
      <c r="CT62" s="519"/>
      <c r="CU62" s="520">
        <v>1</v>
      </c>
      <c r="CV62" s="520">
        <v>0</v>
      </c>
      <c r="CW62" s="520" t="s">
        <v>266</v>
      </c>
      <c r="CX62" s="520" t="s">
        <v>236</v>
      </c>
      <c r="CY62" s="519"/>
      <c r="CZ62" s="519">
        <v>1</v>
      </c>
      <c r="DA62" s="519">
        <v>2</v>
      </c>
      <c r="DB62" s="519">
        <v>3</v>
      </c>
      <c r="DC62" s="519"/>
      <c r="DD62" s="519"/>
      <c r="DE62" s="520">
        <v>1</v>
      </c>
      <c r="DF62" s="520">
        <v>1</v>
      </c>
      <c r="DG62" s="520">
        <v>0</v>
      </c>
      <c r="DH62" s="520">
        <v>0</v>
      </c>
      <c r="DI62" s="524">
        <v>0</v>
      </c>
      <c r="DJ62" s="524">
        <v>1</v>
      </c>
      <c r="DK62" s="524">
        <v>0</v>
      </c>
      <c r="DL62" s="524">
        <v>0</v>
      </c>
      <c r="DM62" s="524">
        <v>0</v>
      </c>
      <c r="DN62" s="524">
        <v>0</v>
      </c>
      <c r="DO62" s="524">
        <v>0</v>
      </c>
    </row>
    <row r="63" spans="1:119" ht="225">
      <c r="A63" s="513">
        <v>58</v>
      </c>
      <c r="B63" s="514">
        <v>40796</v>
      </c>
      <c r="C63" s="515">
        <v>2</v>
      </c>
      <c r="D63" s="515" t="s">
        <v>301</v>
      </c>
      <c r="E63" s="515" t="s">
        <v>345</v>
      </c>
      <c r="F63" s="515" t="s">
        <v>349</v>
      </c>
      <c r="G63" s="515" t="s">
        <v>217</v>
      </c>
      <c r="H63" s="164" t="s">
        <v>349</v>
      </c>
      <c r="I63" s="516" t="s">
        <v>251</v>
      </c>
      <c r="J63" s="517"/>
      <c r="K63" s="517"/>
      <c r="L63" s="517"/>
      <c r="M63" s="517"/>
      <c r="N63" s="517"/>
      <c r="O63" s="517">
        <v>0</v>
      </c>
      <c r="P63" s="517">
        <v>1</v>
      </c>
      <c r="Q63" s="517">
        <v>1</v>
      </c>
      <c r="R63" s="517"/>
      <c r="S63" s="518" t="s">
        <v>415</v>
      </c>
      <c r="T63" s="170">
        <v>2</v>
      </c>
      <c r="U63" s="170">
        <v>1</v>
      </c>
      <c r="V63" s="170"/>
      <c r="W63" s="170"/>
      <c r="X63" s="170"/>
      <c r="Y63" s="170">
        <v>3</v>
      </c>
      <c r="Z63" s="170"/>
      <c r="AA63" s="170"/>
      <c r="AB63" s="170"/>
      <c r="AC63" s="170"/>
      <c r="AD63" s="170"/>
      <c r="AE63" s="170"/>
      <c r="AF63" s="168">
        <v>0</v>
      </c>
      <c r="AG63" s="274" t="s">
        <v>224</v>
      </c>
      <c r="AH63" s="274" t="s">
        <v>310</v>
      </c>
      <c r="AI63" s="172">
        <v>0</v>
      </c>
      <c r="AJ63" s="172">
        <v>0</v>
      </c>
      <c r="AK63" s="172">
        <v>0</v>
      </c>
      <c r="AL63" s="172">
        <v>0</v>
      </c>
      <c r="AM63" s="172">
        <v>0</v>
      </c>
      <c r="AN63" s="172">
        <v>0</v>
      </c>
      <c r="AO63" s="172">
        <v>0</v>
      </c>
      <c r="AP63" s="172">
        <v>0</v>
      </c>
      <c r="AQ63" s="172">
        <v>0</v>
      </c>
      <c r="AR63" s="172">
        <v>0</v>
      </c>
      <c r="AS63" s="170">
        <v>0</v>
      </c>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68" t="s">
        <v>538</v>
      </c>
      <c r="BR63" s="167" t="s">
        <v>539</v>
      </c>
      <c r="BS63" s="519">
        <v>2</v>
      </c>
      <c r="BT63" s="519"/>
      <c r="BU63" s="519"/>
      <c r="BV63" s="519">
        <v>1</v>
      </c>
      <c r="BW63" s="519"/>
      <c r="BX63" s="519">
        <v>3</v>
      </c>
      <c r="BY63" s="519"/>
      <c r="BZ63" s="519"/>
      <c r="CA63" s="519"/>
      <c r="CB63" s="519"/>
      <c r="CC63" s="519"/>
      <c r="CD63" s="519"/>
      <c r="CE63" s="520">
        <v>1</v>
      </c>
      <c r="CF63" s="520">
        <v>1</v>
      </c>
      <c r="CG63" s="520" t="s">
        <v>285</v>
      </c>
      <c r="CH63" s="520">
        <v>0</v>
      </c>
      <c r="CI63" s="521" t="s">
        <v>224</v>
      </c>
      <c r="CJ63" s="521" t="s">
        <v>300</v>
      </c>
      <c r="CK63" s="520">
        <v>1</v>
      </c>
      <c r="CL63" s="519"/>
      <c r="CM63" s="519"/>
      <c r="CN63" s="519"/>
      <c r="CO63" s="519"/>
      <c r="CP63" s="519"/>
      <c r="CQ63" s="519"/>
      <c r="CR63" s="519"/>
      <c r="CS63" s="519"/>
      <c r="CT63" s="519"/>
      <c r="CU63" s="520">
        <v>1</v>
      </c>
      <c r="CV63" s="520">
        <v>0</v>
      </c>
      <c r="CW63" s="520" t="s">
        <v>266</v>
      </c>
      <c r="CX63" s="520" t="s">
        <v>236</v>
      </c>
      <c r="CY63" s="519"/>
      <c r="CZ63" s="519">
        <v>3</v>
      </c>
      <c r="DA63" s="519"/>
      <c r="DB63" s="519">
        <v>2</v>
      </c>
      <c r="DC63" s="519"/>
      <c r="DD63" s="519">
        <v>1</v>
      </c>
      <c r="DE63" s="520">
        <v>1</v>
      </c>
      <c r="DF63" s="520">
        <v>1</v>
      </c>
      <c r="DG63" s="520">
        <v>0</v>
      </c>
      <c r="DH63" s="520">
        <v>0</v>
      </c>
      <c r="DI63" s="524">
        <v>0</v>
      </c>
      <c r="DJ63" s="524">
        <v>1</v>
      </c>
      <c r="DK63" s="524">
        <v>0</v>
      </c>
      <c r="DL63" s="524">
        <v>0</v>
      </c>
      <c r="DM63" s="524">
        <v>0</v>
      </c>
      <c r="DN63" s="524">
        <v>0</v>
      </c>
      <c r="DO63" s="524">
        <v>0</v>
      </c>
    </row>
    <row r="64" spans="1:119" ht="105">
      <c r="A64" s="513">
        <v>59</v>
      </c>
      <c r="B64" s="523">
        <v>40796</v>
      </c>
      <c r="C64" s="515">
        <v>1</v>
      </c>
      <c r="D64" s="515" t="s">
        <v>301</v>
      </c>
      <c r="E64" s="515" t="s">
        <v>345</v>
      </c>
      <c r="F64" s="515" t="s">
        <v>356</v>
      </c>
      <c r="G64" s="515" t="s">
        <v>217</v>
      </c>
      <c r="H64" s="164" t="s">
        <v>357</v>
      </c>
      <c r="I64" s="516" t="s">
        <v>257</v>
      </c>
      <c r="J64" s="525">
        <v>1</v>
      </c>
      <c r="K64" s="525">
        <v>1</v>
      </c>
      <c r="L64" s="525">
        <v>1</v>
      </c>
      <c r="M64" s="525">
        <v>0</v>
      </c>
      <c r="N64" s="517">
        <v>1</v>
      </c>
      <c r="O64" s="517">
        <v>1</v>
      </c>
      <c r="P64" s="517">
        <v>1</v>
      </c>
      <c r="Q64" s="517">
        <v>1</v>
      </c>
      <c r="R64" s="517">
        <v>0</v>
      </c>
      <c r="S64" s="526" t="s">
        <v>416</v>
      </c>
      <c r="T64" s="170"/>
      <c r="U64" s="170"/>
      <c r="V64" s="170"/>
      <c r="W64" s="170"/>
      <c r="X64" s="170">
        <v>1</v>
      </c>
      <c r="Y64" s="170">
        <v>3</v>
      </c>
      <c r="Z64" s="170">
        <v>2</v>
      </c>
      <c r="AA64" s="170"/>
      <c r="AB64" s="170"/>
      <c r="AC64" s="170"/>
      <c r="AD64" s="170"/>
      <c r="AE64" s="170"/>
      <c r="AF64" s="168">
        <v>0</v>
      </c>
      <c r="AG64" s="274" t="s">
        <v>224</v>
      </c>
      <c r="AH64" s="274" t="s">
        <v>225</v>
      </c>
      <c r="AI64" s="172">
        <v>0</v>
      </c>
      <c r="AJ64" s="172">
        <v>1</v>
      </c>
      <c r="AK64" s="172">
        <v>0</v>
      </c>
      <c r="AL64" s="172">
        <v>1</v>
      </c>
      <c r="AM64" s="172">
        <v>0</v>
      </c>
      <c r="AN64" s="172">
        <v>0</v>
      </c>
      <c r="AO64" s="172">
        <v>0</v>
      </c>
      <c r="AP64" s="172">
        <v>1</v>
      </c>
      <c r="AQ64" s="172">
        <v>0</v>
      </c>
      <c r="AR64" s="172">
        <v>0</v>
      </c>
      <c r="AS64" s="170">
        <v>0</v>
      </c>
      <c r="AT64" s="170"/>
      <c r="AU64" s="170">
        <v>3</v>
      </c>
      <c r="AV64" s="170">
        <v>2</v>
      </c>
      <c r="AW64" s="170"/>
      <c r="AX64" s="170">
        <v>1</v>
      </c>
      <c r="AY64" s="170"/>
      <c r="AZ64" s="170"/>
      <c r="BA64" s="170"/>
      <c r="BB64" s="170">
        <v>5</v>
      </c>
      <c r="BC64" s="170"/>
      <c r="BD64" s="170">
        <v>4</v>
      </c>
      <c r="BE64" s="170"/>
      <c r="BF64" s="170">
        <v>3</v>
      </c>
      <c r="BG64" s="170"/>
      <c r="BH64" s="170"/>
      <c r="BI64" s="170"/>
      <c r="BJ64" s="170">
        <v>2</v>
      </c>
      <c r="BK64" s="170">
        <v>1</v>
      </c>
      <c r="BL64" s="170"/>
      <c r="BM64" s="170"/>
      <c r="BN64" s="170"/>
      <c r="BO64" s="170"/>
      <c r="BP64" s="170"/>
      <c r="BQ64" s="168" t="s">
        <v>266</v>
      </c>
      <c r="BR64" s="168">
        <v>1</v>
      </c>
      <c r="BS64" s="519"/>
      <c r="BT64" s="519"/>
      <c r="BU64" s="519">
        <v>1</v>
      </c>
      <c r="BV64" s="519"/>
      <c r="BW64" s="519"/>
      <c r="BX64" s="519">
        <v>3</v>
      </c>
      <c r="BY64" s="519">
        <v>2</v>
      </c>
      <c r="BZ64" s="519"/>
      <c r="CA64" s="519"/>
      <c r="CB64" s="519"/>
      <c r="CC64" s="519"/>
      <c r="CD64" s="519"/>
      <c r="CE64" s="520">
        <v>0</v>
      </c>
      <c r="CF64" s="520">
        <v>1</v>
      </c>
      <c r="CG64" s="520" t="s">
        <v>223</v>
      </c>
      <c r="CH64" s="520">
        <v>1</v>
      </c>
      <c r="CI64" s="521" t="s">
        <v>224</v>
      </c>
      <c r="CJ64" s="521" t="s">
        <v>310</v>
      </c>
      <c r="CK64" s="520">
        <v>1</v>
      </c>
      <c r="CL64" s="519"/>
      <c r="CM64" s="519"/>
      <c r="CN64" s="519">
        <v>3</v>
      </c>
      <c r="CO64" s="519">
        <v>2</v>
      </c>
      <c r="CP64" s="519"/>
      <c r="CQ64" s="519"/>
      <c r="CR64" s="519">
        <v>1</v>
      </c>
      <c r="CS64" s="519"/>
      <c r="CT64" s="519"/>
      <c r="CU64" s="520">
        <v>1</v>
      </c>
      <c r="CV64" s="520">
        <v>0</v>
      </c>
      <c r="CW64" s="520" t="s">
        <v>266</v>
      </c>
      <c r="CX64" s="520" t="s">
        <v>290</v>
      </c>
      <c r="CY64" s="519"/>
      <c r="CZ64" s="519">
        <v>2</v>
      </c>
      <c r="DA64" s="519">
        <v>3</v>
      </c>
      <c r="DB64" s="519">
        <v>1</v>
      </c>
      <c r="DC64" s="519"/>
      <c r="DD64" s="519"/>
      <c r="DE64" s="520">
        <v>1</v>
      </c>
      <c r="DF64" s="520">
        <v>1</v>
      </c>
      <c r="DG64" s="520">
        <v>1</v>
      </c>
      <c r="DH64" s="520">
        <v>0</v>
      </c>
      <c r="DI64" s="522">
        <v>0</v>
      </c>
      <c r="DJ64" s="522">
        <v>1</v>
      </c>
      <c r="DK64" s="522">
        <v>1</v>
      </c>
      <c r="DL64" s="522">
        <v>1</v>
      </c>
      <c r="DM64" s="522">
        <v>0</v>
      </c>
      <c r="DN64" s="522">
        <v>1</v>
      </c>
      <c r="DO64" s="522">
        <v>0</v>
      </c>
    </row>
    <row r="65" spans="1:119" ht="75">
      <c r="A65" s="513">
        <v>60</v>
      </c>
      <c r="B65" s="523">
        <v>40797</v>
      </c>
      <c r="C65" s="515">
        <v>1</v>
      </c>
      <c r="D65" s="515" t="s">
        <v>301</v>
      </c>
      <c r="E65" s="515" t="s">
        <v>345</v>
      </c>
      <c r="F65" s="515" t="s">
        <v>356</v>
      </c>
      <c r="G65" s="515" t="s">
        <v>217</v>
      </c>
      <c r="H65" s="164" t="s">
        <v>358</v>
      </c>
      <c r="I65" s="516" t="s">
        <v>234</v>
      </c>
      <c r="J65" s="525">
        <v>1</v>
      </c>
      <c r="K65" s="525">
        <v>1</v>
      </c>
      <c r="L65" s="525">
        <v>1</v>
      </c>
      <c r="M65" s="525">
        <v>0</v>
      </c>
      <c r="N65" s="517">
        <v>1</v>
      </c>
      <c r="O65" s="517">
        <v>1</v>
      </c>
      <c r="P65" s="517">
        <v>1</v>
      </c>
      <c r="Q65" s="517">
        <v>1</v>
      </c>
      <c r="R65" s="517">
        <v>0</v>
      </c>
      <c r="S65" s="526" t="s">
        <v>434</v>
      </c>
      <c r="T65" s="170">
        <v>2</v>
      </c>
      <c r="U65" s="170"/>
      <c r="V65" s="170">
        <v>1</v>
      </c>
      <c r="W65" s="170"/>
      <c r="X65" s="170"/>
      <c r="Y65" s="170">
        <v>3</v>
      </c>
      <c r="Z65" s="170"/>
      <c r="AA65" s="170"/>
      <c r="AB65" s="170"/>
      <c r="AC65" s="170"/>
      <c r="AD65" s="170"/>
      <c r="AE65" s="170"/>
      <c r="AF65" s="168">
        <v>0</v>
      </c>
      <c r="AG65" s="274" t="s">
        <v>224</v>
      </c>
      <c r="AH65" s="274" t="s">
        <v>225</v>
      </c>
      <c r="AI65" s="172">
        <v>1</v>
      </c>
      <c r="AJ65" s="172">
        <v>0</v>
      </c>
      <c r="AK65" s="172">
        <v>1</v>
      </c>
      <c r="AL65" s="172">
        <v>0</v>
      </c>
      <c r="AM65" s="172">
        <v>0</v>
      </c>
      <c r="AN65" s="172">
        <v>0</v>
      </c>
      <c r="AO65" s="172">
        <v>0</v>
      </c>
      <c r="AP65" s="172">
        <v>1</v>
      </c>
      <c r="AQ65" s="172">
        <v>0</v>
      </c>
      <c r="AR65" s="172">
        <v>0</v>
      </c>
      <c r="AS65" s="170">
        <v>1</v>
      </c>
      <c r="AT65" s="170"/>
      <c r="AU65" s="170">
        <v>3</v>
      </c>
      <c r="AV65" s="170">
        <v>2</v>
      </c>
      <c r="AW65" s="170"/>
      <c r="AX65" s="170">
        <v>1</v>
      </c>
      <c r="AY65" s="170"/>
      <c r="AZ65" s="170"/>
      <c r="BA65" s="170"/>
      <c r="BB65" s="170">
        <v>2</v>
      </c>
      <c r="BC65" s="170"/>
      <c r="BD65" s="170"/>
      <c r="BE65" s="170"/>
      <c r="BF65" s="170">
        <v>5</v>
      </c>
      <c r="BG65" s="170">
        <v>4</v>
      </c>
      <c r="BH65" s="170"/>
      <c r="BI65" s="170"/>
      <c r="BJ65" s="170"/>
      <c r="BK65" s="170">
        <v>3</v>
      </c>
      <c r="BL65" s="170"/>
      <c r="BM65" s="170"/>
      <c r="BN65" s="170">
        <v>1</v>
      </c>
      <c r="BO65" s="170"/>
      <c r="BP65" s="170"/>
      <c r="BQ65" s="168" t="s">
        <v>266</v>
      </c>
      <c r="BR65" s="167">
        <v>0</v>
      </c>
      <c r="BS65" s="519">
        <v>1</v>
      </c>
      <c r="BT65" s="519"/>
      <c r="BU65" s="519"/>
      <c r="BV65" s="519"/>
      <c r="BW65" s="519"/>
      <c r="BX65" s="519">
        <v>3</v>
      </c>
      <c r="BY65" s="519">
        <v>2</v>
      </c>
      <c r="BZ65" s="519"/>
      <c r="CA65" s="519"/>
      <c r="CB65" s="519"/>
      <c r="CC65" s="519"/>
      <c r="CD65" s="519"/>
      <c r="CE65" s="520">
        <v>0</v>
      </c>
      <c r="CF65" s="520">
        <v>1</v>
      </c>
      <c r="CG65" s="520" t="s">
        <v>223</v>
      </c>
      <c r="CH65" s="520">
        <v>1</v>
      </c>
      <c r="CI65" s="521" t="s">
        <v>224</v>
      </c>
      <c r="CJ65" s="521" t="s">
        <v>300</v>
      </c>
      <c r="CK65" s="520">
        <v>1</v>
      </c>
      <c r="CL65" s="519"/>
      <c r="CM65" s="519"/>
      <c r="CN65" s="519"/>
      <c r="CO65" s="519"/>
      <c r="CP65" s="519">
        <v>3</v>
      </c>
      <c r="CQ65" s="519"/>
      <c r="CR65" s="519"/>
      <c r="CS65" s="519">
        <v>2</v>
      </c>
      <c r="CT65" s="519">
        <v>1</v>
      </c>
      <c r="CU65" s="520">
        <v>1</v>
      </c>
      <c r="CV65" s="520">
        <v>0</v>
      </c>
      <c r="CW65" s="520" t="s">
        <v>266</v>
      </c>
      <c r="CX65" s="520" t="s">
        <v>228</v>
      </c>
      <c r="CY65" s="519"/>
      <c r="CZ65" s="519">
        <v>1</v>
      </c>
      <c r="DA65" s="519">
        <v>2</v>
      </c>
      <c r="DB65" s="519">
        <v>3</v>
      </c>
      <c r="DC65" s="519"/>
      <c r="DD65" s="519"/>
      <c r="DE65" s="520">
        <v>1</v>
      </c>
      <c r="DF65" s="520">
        <v>1</v>
      </c>
      <c r="DG65" s="520">
        <v>1</v>
      </c>
      <c r="DH65" s="520">
        <v>0</v>
      </c>
      <c r="DI65" s="522">
        <v>0</v>
      </c>
      <c r="DJ65" s="522">
        <v>1</v>
      </c>
      <c r="DK65" s="522">
        <v>1</v>
      </c>
      <c r="DL65" s="522">
        <v>0</v>
      </c>
      <c r="DM65" s="522">
        <v>0</v>
      </c>
      <c r="DN65" s="522">
        <v>1</v>
      </c>
      <c r="DO65" s="522">
        <v>0</v>
      </c>
    </row>
    <row r="66" spans="1:119" ht="180">
      <c r="A66" s="513">
        <v>61</v>
      </c>
      <c r="B66" s="523">
        <v>40796</v>
      </c>
      <c r="C66" s="515">
        <v>1</v>
      </c>
      <c r="D66" s="515" t="s">
        <v>301</v>
      </c>
      <c r="E66" s="515" t="s">
        <v>345</v>
      </c>
      <c r="F66" s="515" t="s">
        <v>359</v>
      </c>
      <c r="G66" s="515" t="s">
        <v>217</v>
      </c>
      <c r="H66" s="164" t="s">
        <v>360</v>
      </c>
      <c r="I66" s="516" t="s">
        <v>247</v>
      </c>
      <c r="J66" s="525">
        <v>1</v>
      </c>
      <c r="K66" s="525">
        <v>1</v>
      </c>
      <c r="L66" s="525">
        <v>1</v>
      </c>
      <c r="M66" s="525">
        <v>0</v>
      </c>
      <c r="N66" s="517">
        <v>1</v>
      </c>
      <c r="O66" s="517">
        <v>1</v>
      </c>
      <c r="P66" s="517">
        <v>1</v>
      </c>
      <c r="Q66" s="517">
        <v>1</v>
      </c>
      <c r="R66" s="517">
        <v>0</v>
      </c>
      <c r="S66" s="526" t="s">
        <v>424</v>
      </c>
      <c r="T66" s="170">
        <v>2</v>
      </c>
      <c r="U66" s="170"/>
      <c r="V66" s="170">
        <v>1</v>
      </c>
      <c r="W66" s="170"/>
      <c r="X66" s="170"/>
      <c r="Y66" s="170">
        <v>3</v>
      </c>
      <c r="Z66" s="170"/>
      <c r="AA66" s="170"/>
      <c r="AB66" s="170"/>
      <c r="AC66" s="170"/>
      <c r="AD66" s="170"/>
      <c r="AE66" s="170"/>
      <c r="AF66" s="168">
        <v>1</v>
      </c>
      <c r="AG66" s="274" t="s">
        <v>224</v>
      </c>
      <c r="AH66" s="274" t="s">
        <v>300</v>
      </c>
      <c r="AI66" s="172">
        <v>0</v>
      </c>
      <c r="AJ66" s="172">
        <v>1</v>
      </c>
      <c r="AK66" s="172">
        <v>1</v>
      </c>
      <c r="AL66" s="172">
        <v>1</v>
      </c>
      <c r="AM66" s="172">
        <v>0</v>
      </c>
      <c r="AN66" s="172">
        <v>0</v>
      </c>
      <c r="AO66" s="172">
        <v>1</v>
      </c>
      <c r="AP66" s="172">
        <v>0</v>
      </c>
      <c r="AQ66" s="172">
        <v>0</v>
      </c>
      <c r="AR66" s="172">
        <v>0</v>
      </c>
      <c r="AS66" s="170">
        <v>0</v>
      </c>
      <c r="AT66" s="170"/>
      <c r="AU66" s="170">
        <v>3</v>
      </c>
      <c r="AV66" s="170">
        <v>2</v>
      </c>
      <c r="AW66" s="170"/>
      <c r="AX66" s="170"/>
      <c r="AY66" s="170"/>
      <c r="AZ66" s="170">
        <v>1</v>
      </c>
      <c r="BA66" s="170"/>
      <c r="BB66" s="170">
        <v>5</v>
      </c>
      <c r="BC66" s="170"/>
      <c r="BD66" s="170"/>
      <c r="BE66" s="170"/>
      <c r="BF66" s="170">
        <v>1</v>
      </c>
      <c r="BG66" s="170">
        <v>2</v>
      </c>
      <c r="BH66" s="170">
        <v>4</v>
      </c>
      <c r="BI66" s="170"/>
      <c r="BJ66" s="170">
        <v>3</v>
      </c>
      <c r="BK66" s="170">
        <v>2</v>
      </c>
      <c r="BL66" s="170">
        <v>1</v>
      </c>
      <c r="BM66" s="170"/>
      <c r="BN66" s="170"/>
      <c r="BO66" s="170"/>
      <c r="BP66" s="170"/>
      <c r="BQ66" s="168" t="s">
        <v>266</v>
      </c>
      <c r="BR66" s="168">
        <v>1</v>
      </c>
      <c r="BS66" s="519"/>
      <c r="BT66" s="519"/>
      <c r="BU66" s="519">
        <v>2</v>
      </c>
      <c r="BV66" s="519"/>
      <c r="BW66" s="519"/>
      <c r="BX66" s="519">
        <v>3</v>
      </c>
      <c r="BY66" s="519">
        <v>1</v>
      </c>
      <c r="BZ66" s="519"/>
      <c r="CA66" s="519"/>
      <c r="CB66" s="519"/>
      <c r="CC66" s="519"/>
      <c r="CD66" s="519"/>
      <c r="CE66" s="520">
        <v>0</v>
      </c>
      <c r="CF66" s="520">
        <v>1</v>
      </c>
      <c r="CG66" s="520" t="s">
        <v>223</v>
      </c>
      <c r="CH66" s="520">
        <v>1</v>
      </c>
      <c r="CI66" s="521" t="s">
        <v>224</v>
      </c>
      <c r="CJ66" s="521" t="s">
        <v>310</v>
      </c>
      <c r="CK66" s="520">
        <v>1</v>
      </c>
      <c r="CL66" s="519"/>
      <c r="CM66" s="519"/>
      <c r="CN66" s="519">
        <v>1</v>
      </c>
      <c r="CO66" s="519">
        <v>3</v>
      </c>
      <c r="CP66" s="519"/>
      <c r="CQ66" s="519"/>
      <c r="CR66" s="519">
        <v>2</v>
      </c>
      <c r="CS66" s="519"/>
      <c r="CT66" s="519"/>
      <c r="CU66" s="520">
        <v>1</v>
      </c>
      <c r="CV66" s="520">
        <v>0</v>
      </c>
      <c r="CW66" s="520" t="s">
        <v>266</v>
      </c>
      <c r="CX66" s="520" t="s">
        <v>236</v>
      </c>
      <c r="CY66" s="519"/>
      <c r="CZ66" s="519">
        <v>2</v>
      </c>
      <c r="DA66" s="519">
        <v>3</v>
      </c>
      <c r="DB66" s="519"/>
      <c r="DC66" s="519"/>
      <c r="DD66" s="519">
        <v>1</v>
      </c>
      <c r="DE66" s="520">
        <v>1</v>
      </c>
      <c r="DF66" s="520">
        <v>1</v>
      </c>
      <c r="DG66" s="520">
        <v>1</v>
      </c>
      <c r="DH66" s="520">
        <v>0</v>
      </c>
      <c r="DI66" s="522">
        <v>0</v>
      </c>
      <c r="DJ66" s="522">
        <v>1</v>
      </c>
      <c r="DK66" s="522">
        <v>1</v>
      </c>
      <c r="DL66" s="522">
        <v>1</v>
      </c>
      <c r="DM66" s="522">
        <v>0</v>
      </c>
      <c r="DN66" s="522">
        <v>1</v>
      </c>
      <c r="DO66" s="522">
        <v>0</v>
      </c>
    </row>
    <row r="67" spans="1:119" ht="225">
      <c r="A67" s="513">
        <v>62</v>
      </c>
      <c r="B67" s="523">
        <v>40796</v>
      </c>
      <c r="C67" s="515">
        <v>1</v>
      </c>
      <c r="D67" s="515" t="s">
        <v>301</v>
      </c>
      <c r="E67" s="515" t="s">
        <v>345</v>
      </c>
      <c r="F67" s="515" t="s">
        <v>359</v>
      </c>
      <c r="G67" s="515" t="s">
        <v>217</v>
      </c>
      <c r="H67" s="164" t="s">
        <v>361</v>
      </c>
      <c r="I67" s="516" t="s">
        <v>251</v>
      </c>
      <c r="J67" s="525">
        <v>1</v>
      </c>
      <c r="K67" s="525">
        <v>1</v>
      </c>
      <c r="L67" s="525">
        <v>0</v>
      </c>
      <c r="M67" s="525">
        <v>0</v>
      </c>
      <c r="N67" s="517">
        <v>1</v>
      </c>
      <c r="O67" s="517">
        <v>1</v>
      </c>
      <c r="P67" s="517">
        <v>1</v>
      </c>
      <c r="Q67" s="517">
        <v>1</v>
      </c>
      <c r="R67" s="517">
        <v>0</v>
      </c>
      <c r="S67" s="526" t="s">
        <v>415</v>
      </c>
      <c r="T67" s="170">
        <v>2</v>
      </c>
      <c r="U67" s="170"/>
      <c r="V67" s="170"/>
      <c r="W67" s="170"/>
      <c r="X67" s="170"/>
      <c r="Y67" s="170">
        <v>3</v>
      </c>
      <c r="Z67" s="170"/>
      <c r="AA67" s="170"/>
      <c r="AB67" s="170"/>
      <c r="AC67" s="170">
        <v>1</v>
      </c>
      <c r="AD67" s="170"/>
      <c r="AE67" s="170"/>
      <c r="AF67" s="168">
        <v>1</v>
      </c>
      <c r="AG67" s="274" t="s">
        <v>224</v>
      </c>
      <c r="AH67" s="274" t="s">
        <v>224</v>
      </c>
      <c r="AI67" s="172">
        <v>0</v>
      </c>
      <c r="AJ67" s="172">
        <v>0</v>
      </c>
      <c r="AK67" s="172">
        <v>0</v>
      </c>
      <c r="AL67" s="172">
        <v>0</v>
      </c>
      <c r="AM67" s="172">
        <v>0</v>
      </c>
      <c r="AN67" s="172">
        <v>0</v>
      </c>
      <c r="AO67" s="172">
        <v>0</v>
      </c>
      <c r="AP67" s="172">
        <v>0</v>
      </c>
      <c r="AQ67" s="172">
        <v>0</v>
      </c>
      <c r="AR67" s="172">
        <v>1</v>
      </c>
      <c r="AS67" s="170">
        <v>0</v>
      </c>
      <c r="AT67" s="170"/>
      <c r="AU67" s="170"/>
      <c r="AV67" s="170"/>
      <c r="AW67" s="170"/>
      <c r="AX67" s="170"/>
      <c r="AY67" s="170"/>
      <c r="AZ67" s="170"/>
      <c r="BA67" s="170"/>
      <c r="BB67" s="170">
        <v>5</v>
      </c>
      <c r="BC67" s="170">
        <v>3</v>
      </c>
      <c r="BD67" s="170"/>
      <c r="BE67" s="170"/>
      <c r="BF67" s="170"/>
      <c r="BG67" s="170"/>
      <c r="BH67" s="170">
        <v>4</v>
      </c>
      <c r="BI67" s="170"/>
      <c r="BJ67" s="170"/>
      <c r="BK67" s="170">
        <v>1</v>
      </c>
      <c r="BL67" s="170"/>
      <c r="BM67" s="170"/>
      <c r="BN67" s="170">
        <v>2</v>
      </c>
      <c r="BO67" s="170"/>
      <c r="BP67" s="170"/>
      <c r="BQ67" s="168" t="s">
        <v>266</v>
      </c>
      <c r="BR67" s="167" t="s">
        <v>539</v>
      </c>
      <c r="BS67" s="519"/>
      <c r="BT67" s="519"/>
      <c r="BU67" s="519"/>
      <c r="BV67" s="519">
        <v>1</v>
      </c>
      <c r="BW67" s="519"/>
      <c r="BX67" s="519">
        <v>2</v>
      </c>
      <c r="BY67" s="519"/>
      <c r="BZ67" s="519"/>
      <c r="CA67" s="519"/>
      <c r="CB67" s="519">
        <v>3</v>
      </c>
      <c r="CC67" s="519"/>
      <c r="CD67" s="519"/>
      <c r="CE67" s="520">
        <v>1</v>
      </c>
      <c r="CF67" s="520">
        <v>0</v>
      </c>
      <c r="CG67" s="520" t="s">
        <v>223</v>
      </c>
      <c r="CH67" s="520">
        <v>0</v>
      </c>
      <c r="CI67" s="521" t="s">
        <v>224</v>
      </c>
      <c r="CJ67" s="521" t="s">
        <v>224</v>
      </c>
      <c r="CK67" s="520">
        <v>0</v>
      </c>
      <c r="CL67" s="519"/>
      <c r="CM67" s="519"/>
      <c r="CN67" s="519"/>
      <c r="CO67" s="519"/>
      <c r="CP67" s="519"/>
      <c r="CQ67" s="519"/>
      <c r="CR67" s="519"/>
      <c r="CS67" s="519"/>
      <c r="CT67" s="519"/>
      <c r="CU67" s="520">
        <v>1</v>
      </c>
      <c r="CV67" s="520">
        <v>0</v>
      </c>
      <c r="CW67" s="520"/>
      <c r="CX67" s="520" t="s">
        <v>228</v>
      </c>
      <c r="CY67" s="519"/>
      <c r="CZ67" s="519">
        <v>1</v>
      </c>
      <c r="DA67" s="519">
        <v>2</v>
      </c>
      <c r="DB67" s="519">
        <v>3</v>
      </c>
      <c r="DC67" s="519"/>
      <c r="DD67" s="519"/>
      <c r="DE67" s="520">
        <v>1</v>
      </c>
      <c r="DF67" s="520">
        <v>0</v>
      </c>
      <c r="DG67" s="520">
        <v>1</v>
      </c>
      <c r="DH67" s="520">
        <v>0</v>
      </c>
      <c r="DI67" s="522">
        <v>0</v>
      </c>
      <c r="DJ67" s="522">
        <v>1</v>
      </c>
      <c r="DK67" s="522">
        <v>0</v>
      </c>
      <c r="DL67" s="522">
        <v>0</v>
      </c>
      <c r="DM67" s="522">
        <v>0</v>
      </c>
      <c r="DN67" s="522">
        <v>0</v>
      </c>
      <c r="DO67" s="522">
        <v>0</v>
      </c>
    </row>
    <row r="68" spans="1:119" ht="180">
      <c r="A68" s="513">
        <v>63</v>
      </c>
      <c r="B68" s="527">
        <v>40795</v>
      </c>
      <c r="C68" s="528">
        <v>1</v>
      </c>
      <c r="D68" s="528" t="s">
        <v>301</v>
      </c>
      <c r="E68" s="528" t="s">
        <v>429</v>
      </c>
      <c r="F68" s="528" t="s">
        <v>362</v>
      </c>
      <c r="G68" s="528" t="s">
        <v>217</v>
      </c>
      <c r="H68" s="164" t="s">
        <v>363</v>
      </c>
      <c r="I68" s="516" t="s">
        <v>247</v>
      </c>
      <c r="J68" s="525">
        <v>1</v>
      </c>
      <c r="K68" s="525">
        <v>1</v>
      </c>
      <c r="L68" s="525">
        <v>1</v>
      </c>
      <c r="M68" s="525">
        <v>0</v>
      </c>
      <c r="N68" s="529">
        <v>1</v>
      </c>
      <c r="O68" s="529">
        <v>1</v>
      </c>
      <c r="P68" s="529">
        <v>1</v>
      </c>
      <c r="Q68" s="529">
        <v>1</v>
      </c>
      <c r="R68" s="529">
        <v>0</v>
      </c>
      <c r="S68" s="526" t="s">
        <v>424</v>
      </c>
      <c r="T68" s="170"/>
      <c r="U68" s="170"/>
      <c r="V68" s="170">
        <v>2</v>
      </c>
      <c r="W68" s="170"/>
      <c r="X68" s="170"/>
      <c r="Y68" s="170">
        <v>3</v>
      </c>
      <c r="Z68" s="170"/>
      <c r="AA68" s="170"/>
      <c r="AB68" s="170"/>
      <c r="AC68" s="170">
        <v>1</v>
      </c>
      <c r="AD68" s="170"/>
      <c r="AE68" s="170"/>
      <c r="AF68" s="168">
        <v>1</v>
      </c>
      <c r="AG68" s="275" t="s">
        <v>224</v>
      </c>
      <c r="AH68" s="275" t="s">
        <v>310</v>
      </c>
      <c r="AI68" s="172">
        <v>0</v>
      </c>
      <c r="AJ68" s="172">
        <v>1</v>
      </c>
      <c r="AK68" s="172">
        <v>1</v>
      </c>
      <c r="AL68" s="172">
        <v>1</v>
      </c>
      <c r="AM68" s="172">
        <v>0</v>
      </c>
      <c r="AN68" s="172">
        <v>0</v>
      </c>
      <c r="AO68" s="172">
        <v>0</v>
      </c>
      <c r="AP68" s="172">
        <v>0</v>
      </c>
      <c r="AQ68" s="172">
        <v>0</v>
      </c>
      <c r="AR68" s="172">
        <v>0</v>
      </c>
      <c r="AS68" s="170">
        <v>0</v>
      </c>
      <c r="AT68" s="170"/>
      <c r="AU68" s="170">
        <v>3</v>
      </c>
      <c r="AV68" s="170">
        <v>2</v>
      </c>
      <c r="AW68" s="170"/>
      <c r="AX68" s="170">
        <v>1</v>
      </c>
      <c r="AY68" s="170"/>
      <c r="AZ68" s="170"/>
      <c r="BA68" s="170"/>
      <c r="BB68" s="170">
        <v>5</v>
      </c>
      <c r="BC68" s="170">
        <v>4</v>
      </c>
      <c r="BD68" s="170"/>
      <c r="BE68" s="170">
        <v>3</v>
      </c>
      <c r="BF68" s="170"/>
      <c r="BG68" s="170">
        <v>2</v>
      </c>
      <c r="BH68" s="170"/>
      <c r="BI68" s="170"/>
      <c r="BJ68" s="170">
        <v>1</v>
      </c>
      <c r="BK68" s="170"/>
      <c r="BL68" s="170"/>
      <c r="BM68" s="170"/>
      <c r="BN68" s="170"/>
      <c r="BO68" s="170"/>
      <c r="BP68" s="170"/>
      <c r="BQ68" s="168" t="s">
        <v>266</v>
      </c>
      <c r="BR68" s="168">
        <v>1</v>
      </c>
      <c r="BS68" s="519"/>
      <c r="BT68" s="519"/>
      <c r="BU68" s="519">
        <v>1</v>
      </c>
      <c r="BV68" s="519"/>
      <c r="BW68" s="519"/>
      <c r="BX68" s="519">
        <v>3</v>
      </c>
      <c r="BY68" s="519">
        <v>2</v>
      </c>
      <c r="BZ68" s="519"/>
      <c r="CA68" s="519"/>
      <c r="CB68" s="519"/>
      <c r="CC68" s="519"/>
      <c r="CD68" s="519"/>
      <c r="CE68" s="520">
        <v>0</v>
      </c>
      <c r="CF68" s="520">
        <v>1</v>
      </c>
      <c r="CG68" s="520" t="s">
        <v>223</v>
      </c>
      <c r="CH68" s="520">
        <v>1</v>
      </c>
      <c r="CI68" s="521" t="s">
        <v>224</v>
      </c>
      <c r="CJ68" s="521" t="s">
        <v>310</v>
      </c>
      <c r="CK68" s="520">
        <v>1</v>
      </c>
      <c r="CL68" s="519"/>
      <c r="CM68" s="519"/>
      <c r="CN68" s="519"/>
      <c r="CO68" s="519">
        <v>3</v>
      </c>
      <c r="CP68" s="519"/>
      <c r="CQ68" s="519"/>
      <c r="CR68" s="519">
        <v>2</v>
      </c>
      <c r="CS68" s="519"/>
      <c r="CT68" s="519">
        <v>1</v>
      </c>
      <c r="CU68" s="520">
        <v>1</v>
      </c>
      <c r="CV68" s="520">
        <v>0</v>
      </c>
      <c r="CW68" s="520" t="s">
        <v>266</v>
      </c>
      <c r="CX68" s="520" t="s">
        <v>228</v>
      </c>
      <c r="CY68" s="519"/>
      <c r="CZ68" s="519">
        <v>2</v>
      </c>
      <c r="DA68" s="519">
        <v>3</v>
      </c>
      <c r="DB68" s="519">
        <v>1</v>
      </c>
      <c r="DC68" s="519"/>
      <c r="DD68" s="519"/>
      <c r="DE68" s="520">
        <v>1</v>
      </c>
      <c r="DF68" s="520">
        <v>1</v>
      </c>
      <c r="DG68" s="520">
        <v>0</v>
      </c>
      <c r="DH68" s="520">
        <v>0</v>
      </c>
      <c r="DI68" s="522">
        <v>0</v>
      </c>
      <c r="DJ68" s="522">
        <v>1</v>
      </c>
      <c r="DK68" s="522">
        <v>1</v>
      </c>
      <c r="DL68" s="522">
        <v>1</v>
      </c>
      <c r="DM68" s="522">
        <v>1</v>
      </c>
      <c r="DN68" s="522">
        <v>1</v>
      </c>
      <c r="DO68" s="522">
        <v>0</v>
      </c>
    </row>
  </sheetData>
  <dataValidations count="22">
    <dataValidation type="list" allowBlank="1" showInputMessage="1" showErrorMessage="1" sqref="E6:F68">
      <formula1>INDIRECT(D6)</formula1>
    </dataValidation>
    <dataValidation type="whole" allowBlank="1" showInputMessage="1" showErrorMessage="1" promptTitle="Warning" prompt="Enter 1 if yes_x000a_Enter 0 if no" sqref="DI67:DO67 DI64:DO64 J6:M68 AI6:AS68">
      <formula1>0</formula1>
      <formula2>1</formula2>
    </dataValidation>
    <dataValidation type="whole" allowBlank="1" showInputMessage="1" showErrorMessage="1" promptTitle="Warning" prompt="enter 1 if yes_x000a_enter 0 if no" sqref="DI6:DO63 DI68:DO68 DI65:DO66">
      <formula1>0</formula1>
      <formula2>1</formula2>
    </dataValidation>
    <dataValidation type="list" allowBlank="1" showInputMessage="1" showErrorMessage="1" sqref="DG6:DH68 N6:Q68">
      <formula1>YesNo</formula1>
    </dataValidation>
    <dataValidation type="whole" allowBlank="1" showInputMessage="1" showErrorMessage="1" promptTitle="Warning" prompt="If yes, enter 1_x000a_If no, enter 0" sqref="DF6:DF68">
      <formula1>0</formula1>
      <formula2>1</formula2>
    </dataValidation>
    <dataValidation type="list" allowBlank="1" showInputMessage="1" showErrorMessage="1" sqref="DE6:DE68 AF6:AF68 CE6:CF68 CU6:CV68 CH6:CH68 CK6:CK68">
      <formula1>Yes_No</formula1>
    </dataValidation>
    <dataValidation type="whole" allowBlank="1" showInputMessage="1" showErrorMessage="1" promptTitle="Warning" prompt="If concerns 1, enter 3_x000a_If concerns 2, enter 2_x000a_If concerns 3, enter 1" sqref="CY6:DD68">
      <formula1>0</formula1>
      <formula2>3</formula2>
    </dataValidation>
    <dataValidation type="list" allowBlank="1" showErrorMessage="1" promptTitle="Warning" prompt="If priority 1, enter 5_x000a_if priority 2, enter 4_x000a_if priority 3, enter 3_x000a_if priority 4, enter 2_x000a_if priority 5, enter 1_x000a_" sqref="CW6:CW68 BQ6:BQ68">
      <formula1>Time</formula1>
    </dataValidation>
    <dataValidation type="list" allowBlank="1" showInputMessage="1" showErrorMessage="1" sqref="CX6:CX68">
      <formula1>Health_Access</formula1>
    </dataValidation>
    <dataValidation type="whole" allowBlank="1" showInputMessage="1" showErrorMessage="1" promptTitle="Warning" prompt="Enter 3 if priority 1_x000a_Enter 2 if priority 2_x000a_Enter 1 if priority 3" sqref="CL6:CT68 AT6:BA68">
      <formula1>0</formula1>
      <formula2>3</formula2>
    </dataValidation>
    <dataValidation type="list" allowBlank="1" showInputMessage="1" showErrorMessage="1" sqref="CG6:CG68">
      <formula1>Qty_W</formula1>
    </dataValidation>
    <dataValidation type="whole" allowBlank="1" showInputMessage="1" showErrorMessage="1" promptTitle="Warning" prompt="If priority 1 enter 3_x000a_If priority 2 enter 2_x000a_if priority 3 enter 1" sqref="BS6:CD68 T6:AE68">
      <formula1>0</formula1>
      <formula2>3</formula2>
    </dataValidation>
    <dataValidation type="list" allowBlank="1" showInputMessage="1" showErrorMessage="1" sqref="BR6:BR68">
      <formula1>Goods</formula1>
    </dataValidation>
    <dataValidation type="whole" allowBlank="1" showInputMessage="1" showErrorMessage="1" promptTitle="Warning" prompt="If strategy 1, enter 5_x000a_If strategy 2, enter 4_x000a_If strategy 3, enter 3_x000a_If strategy 4, enter 2_x000a_If strategy 5, enter 1" sqref="BB6:BP68">
      <formula1>0</formula1>
      <formula2>5</formula2>
    </dataValidation>
    <dataValidation type="list" allowBlank="1" showInputMessage="1" showErrorMessage="1" sqref="G6:G68">
      <formula1>"Urban,Rural"</formula1>
    </dataValidation>
    <dataValidation type="date" allowBlank="1" showInputMessage="1" showErrorMessage="1" sqref="B8:B68">
      <formula1>40793</formula1>
      <formula2>40801</formula2>
    </dataValidation>
    <dataValidation type="date" operator="greaterThan" allowBlank="1" showInputMessage="1" showErrorMessage="1" sqref="B6:B7">
      <formula1>1/1/2011</formula1>
    </dataValidation>
    <dataValidation type="list" allowBlank="1" showErrorMessage="1" promptTitle="Warning" prompt="Enter 1 if yes_x000a_Enter 0 if no" sqref="S6:S68">
      <formula1>Vul</formula1>
    </dataValidation>
    <dataValidation type="whole" allowBlank="1" showInputMessage="1" showErrorMessage="1" promptTitle="Warning" prompt="If yes, enter 1_x000a_if no enter 0" sqref="R6:R68">
      <formula1>0</formula1>
      <formula2>1</formula2>
    </dataValidation>
    <dataValidation type="list" allowBlank="1" showInputMessage="1" showErrorMessage="1" sqref="D6:D68">
      <formula1>xxx</formula1>
    </dataValidation>
    <dataValidation type="list" allowBlank="1" showInputMessage="1" showErrorMessage="1" sqref="I6:I68">
      <formula1>xxxx</formula1>
    </dataValidation>
    <dataValidation type="list" allowBlank="1" showInputMessage="1" showErrorMessage="1" sqref="AG6:AH68 CI6:CJ68">
      <formula1>Defecation</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sheetPr codeName="Sheet2"/>
  <dimension ref="A1:N120"/>
  <sheetViews>
    <sheetView workbookViewId="0"/>
  </sheetViews>
  <sheetFormatPr defaultRowHeight="15"/>
  <cols>
    <col min="1" max="1" width="9.140625" style="422"/>
    <col min="2" max="2" width="32.7109375" style="570" customWidth="1"/>
    <col min="3" max="3" width="22.140625" style="570" customWidth="1"/>
    <col min="4" max="4" width="22.5703125" style="571" customWidth="1"/>
    <col min="5" max="5" width="20.85546875" style="422" customWidth="1"/>
    <col min="6" max="6" width="11.7109375" style="479" customWidth="1"/>
    <col min="7" max="8" width="9.140625" style="422"/>
    <col min="9" max="9" width="9.28515625" style="422" bestFit="1" customWidth="1"/>
    <col min="10" max="10" width="9.7109375" style="422" bestFit="1" customWidth="1"/>
    <col min="11" max="12" width="9.140625" style="480"/>
    <col min="13" max="13" width="9.7109375" style="422" bestFit="1" customWidth="1"/>
    <col min="14" max="16384" width="9.140625" style="422"/>
  </cols>
  <sheetData>
    <row r="1" spans="1:14" s="269" customFormat="1" ht="114.75" customHeight="1">
      <c r="A1" s="266" t="s">
        <v>1140</v>
      </c>
      <c r="B1" s="267" t="s">
        <v>1141</v>
      </c>
      <c r="C1" s="267" t="s">
        <v>1142</v>
      </c>
      <c r="D1" s="270" t="s">
        <v>1143</v>
      </c>
      <c r="E1" s="267" t="s">
        <v>1144</v>
      </c>
      <c r="F1" s="270" t="s">
        <v>1860</v>
      </c>
      <c r="G1" s="400" t="s">
        <v>1154</v>
      </c>
      <c r="H1" s="400" t="s">
        <v>1155</v>
      </c>
      <c r="I1" s="400" t="s">
        <v>1156</v>
      </c>
      <c r="J1" s="400" t="s">
        <v>1157</v>
      </c>
      <c r="K1" s="401" t="s">
        <v>1161</v>
      </c>
      <c r="L1" s="401" t="s">
        <v>1160</v>
      </c>
      <c r="M1" s="400" t="s">
        <v>1158</v>
      </c>
      <c r="N1" s="400" t="s">
        <v>1159</v>
      </c>
    </row>
    <row r="2" spans="1:14" ht="31.5">
      <c r="A2" s="402">
        <v>1</v>
      </c>
      <c r="B2" s="423" t="s">
        <v>1133</v>
      </c>
      <c r="C2" s="464" t="s">
        <v>1854</v>
      </c>
      <c r="D2" s="270"/>
      <c r="E2" s="403" t="s">
        <v>370</v>
      </c>
      <c r="F2" s="268" t="s">
        <v>745</v>
      </c>
      <c r="G2" s="405">
        <f ca="1">COUNTA(INDIRECT($F2))</f>
        <v>63</v>
      </c>
      <c r="H2" s="405">
        <f ca="1">COUNT(INDIRECT($F2))</f>
        <v>63</v>
      </c>
      <c r="I2" s="405">
        <f ca="1">MIN(INDIRECT($F2))</f>
        <v>1</v>
      </c>
      <c r="J2" s="405">
        <f ca="1">MEDIAN(INDIRECT($F2))</f>
        <v>32</v>
      </c>
      <c r="K2" s="406">
        <f ca="1">AVERAGE(INDIRECT($F2))</f>
        <v>32</v>
      </c>
      <c r="L2" s="406">
        <f t="shared" ref="L2:L66" ca="1" si="0">IF(M2=0,"",SUM(INDIRECT($F2)) / 63)</f>
        <v>32</v>
      </c>
      <c r="M2" s="405">
        <f ca="1">MAX(INDIRECT($F2))</f>
        <v>63</v>
      </c>
      <c r="N2" s="405">
        <f ca="1">SUM(INDIRECT($F2))</f>
        <v>2016</v>
      </c>
    </row>
    <row r="3" spans="1:14" ht="31.5">
      <c r="A3" s="402">
        <v>2</v>
      </c>
      <c r="B3" s="423"/>
      <c r="C3" s="464" t="s">
        <v>1855</v>
      </c>
      <c r="D3" s="270"/>
      <c r="E3" s="403" t="s">
        <v>22</v>
      </c>
      <c r="F3" s="268" t="s">
        <v>746</v>
      </c>
      <c r="G3" s="405">
        <f t="shared" ref="G3:G67" ca="1" si="1">COUNTA(INDIRECT($F3))</f>
        <v>63</v>
      </c>
      <c r="H3" s="405">
        <f t="shared" ref="H3:H67" ca="1" si="2">COUNT(INDIRECT($F3))</f>
        <v>63</v>
      </c>
      <c r="I3" s="407">
        <f t="shared" ref="I3:I67" ca="1" si="3">MIN(INDIRECT($F3))</f>
        <v>40794</v>
      </c>
      <c r="J3" s="407">
        <f t="shared" ref="J3:J67" ca="1" si="4">MEDIAN(INDIRECT($F3))</f>
        <v>40796</v>
      </c>
      <c r="K3" s="406">
        <f t="shared" ref="K3:K67" ca="1" si="5">AVERAGE(INDIRECT($F3))</f>
        <v>40795.793650793654</v>
      </c>
      <c r="L3" s="406">
        <f t="shared" ca="1" si="0"/>
        <v>40795.793650793654</v>
      </c>
      <c r="M3" s="407">
        <f t="shared" ref="M3:M67" ca="1" si="6">MAX(INDIRECT($F3))</f>
        <v>40797</v>
      </c>
      <c r="N3" s="405">
        <f t="shared" ref="N3:N67" ca="1" si="7">SUM(INDIRECT($F3))</f>
        <v>2570135</v>
      </c>
    </row>
    <row r="4" spans="1:14" ht="31.5">
      <c r="A4" s="402">
        <v>3</v>
      </c>
      <c r="B4" s="423"/>
      <c r="C4" s="464" t="s">
        <v>1856</v>
      </c>
      <c r="D4" s="270"/>
      <c r="E4" s="403" t="s">
        <v>23</v>
      </c>
      <c r="F4" s="268" t="s">
        <v>747</v>
      </c>
      <c r="G4" s="405">
        <f t="shared" ca="1" si="1"/>
        <v>63</v>
      </c>
      <c r="H4" s="405">
        <f t="shared" ca="1" si="2"/>
        <v>63</v>
      </c>
      <c r="I4" s="405">
        <f t="shared" ca="1" si="3"/>
        <v>1</v>
      </c>
      <c r="J4" s="405">
        <f t="shared" ca="1" si="4"/>
        <v>6</v>
      </c>
      <c r="K4" s="406">
        <f t="shared" ca="1" si="5"/>
        <v>6.1269841269841274</v>
      </c>
      <c r="L4" s="406">
        <f t="shared" ca="1" si="0"/>
        <v>6.1269841269841274</v>
      </c>
      <c r="M4" s="405">
        <f t="shared" ca="1" si="6"/>
        <v>11</v>
      </c>
      <c r="N4" s="405">
        <f t="shared" ca="1" si="7"/>
        <v>386</v>
      </c>
    </row>
    <row r="5" spans="1:14" ht="31.5">
      <c r="A5" s="402">
        <v>4</v>
      </c>
      <c r="B5" s="423"/>
      <c r="C5" s="464" t="s">
        <v>1856</v>
      </c>
      <c r="D5" s="270" t="s">
        <v>0</v>
      </c>
      <c r="E5" s="403" t="s">
        <v>24</v>
      </c>
      <c r="F5" s="268" t="s">
        <v>748</v>
      </c>
      <c r="G5" s="405">
        <f t="shared" ca="1" si="1"/>
        <v>63</v>
      </c>
      <c r="H5" s="405">
        <f t="shared" ca="1" si="2"/>
        <v>0</v>
      </c>
      <c r="I5" s="405">
        <f t="shared" ca="1" si="3"/>
        <v>0</v>
      </c>
      <c r="J5" s="405"/>
      <c r="K5" s="406"/>
      <c r="L5" s="406" t="str">
        <f ca="1">IF(M5=0,"",SUM(INDIRECT($F5)) / 63)</f>
        <v/>
      </c>
      <c r="M5" s="405">
        <f t="shared" ca="1" si="6"/>
        <v>0</v>
      </c>
      <c r="N5" s="405">
        <f t="shared" ca="1" si="7"/>
        <v>0</v>
      </c>
    </row>
    <row r="6" spans="1:14" ht="31.5">
      <c r="A6" s="402">
        <v>5</v>
      </c>
      <c r="B6" s="423"/>
      <c r="C6" s="477" t="s">
        <v>1856</v>
      </c>
      <c r="D6" s="270"/>
      <c r="E6" s="403" t="s">
        <v>25</v>
      </c>
      <c r="F6" s="268" t="s">
        <v>749</v>
      </c>
      <c r="G6" s="405">
        <f t="shared" ca="1" si="1"/>
        <v>63</v>
      </c>
      <c r="H6" s="405">
        <f t="shared" ca="1" si="2"/>
        <v>0</v>
      </c>
      <c r="I6" s="405">
        <f t="shared" ca="1" si="3"/>
        <v>0</v>
      </c>
      <c r="J6" s="405"/>
      <c r="K6" s="406"/>
      <c r="L6" s="406" t="str">
        <f t="shared" ca="1" si="0"/>
        <v/>
      </c>
      <c r="M6" s="405">
        <f t="shared" ca="1" si="6"/>
        <v>0</v>
      </c>
      <c r="N6" s="405">
        <f t="shared" ca="1" si="7"/>
        <v>0</v>
      </c>
    </row>
    <row r="7" spans="1:14" ht="31.5">
      <c r="A7" s="402">
        <v>6</v>
      </c>
      <c r="B7" s="423"/>
      <c r="C7" s="464" t="s">
        <v>1856</v>
      </c>
      <c r="D7" s="270"/>
      <c r="E7" s="403" t="s">
        <v>26</v>
      </c>
      <c r="F7" s="268" t="s">
        <v>750</v>
      </c>
      <c r="G7" s="405">
        <f t="shared" ca="1" si="1"/>
        <v>63</v>
      </c>
      <c r="H7" s="405">
        <f t="shared" ca="1" si="2"/>
        <v>0</v>
      </c>
      <c r="I7" s="405">
        <f t="shared" ca="1" si="3"/>
        <v>0</v>
      </c>
      <c r="J7" s="405"/>
      <c r="K7" s="406"/>
      <c r="L7" s="406" t="str">
        <f t="shared" ca="1" si="0"/>
        <v/>
      </c>
      <c r="M7" s="405">
        <f t="shared" ca="1" si="6"/>
        <v>0</v>
      </c>
      <c r="N7" s="405">
        <f t="shared" ca="1" si="7"/>
        <v>0</v>
      </c>
    </row>
    <row r="8" spans="1:14" ht="31.5">
      <c r="A8" s="402">
        <v>7</v>
      </c>
      <c r="B8" s="423"/>
      <c r="C8" s="464" t="s">
        <v>1856</v>
      </c>
      <c r="D8" s="270"/>
      <c r="E8" s="403" t="s">
        <v>27</v>
      </c>
      <c r="F8" s="268" t="s">
        <v>751</v>
      </c>
      <c r="G8" s="405">
        <f t="shared" ca="1" si="1"/>
        <v>63</v>
      </c>
      <c r="H8" s="405">
        <f t="shared" ca="1" si="2"/>
        <v>0</v>
      </c>
      <c r="I8" s="405">
        <f t="shared" ca="1" si="3"/>
        <v>0</v>
      </c>
      <c r="J8" s="405"/>
      <c r="K8" s="406"/>
      <c r="L8" s="406" t="str">
        <f t="shared" ca="1" si="0"/>
        <v/>
      </c>
      <c r="M8" s="405">
        <f t="shared" ca="1" si="6"/>
        <v>0</v>
      </c>
      <c r="N8" s="405">
        <f t="shared" ca="1" si="7"/>
        <v>0</v>
      </c>
    </row>
    <row r="9" spans="1:14" ht="31.5">
      <c r="A9" s="402">
        <v>8</v>
      </c>
      <c r="B9" s="423"/>
      <c r="C9" s="464" t="s">
        <v>1856</v>
      </c>
      <c r="D9" s="270"/>
      <c r="E9" s="464" t="s">
        <v>371</v>
      </c>
      <c r="F9" s="268" t="s">
        <v>752</v>
      </c>
      <c r="G9" s="405">
        <f t="shared" ca="1" si="1"/>
        <v>63</v>
      </c>
      <c r="H9" s="405">
        <f t="shared" ca="1" si="2"/>
        <v>0</v>
      </c>
      <c r="I9" s="405">
        <f t="shared" ca="1" si="3"/>
        <v>0</v>
      </c>
      <c r="J9" s="405"/>
      <c r="K9" s="406"/>
      <c r="L9" s="406" t="str">
        <f t="shared" ca="1" si="0"/>
        <v/>
      </c>
      <c r="M9" s="405">
        <f t="shared" ca="1" si="6"/>
        <v>0</v>
      </c>
      <c r="N9" s="405">
        <f t="shared" ca="1" si="7"/>
        <v>0</v>
      </c>
    </row>
    <row r="10" spans="1:14" ht="63">
      <c r="A10" s="402">
        <v>9</v>
      </c>
      <c r="B10" s="430" t="s">
        <v>1132</v>
      </c>
      <c r="C10" s="465" t="s">
        <v>1134</v>
      </c>
      <c r="D10" s="566" t="s">
        <v>1153</v>
      </c>
      <c r="E10" s="555" t="s">
        <v>1152</v>
      </c>
      <c r="F10" s="433" t="s">
        <v>753</v>
      </c>
      <c r="G10" s="405">
        <f t="shared" ca="1" si="1"/>
        <v>63</v>
      </c>
      <c r="H10" s="405">
        <f t="shared" ca="1" si="2"/>
        <v>0</v>
      </c>
      <c r="I10" s="405">
        <f t="shared" ca="1" si="3"/>
        <v>0</v>
      </c>
      <c r="J10" s="405"/>
      <c r="K10" s="406"/>
      <c r="L10" s="406" t="str">
        <f t="shared" ca="1" si="0"/>
        <v/>
      </c>
      <c r="M10" s="405">
        <f t="shared" ca="1" si="6"/>
        <v>0</v>
      </c>
      <c r="N10" s="405">
        <f t="shared" ca="1" si="7"/>
        <v>0</v>
      </c>
    </row>
    <row r="11" spans="1:14" ht="69.75" customHeight="1">
      <c r="A11" s="402">
        <v>10</v>
      </c>
      <c r="B11" s="430"/>
      <c r="C11" s="466" t="s">
        <v>1857</v>
      </c>
      <c r="D11" s="434" t="s">
        <v>366</v>
      </c>
      <c r="E11" s="556" t="s">
        <v>380</v>
      </c>
      <c r="F11" s="436" t="s">
        <v>754</v>
      </c>
      <c r="G11" s="405">
        <f t="shared" ca="1" si="1"/>
        <v>55</v>
      </c>
      <c r="H11" s="405">
        <f t="shared" ca="1" si="2"/>
        <v>55</v>
      </c>
      <c r="I11" s="405">
        <f t="shared" ca="1" si="3"/>
        <v>0</v>
      </c>
      <c r="J11" s="405">
        <f t="shared" ca="1" si="4"/>
        <v>1</v>
      </c>
      <c r="K11" s="406">
        <f t="shared" ca="1" si="5"/>
        <v>0.92727272727272725</v>
      </c>
      <c r="L11" s="406">
        <f t="shared" ca="1" si="0"/>
        <v>0.80952380952380953</v>
      </c>
      <c r="M11" s="405">
        <f t="shared" ca="1" si="6"/>
        <v>1</v>
      </c>
      <c r="N11" s="405">
        <f t="shared" ca="1" si="7"/>
        <v>51</v>
      </c>
    </row>
    <row r="12" spans="1:14" ht="31.5">
      <c r="A12" s="402">
        <v>11</v>
      </c>
      <c r="B12" s="430"/>
      <c r="C12" s="466" t="s">
        <v>1857</v>
      </c>
      <c r="D12" s="434"/>
      <c r="E12" s="556" t="s">
        <v>381</v>
      </c>
      <c r="F12" s="436" t="s">
        <v>755</v>
      </c>
      <c r="G12" s="405">
        <f t="shared" ca="1" si="1"/>
        <v>32</v>
      </c>
      <c r="H12" s="405">
        <f t="shared" ca="1" si="2"/>
        <v>32</v>
      </c>
      <c r="I12" s="405">
        <f t="shared" ca="1" si="3"/>
        <v>0</v>
      </c>
      <c r="J12" s="405">
        <f t="shared" ca="1" si="4"/>
        <v>1</v>
      </c>
      <c r="K12" s="406">
        <f t="shared" ca="1" si="5"/>
        <v>0.71875</v>
      </c>
      <c r="L12" s="406">
        <f t="shared" ca="1" si="0"/>
        <v>0.36507936507936506</v>
      </c>
      <c r="M12" s="405">
        <f t="shared" ca="1" si="6"/>
        <v>1</v>
      </c>
      <c r="N12" s="405">
        <f t="shared" ca="1" si="7"/>
        <v>23</v>
      </c>
    </row>
    <row r="13" spans="1:14" ht="31.5">
      <c r="A13" s="402">
        <v>12</v>
      </c>
      <c r="B13" s="430"/>
      <c r="C13" s="466" t="s">
        <v>1857</v>
      </c>
      <c r="D13" s="434"/>
      <c r="E13" s="556" t="s">
        <v>382</v>
      </c>
      <c r="F13" s="436" t="s">
        <v>756</v>
      </c>
      <c r="G13" s="405">
        <f t="shared" ca="1" si="1"/>
        <v>49</v>
      </c>
      <c r="H13" s="405">
        <f t="shared" ca="1" si="2"/>
        <v>49</v>
      </c>
      <c r="I13" s="405">
        <f t="shared" ca="1" si="3"/>
        <v>0</v>
      </c>
      <c r="J13" s="405">
        <f t="shared" ca="1" si="4"/>
        <v>1</v>
      </c>
      <c r="K13" s="406">
        <f t="shared" ca="1" si="5"/>
        <v>0.77551020408163263</v>
      </c>
      <c r="L13" s="406">
        <f t="shared" ca="1" si="0"/>
        <v>0.60317460317460314</v>
      </c>
      <c r="M13" s="405">
        <f t="shared" ca="1" si="6"/>
        <v>1</v>
      </c>
      <c r="N13" s="405">
        <f t="shared" ca="1" si="7"/>
        <v>38</v>
      </c>
    </row>
    <row r="14" spans="1:14" ht="31.5">
      <c r="A14" s="402">
        <v>13</v>
      </c>
      <c r="B14" s="430"/>
      <c r="C14" s="466" t="s">
        <v>1857</v>
      </c>
      <c r="D14" s="434"/>
      <c r="E14" s="556" t="s">
        <v>383</v>
      </c>
      <c r="F14" s="436" t="s">
        <v>757</v>
      </c>
      <c r="G14" s="405">
        <f t="shared" ca="1" si="1"/>
        <v>18</v>
      </c>
      <c r="H14" s="405">
        <f t="shared" ca="1" si="2"/>
        <v>18</v>
      </c>
      <c r="I14" s="405">
        <f t="shared" ca="1" si="3"/>
        <v>0</v>
      </c>
      <c r="J14" s="405">
        <f t="shared" ca="1" si="4"/>
        <v>0</v>
      </c>
      <c r="K14" s="406">
        <f t="shared" ca="1" si="5"/>
        <v>0.33333333333333331</v>
      </c>
      <c r="L14" s="406">
        <f t="shared" ca="1" si="0"/>
        <v>9.5238095238095233E-2</v>
      </c>
      <c r="M14" s="405">
        <f t="shared" ca="1" si="6"/>
        <v>1</v>
      </c>
      <c r="N14" s="405">
        <f t="shared" ca="1" si="7"/>
        <v>6</v>
      </c>
    </row>
    <row r="15" spans="1:14" ht="75">
      <c r="A15" s="402">
        <v>14</v>
      </c>
      <c r="B15" s="430"/>
      <c r="C15" s="466" t="s">
        <v>1857</v>
      </c>
      <c r="D15" s="434"/>
      <c r="E15" s="466" t="s">
        <v>384</v>
      </c>
      <c r="F15" s="436" t="s">
        <v>758</v>
      </c>
      <c r="G15" s="405">
        <f t="shared" ca="1" si="1"/>
        <v>61</v>
      </c>
      <c r="H15" s="405">
        <f t="shared" ca="1" si="2"/>
        <v>61</v>
      </c>
      <c r="I15" s="405">
        <f t="shared" ca="1" si="3"/>
        <v>0</v>
      </c>
      <c r="J15" s="405">
        <f t="shared" ca="1" si="4"/>
        <v>1</v>
      </c>
      <c r="K15" s="406">
        <f t="shared" ca="1" si="5"/>
        <v>0.88524590163934425</v>
      </c>
      <c r="L15" s="406">
        <f t="shared" ca="1" si="0"/>
        <v>0.8571428571428571</v>
      </c>
      <c r="M15" s="405">
        <f t="shared" ca="1" si="6"/>
        <v>1</v>
      </c>
      <c r="N15" s="405">
        <f t="shared" ca="1" si="7"/>
        <v>54</v>
      </c>
    </row>
    <row r="16" spans="1:14" ht="75">
      <c r="A16" s="402">
        <v>15</v>
      </c>
      <c r="B16" s="430"/>
      <c r="C16" s="466" t="s">
        <v>1857</v>
      </c>
      <c r="D16" s="434"/>
      <c r="E16" s="466" t="s">
        <v>385</v>
      </c>
      <c r="F16" s="436" t="s">
        <v>759</v>
      </c>
      <c r="G16" s="405">
        <f t="shared" ca="1" si="1"/>
        <v>63</v>
      </c>
      <c r="H16" s="405">
        <f t="shared" ca="1" si="2"/>
        <v>63</v>
      </c>
      <c r="I16" s="405">
        <f t="shared" ca="1" si="3"/>
        <v>0</v>
      </c>
      <c r="J16" s="405">
        <f t="shared" ca="1" si="4"/>
        <v>1</v>
      </c>
      <c r="K16" s="406">
        <f t="shared" ca="1" si="5"/>
        <v>0.93650793650793651</v>
      </c>
      <c r="L16" s="406">
        <f t="shared" ca="1" si="0"/>
        <v>0.93650793650793651</v>
      </c>
      <c r="M16" s="405">
        <f t="shared" ca="1" si="6"/>
        <v>1</v>
      </c>
      <c r="N16" s="405">
        <f t="shared" ca="1" si="7"/>
        <v>59</v>
      </c>
    </row>
    <row r="17" spans="1:14" ht="31.5">
      <c r="A17" s="402">
        <v>16</v>
      </c>
      <c r="B17" s="430"/>
      <c r="C17" s="466" t="s">
        <v>1857</v>
      </c>
      <c r="D17" s="434"/>
      <c r="E17" s="466" t="s">
        <v>386</v>
      </c>
      <c r="F17" s="436" t="s">
        <v>760</v>
      </c>
      <c r="G17" s="405">
        <f t="shared" ca="1" si="1"/>
        <v>62</v>
      </c>
      <c r="H17" s="405">
        <f t="shared" ca="1" si="2"/>
        <v>62</v>
      </c>
      <c r="I17" s="405">
        <f t="shared" ca="1" si="3"/>
        <v>0</v>
      </c>
      <c r="J17" s="405">
        <f t="shared" ca="1" si="4"/>
        <v>1</v>
      </c>
      <c r="K17" s="406">
        <f t="shared" ca="1" si="5"/>
        <v>0.87096774193548387</v>
      </c>
      <c r="L17" s="406">
        <f t="shared" ca="1" si="0"/>
        <v>0.8571428571428571</v>
      </c>
      <c r="M17" s="405">
        <f t="shared" ca="1" si="6"/>
        <v>1</v>
      </c>
      <c r="N17" s="405">
        <f t="shared" ca="1" si="7"/>
        <v>54</v>
      </c>
    </row>
    <row r="18" spans="1:14" ht="75">
      <c r="A18" s="402">
        <v>17</v>
      </c>
      <c r="B18" s="430"/>
      <c r="C18" s="466" t="s">
        <v>1857</v>
      </c>
      <c r="D18" s="434"/>
      <c r="E18" s="466" t="s">
        <v>390</v>
      </c>
      <c r="F18" s="436" t="s">
        <v>761</v>
      </c>
      <c r="G18" s="405">
        <f t="shared" ca="1" si="1"/>
        <v>57</v>
      </c>
      <c r="H18" s="405">
        <f t="shared" ca="1" si="2"/>
        <v>57</v>
      </c>
      <c r="I18" s="405">
        <f t="shared" ca="1" si="3"/>
        <v>0</v>
      </c>
      <c r="J18" s="405">
        <f t="shared" ca="1" si="4"/>
        <v>1</v>
      </c>
      <c r="K18" s="406">
        <f t="shared" ca="1" si="5"/>
        <v>0.52631578947368418</v>
      </c>
      <c r="L18" s="406">
        <f t="shared" ca="1" si="0"/>
        <v>0.47619047619047616</v>
      </c>
      <c r="M18" s="405">
        <f t="shared" ca="1" si="6"/>
        <v>1</v>
      </c>
      <c r="N18" s="405">
        <f t="shared" ca="1" si="7"/>
        <v>30</v>
      </c>
    </row>
    <row r="19" spans="1:14" ht="45">
      <c r="A19" s="402">
        <v>18</v>
      </c>
      <c r="B19" s="430"/>
      <c r="C19" s="466" t="s">
        <v>1857</v>
      </c>
      <c r="D19" s="434"/>
      <c r="E19" s="466" t="s">
        <v>1129</v>
      </c>
      <c r="F19" s="436" t="s">
        <v>762</v>
      </c>
      <c r="G19" s="405">
        <f t="shared" ca="1" si="1"/>
        <v>29</v>
      </c>
      <c r="H19" s="405">
        <f t="shared" ca="1" si="2"/>
        <v>29</v>
      </c>
      <c r="I19" s="405">
        <f t="shared" ca="1" si="3"/>
        <v>0</v>
      </c>
      <c r="J19" s="405">
        <f t="shared" ca="1" si="4"/>
        <v>0</v>
      </c>
      <c r="K19" s="406">
        <f t="shared" ca="1" si="5"/>
        <v>0.34482758620689657</v>
      </c>
      <c r="L19" s="406">
        <f t="shared" ca="1" si="0"/>
        <v>0.15873015873015872</v>
      </c>
      <c r="M19" s="405">
        <f t="shared" ca="1" si="6"/>
        <v>1</v>
      </c>
      <c r="N19" s="405">
        <f t="shared" ca="1" si="7"/>
        <v>10</v>
      </c>
    </row>
    <row r="20" spans="1:14" ht="60">
      <c r="A20" s="402">
        <v>19</v>
      </c>
      <c r="B20" s="430"/>
      <c r="C20" s="465" t="s">
        <v>1135</v>
      </c>
      <c r="D20" s="566"/>
      <c r="E20" s="557" t="s">
        <v>613</v>
      </c>
      <c r="F20" s="433" t="s">
        <v>763</v>
      </c>
      <c r="G20" s="405">
        <f t="shared" ca="1" si="1"/>
        <v>63</v>
      </c>
      <c r="H20" s="405">
        <f t="shared" ca="1" si="2"/>
        <v>0</v>
      </c>
      <c r="I20" s="405">
        <f t="shared" ca="1" si="3"/>
        <v>0</v>
      </c>
      <c r="J20" s="405"/>
      <c r="K20" s="406"/>
      <c r="L20" s="406" t="str">
        <f t="shared" ca="1" si="0"/>
        <v/>
      </c>
      <c r="M20" s="405">
        <f t="shared" ca="1" si="6"/>
        <v>0</v>
      </c>
      <c r="N20" s="405">
        <f t="shared" ca="1" si="7"/>
        <v>0</v>
      </c>
    </row>
    <row r="21" spans="1:14" ht="90">
      <c r="A21" s="402">
        <v>20</v>
      </c>
      <c r="B21" s="439" t="s">
        <v>1146</v>
      </c>
      <c r="C21" s="467" t="s">
        <v>1136</v>
      </c>
      <c r="D21" s="440" t="s">
        <v>436</v>
      </c>
      <c r="E21" s="558" t="s">
        <v>34</v>
      </c>
      <c r="F21" s="441" t="s">
        <v>764</v>
      </c>
      <c r="G21" s="405">
        <f t="shared" ca="1" si="1"/>
        <v>46</v>
      </c>
      <c r="H21" s="405">
        <f t="shared" ca="1" si="2"/>
        <v>46</v>
      </c>
      <c r="I21" s="405">
        <f t="shared" ca="1" si="3"/>
        <v>1</v>
      </c>
      <c r="J21" s="405">
        <f t="shared" ca="1" si="4"/>
        <v>2</v>
      </c>
      <c r="K21" s="406">
        <f t="shared" ca="1" si="5"/>
        <v>1.8913043478260869</v>
      </c>
      <c r="L21" s="406">
        <f t="shared" ca="1" si="0"/>
        <v>1.3809523809523809</v>
      </c>
      <c r="M21" s="405">
        <f t="shared" ca="1" si="6"/>
        <v>3</v>
      </c>
      <c r="N21" s="405">
        <f t="shared" ca="1" si="7"/>
        <v>87</v>
      </c>
    </row>
    <row r="22" spans="1:14" ht="31.5">
      <c r="A22" s="402">
        <v>21</v>
      </c>
      <c r="B22" s="439"/>
      <c r="C22" s="467"/>
      <c r="D22" s="440"/>
      <c r="E22" s="558" t="s">
        <v>35</v>
      </c>
      <c r="F22" s="441" t="s">
        <v>765</v>
      </c>
      <c r="G22" s="405">
        <f t="shared" ca="1" si="1"/>
        <v>7</v>
      </c>
      <c r="H22" s="405">
        <f t="shared" ca="1" si="2"/>
        <v>7</v>
      </c>
      <c r="I22" s="405">
        <f t="shared" ca="1" si="3"/>
        <v>1</v>
      </c>
      <c r="J22" s="405">
        <f t="shared" ca="1" si="4"/>
        <v>1</v>
      </c>
      <c r="K22" s="406">
        <f t="shared" ca="1" si="5"/>
        <v>1.4285714285714286</v>
      </c>
      <c r="L22" s="406">
        <f t="shared" ca="1" si="0"/>
        <v>0.15873015873015872</v>
      </c>
      <c r="M22" s="405">
        <f t="shared" ca="1" si="6"/>
        <v>2</v>
      </c>
      <c r="N22" s="405">
        <f t="shared" ca="1" si="7"/>
        <v>10</v>
      </c>
    </row>
    <row r="23" spans="1:14" ht="31.5">
      <c r="A23" s="402">
        <v>22</v>
      </c>
      <c r="B23" s="439"/>
      <c r="C23" s="467"/>
      <c r="D23" s="440"/>
      <c r="E23" s="558" t="s">
        <v>36</v>
      </c>
      <c r="F23" s="441" t="s">
        <v>766</v>
      </c>
      <c r="G23" s="405">
        <f t="shared" ca="1" si="1"/>
        <v>27</v>
      </c>
      <c r="H23" s="405">
        <f t="shared" ca="1" si="2"/>
        <v>27</v>
      </c>
      <c r="I23" s="405">
        <f t="shared" ca="1" si="3"/>
        <v>1</v>
      </c>
      <c r="J23" s="405">
        <f t="shared" ca="1" si="4"/>
        <v>2</v>
      </c>
      <c r="K23" s="406">
        <f t="shared" ca="1" si="5"/>
        <v>2.0370370370370372</v>
      </c>
      <c r="L23" s="406">
        <f t="shared" ca="1" si="0"/>
        <v>0.87301587301587302</v>
      </c>
      <c r="M23" s="405">
        <f t="shared" ca="1" si="6"/>
        <v>3</v>
      </c>
      <c r="N23" s="405">
        <f t="shared" ca="1" si="7"/>
        <v>55</v>
      </c>
    </row>
    <row r="24" spans="1:14" ht="31.5">
      <c r="A24" s="402">
        <v>23</v>
      </c>
      <c r="B24" s="439"/>
      <c r="C24" s="467"/>
      <c r="D24" s="440"/>
      <c r="E24" s="558" t="s">
        <v>37</v>
      </c>
      <c r="F24" s="441" t="s">
        <v>767</v>
      </c>
      <c r="G24" s="405">
        <f t="shared" ca="1" si="1"/>
        <v>1</v>
      </c>
      <c r="H24" s="405">
        <f t="shared" ca="1" si="2"/>
        <v>1</v>
      </c>
      <c r="I24" s="405">
        <f t="shared" ca="1" si="3"/>
        <v>1</v>
      </c>
      <c r="J24" s="405">
        <f t="shared" ca="1" si="4"/>
        <v>1</v>
      </c>
      <c r="K24" s="406">
        <f t="shared" ca="1" si="5"/>
        <v>1</v>
      </c>
      <c r="L24" s="406">
        <f t="shared" ca="1" si="0"/>
        <v>1.5873015873015872E-2</v>
      </c>
      <c r="M24" s="405">
        <f t="shared" ca="1" si="6"/>
        <v>1</v>
      </c>
      <c r="N24" s="405">
        <f t="shared" ca="1" si="7"/>
        <v>1</v>
      </c>
    </row>
    <row r="25" spans="1:14" ht="31.5">
      <c r="A25" s="402">
        <v>24</v>
      </c>
      <c r="B25" s="439"/>
      <c r="C25" s="467"/>
      <c r="D25" s="440"/>
      <c r="E25" s="558" t="s">
        <v>38</v>
      </c>
      <c r="F25" s="441" t="s">
        <v>768</v>
      </c>
      <c r="G25" s="405">
        <f t="shared" ca="1" si="1"/>
        <v>14</v>
      </c>
      <c r="H25" s="405">
        <f t="shared" ca="1" si="2"/>
        <v>14</v>
      </c>
      <c r="I25" s="405">
        <f t="shared" ca="1" si="3"/>
        <v>1</v>
      </c>
      <c r="J25" s="405">
        <f t="shared" ca="1" si="4"/>
        <v>1</v>
      </c>
      <c r="K25" s="406">
        <f t="shared" ca="1" si="5"/>
        <v>1.3571428571428572</v>
      </c>
      <c r="L25" s="406">
        <f t="shared" ca="1" si="0"/>
        <v>0.30158730158730157</v>
      </c>
      <c r="M25" s="405">
        <f t="shared" ca="1" si="6"/>
        <v>3</v>
      </c>
      <c r="N25" s="405">
        <f t="shared" ca="1" si="7"/>
        <v>19</v>
      </c>
    </row>
    <row r="26" spans="1:14" ht="31.5">
      <c r="A26" s="402">
        <v>25</v>
      </c>
      <c r="B26" s="439"/>
      <c r="C26" s="467"/>
      <c r="D26" s="440"/>
      <c r="E26" s="558" t="s">
        <v>39</v>
      </c>
      <c r="F26" s="441" t="s">
        <v>769</v>
      </c>
      <c r="G26" s="405">
        <f t="shared" ca="1" si="1"/>
        <v>56</v>
      </c>
      <c r="H26" s="405">
        <f t="shared" ca="1" si="2"/>
        <v>56</v>
      </c>
      <c r="I26" s="405">
        <f t="shared" ca="1" si="3"/>
        <v>1</v>
      </c>
      <c r="J26" s="405">
        <f t="shared" ca="1" si="4"/>
        <v>3</v>
      </c>
      <c r="K26" s="406">
        <f t="shared" ca="1" si="5"/>
        <v>2.5178571428571428</v>
      </c>
      <c r="L26" s="406">
        <f t="shared" ca="1" si="0"/>
        <v>2.2380952380952381</v>
      </c>
      <c r="M26" s="405">
        <f t="shared" ca="1" si="6"/>
        <v>3</v>
      </c>
      <c r="N26" s="405">
        <f t="shared" ca="1" si="7"/>
        <v>141</v>
      </c>
    </row>
    <row r="27" spans="1:14" ht="31.5">
      <c r="A27" s="402">
        <v>26</v>
      </c>
      <c r="B27" s="439"/>
      <c r="C27" s="467"/>
      <c r="D27" s="440"/>
      <c r="E27" s="558" t="s">
        <v>40</v>
      </c>
      <c r="F27" s="441" t="s">
        <v>770</v>
      </c>
      <c r="G27" s="405">
        <f t="shared" ca="1" si="1"/>
        <v>12</v>
      </c>
      <c r="H27" s="405">
        <f t="shared" ca="1" si="2"/>
        <v>12</v>
      </c>
      <c r="I27" s="405">
        <f t="shared" ca="1" si="3"/>
        <v>1</v>
      </c>
      <c r="J27" s="405">
        <f t="shared" ca="1" si="4"/>
        <v>1.5</v>
      </c>
      <c r="K27" s="406">
        <f t="shared" ca="1" si="5"/>
        <v>1.5833333333333333</v>
      </c>
      <c r="L27" s="406">
        <f t="shared" ca="1" si="0"/>
        <v>0.30158730158730157</v>
      </c>
      <c r="M27" s="405">
        <f t="shared" ca="1" si="6"/>
        <v>3</v>
      </c>
      <c r="N27" s="405">
        <f t="shared" ca="1" si="7"/>
        <v>19</v>
      </c>
    </row>
    <row r="28" spans="1:14" ht="31.5">
      <c r="A28" s="402">
        <v>27</v>
      </c>
      <c r="B28" s="439"/>
      <c r="C28" s="467"/>
      <c r="D28" s="440"/>
      <c r="E28" s="558" t="s">
        <v>41</v>
      </c>
      <c r="F28" s="441" t="s">
        <v>771</v>
      </c>
      <c r="G28" s="405">
        <f t="shared" ca="1" si="1"/>
        <v>0</v>
      </c>
      <c r="H28" s="405">
        <f t="shared" ca="1" si="2"/>
        <v>0</v>
      </c>
      <c r="I28" s="405">
        <f t="shared" ca="1" si="3"/>
        <v>0</v>
      </c>
      <c r="J28" s="405"/>
      <c r="K28" s="406"/>
      <c r="L28" s="406" t="str">
        <f t="shared" ca="1" si="0"/>
        <v/>
      </c>
      <c r="M28" s="405">
        <f t="shared" ca="1" si="6"/>
        <v>0</v>
      </c>
      <c r="N28" s="405">
        <f t="shared" ca="1" si="7"/>
        <v>0</v>
      </c>
    </row>
    <row r="29" spans="1:14" ht="31.5">
      <c r="A29" s="402">
        <v>28</v>
      </c>
      <c r="B29" s="439"/>
      <c r="C29" s="467"/>
      <c r="D29" s="440"/>
      <c r="E29" s="558" t="s">
        <v>42</v>
      </c>
      <c r="F29" s="441" t="s">
        <v>772</v>
      </c>
      <c r="G29" s="405">
        <f t="shared" ca="1" si="1"/>
        <v>0</v>
      </c>
      <c r="H29" s="405">
        <f t="shared" ca="1" si="2"/>
        <v>0</v>
      </c>
      <c r="I29" s="405">
        <f t="shared" ca="1" si="3"/>
        <v>0</v>
      </c>
      <c r="J29" s="405"/>
      <c r="K29" s="406"/>
      <c r="L29" s="406" t="str">
        <f t="shared" ca="1" si="0"/>
        <v/>
      </c>
      <c r="M29" s="405">
        <f t="shared" ca="1" si="6"/>
        <v>0</v>
      </c>
      <c r="N29" s="405">
        <f t="shared" ca="1" si="7"/>
        <v>0</v>
      </c>
    </row>
    <row r="30" spans="1:14" ht="31.5">
      <c r="A30" s="402">
        <v>29</v>
      </c>
      <c r="B30" s="439"/>
      <c r="C30" s="467"/>
      <c r="D30" s="440"/>
      <c r="E30" s="558" t="s">
        <v>43</v>
      </c>
      <c r="F30" s="441" t="s">
        <v>773</v>
      </c>
      <c r="G30" s="405">
        <f t="shared" ca="1" si="1"/>
        <v>12</v>
      </c>
      <c r="H30" s="405">
        <f t="shared" ca="1" si="2"/>
        <v>12</v>
      </c>
      <c r="I30" s="405">
        <f t="shared" ca="1" si="3"/>
        <v>1</v>
      </c>
      <c r="J30" s="405">
        <f t="shared" ca="1" si="4"/>
        <v>1</v>
      </c>
      <c r="K30" s="406">
        <f t="shared" ca="1" si="5"/>
        <v>1.5833333333333333</v>
      </c>
      <c r="L30" s="406">
        <f t="shared" ca="1" si="0"/>
        <v>0.30158730158730157</v>
      </c>
      <c r="M30" s="405">
        <f t="shared" ca="1" si="6"/>
        <v>3</v>
      </c>
      <c r="N30" s="405">
        <f t="shared" ca="1" si="7"/>
        <v>19</v>
      </c>
    </row>
    <row r="31" spans="1:14" ht="31.5">
      <c r="A31" s="402">
        <v>30</v>
      </c>
      <c r="B31" s="439"/>
      <c r="C31" s="467"/>
      <c r="D31" s="440"/>
      <c r="E31" s="558" t="s">
        <v>44</v>
      </c>
      <c r="F31" s="441" t="s">
        <v>774</v>
      </c>
      <c r="G31" s="405">
        <f t="shared" ca="1" si="1"/>
        <v>3</v>
      </c>
      <c r="H31" s="405">
        <f t="shared" ca="1" si="2"/>
        <v>3</v>
      </c>
      <c r="I31" s="405">
        <f t="shared" ca="1" si="3"/>
        <v>2</v>
      </c>
      <c r="J31" s="405">
        <f t="shared" ca="1" si="4"/>
        <v>2</v>
      </c>
      <c r="K31" s="406">
        <f t="shared" ca="1" si="5"/>
        <v>2.3333333333333335</v>
      </c>
      <c r="L31" s="406">
        <f t="shared" ca="1" si="0"/>
        <v>0.1111111111111111</v>
      </c>
      <c r="M31" s="405">
        <f t="shared" ca="1" si="6"/>
        <v>3</v>
      </c>
      <c r="N31" s="405">
        <f t="shared" ca="1" si="7"/>
        <v>7</v>
      </c>
    </row>
    <row r="32" spans="1:14" ht="31.5">
      <c r="A32" s="402">
        <v>31</v>
      </c>
      <c r="B32" s="439"/>
      <c r="C32" s="467"/>
      <c r="D32" s="440"/>
      <c r="E32" s="558" t="s">
        <v>45</v>
      </c>
      <c r="F32" s="441" t="s">
        <v>775</v>
      </c>
      <c r="G32" s="405">
        <f t="shared" ca="1" si="1"/>
        <v>6</v>
      </c>
      <c r="H32" s="405">
        <f t="shared" ca="1" si="2"/>
        <v>6</v>
      </c>
      <c r="I32" s="405">
        <f t="shared" ca="1" si="3"/>
        <v>1</v>
      </c>
      <c r="J32" s="405">
        <f t="shared" ca="1" si="4"/>
        <v>2</v>
      </c>
      <c r="K32" s="406">
        <f t="shared" ca="1" si="5"/>
        <v>2.1666666666666665</v>
      </c>
      <c r="L32" s="406">
        <f t="shared" ca="1" si="0"/>
        <v>0.20634920634920634</v>
      </c>
      <c r="M32" s="405">
        <f t="shared" ca="1" si="6"/>
        <v>3</v>
      </c>
      <c r="N32" s="405">
        <f t="shared" ca="1" si="7"/>
        <v>13</v>
      </c>
    </row>
    <row r="33" spans="1:14" ht="105">
      <c r="A33" s="402">
        <v>32</v>
      </c>
      <c r="B33" s="439"/>
      <c r="C33" s="466" t="s">
        <v>1857</v>
      </c>
      <c r="D33" s="434"/>
      <c r="E33" s="466" t="s">
        <v>447</v>
      </c>
      <c r="F33" s="436" t="s">
        <v>776</v>
      </c>
      <c r="G33" s="405">
        <f t="shared" ca="1" si="1"/>
        <v>63</v>
      </c>
      <c r="H33" s="405">
        <f t="shared" ca="1" si="2"/>
        <v>61</v>
      </c>
      <c r="I33" s="405">
        <f t="shared" ca="1" si="3"/>
        <v>0</v>
      </c>
      <c r="J33" s="405">
        <f t="shared" ca="1" si="4"/>
        <v>1</v>
      </c>
      <c r="K33" s="406">
        <f t="shared" ca="1" si="5"/>
        <v>0.63934426229508201</v>
      </c>
      <c r="L33" s="406">
        <f t="shared" ca="1" si="0"/>
        <v>0.61904761904761907</v>
      </c>
      <c r="M33" s="405">
        <f t="shared" ca="1" si="6"/>
        <v>1</v>
      </c>
      <c r="N33" s="405">
        <f t="shared" ca="1" si="7"/>
        <v>39</v>
      </c>
    </row>
    <row r="34" spans="1:14" ht="75">
      <c r="A34" s="402">
        <v>33</v>
      </c>
      <c r="B34" s="439"/>
      <c r="C34" s="469" t="s">
        <v>1859</v>
      </c>
      <c r="D34" s="567" t="s">
        <v>1150</v>
      </c>
      <c r="E34" s="559" t="s">
        <v>450</v>
      </c>
      <c r="F34" s="445" t="s">
        <v>777</v>
      </c>
      <c r="G34" s="405">
        <f t="shared" ca="1" si="1"/>
        <v>63</v>
      </c>
      <c r="H34" s="405">
        <f t="shared" ca="1" si="2"/>
        <v>0</v>
      </c>
      <c r="I34" s="405">
        <f t="shared" ca="1" si="3"/>
        <v>0</v>
      </c>
      <c r="J34" s="405"/>
      <c r="K34" s="406"/>
      <c r="L34" s="406" t="str">
        <f t="shared" ca="1" si="0"/>
        <v/>
      </c>
      <c r="M34" s="405">
        <f t="shared" ca="1" si="6"/>
        <v>0</v>
      </c>
      <c r="N34" s="405">
        <f t="shared" ca="1" si="7"/>
        <v>0</v>
      </c>
    </row>
    <row r="35" spans="1:14" ht="45">
      <c r="A35" s="402">
        <v>34</v>
      </c>
      <c r="B35" s="439"/>
      <c r="C35" s="469" t="s">
        <v>1859</v>
      </c>
      <c r="D35" s="568"/>
      <c r="E35" s="559" t="s">
        <v>451</v>
      </c>
      <c r="F35" s="445" t="s">
        <v>778</v>
      </c>
      <c r="G35" s="405">
        <f t="shared" ca="1" si="1"/>
        <v>63</v>
      </c>
      <c r="H35" s="405">
        <f t="shared" ca="1" si="2"/>
        <v>0</v>
      </c>
      <c r="I35" s="405">
        <f t="shared" ca="1" si="3"/>
        <v>0</v>
      </c>
      <c r="J35" s="405"/>
      <c r="K35" s="406"/>
      <c r="L35" s="406" t="str">
        <f t="shared" ca="1" si="0"/>
        <v/>
      </c>
      <c r="M35" s="405">
        <f t="shared" ca="1" si="6"/>
        <v>0</v>
      </c>
      <c r="N35" s="405">
        <f t="shared" ca="1" si="7"/>
        <v>0</v>
      </c>
    </row>
    <row r="36" spans="1:14" ht="90">
      <c r="A36" s="402">
        <v>35</v>
      </c>
      <c r="B36" s="439"/>
      <c r="C36" s="468" t="s">
        <v>1137</v>
      </c>
      <c r="D36" s="448" t="s">
        <v>437</v>
      </c>
      <c r="E36" s="560" t="s">
        <v>453</v>
      </c>
      <c r="F36" s="449" t="s">
        <v>779</v>
      </c>
      <c r="G36" s="405">
        <f t="shared" ca="1" si="1"/>
        <v>63</v>
      </c>
      <c r="H36" s="405">
        <f t="shared" ca="1" si="2"/>
        <v>63</v>
      </c>
      <c r="I36" s="405">
        <f t="shared" ca="1" si="3"/>
        <v>0</v>
      </c>
      <c r="J36" s="405">
        <f t="shared" ca="1" si="4"/>
        <v>1</v>
      </c>
      <c r="K36" s="406">
        <f t="shared" ca="1" si="5"/>
        <v>0.52380952380952384</v>
      </c>
      <c r="L36" s="406">
        <f t="shared" ca="1" si="0"/>
        <v>0.52380952380952384</v>
      </c>
      <c r="M36" s="405">
        <f t="shared" ca="1" si="6"/>
        <v>1</v>
      </c>
      <c r="N36" s="405">
        <f t="shared" ca="1" si="7"/>
        <v>33</v>
      </c>
    </row>
    <row r="37" spans="1:14" ht="45">
      <c r="A37" s="402">
        <v>36</v>
      </c>
      <c r="B37" s="439"/>
      <c r="C37" s="468"/>
      <c r="D37" s="448"/>
      <c r="E37" s="560" t="s">
        <v>454</v>
      </c>
      <c r="F37" s="449" t="s">
        <v>780</v>
      </c>
      <c r="G37" s="405">
        <f t="shared" ca="1" si="1"/>
        <v>63</v>
      </c>
      <c r="H37" s="405">
        <f t="shared" ca="1" si="2"/>
        <v>63</v>
      </c>
      <c r="I37" s="405">
        <f t="shared" ca="1" si="3"/>
        <v>0</v>
      </c>
      <c r="J37" s="405">
        <f t="shared" ca="1" si="4"/>
        <v>0</v>
      </c>
      <c r="K37" s="406">
        <f t="shared" ca="1" si="5"/>
        <v>0.19047619047619047</v>
      </c>
      <c r="L37" s="406">
        <f t="shared" ca="1" si="0"/>
        <v>0.19047619047619047</v>
      </c>
      <c r="M37" s="405">
        <f t="shared" ca="1" si="6"/>
        <v>1</v>
      </c>
      <c r="N37" s="405">
        <f t="shared" ca="1" si="7"/>
        <v>12</v>
      </c>
    </row>
    <row r="38" spans="1:14" ht="31.5">
      <c r="A38" s="402">
        <v>37</v>
      </c>
      <c r="B38" s="439"/>
      <c r="C38" s="468"/>
      <c r="D38" s="448"/>
      <c r="E38" s="560" t="s">
        <v>455</v>
      </c>
      <c r="F38" s="449" t="s">
        <v>781</v>
      </c>
      <c r="G38" s="405">
        <f t="shared" ca="1" si="1"/>
        <v>63</v>
      </c>
      <c r="H38" s="405">
        <f t="shared" ca="1" si="2"/>
        <v>63</v>
      </c>
      <c r="I38" s="405">
        <f t="shared" ca="1" si="3"/>
        <v>0</v>
      </c>
      <c r="J38" s="405">
        <f t="shared" ca="1" si="4"/>
        <v>1</v>
      </c>
      <c r="K38" s="406">
        <f t="shared" ca="1" si="5"/>
        <v>0.65079365079365081</v>
      </c>
      <c r="L38" s="406">
        <f t="shared" ca="1" si="0"/>
        <v>0.65079365079365081</v>
      </c>
      <c r="M38" s="405">
        <f t="shared" ca="1" si="6"/>
        <v>1</v>
      </c>
      <c r="N38" s="405">
        <f t="shared" ca="1" si="7"/>
        <v>41</v>
      </c>
    </row>
    <row r="39" spans="1:14" ht="45">
      <c r="A39" s="402">
        <v>38</v>
      </c>
      <c r="B39" s="439"/>
      <c r="C39" s="468"/>
      <c r="D39" s="448"/>
      <c r="E39" s="560" t="s">
        <v>456</v>
      </c>
      <c r="F39" s="449" t="s">
        <v>782</v>
      </c>
      <c r="G39" s="405">
        <f t="shared" ca="1" si="1"/>
        <v>63</v>
      </c>
      <c r="H39" s="405">
        <f t="shared" ca="1" si="2"/>
        <v>63</v>
      </c>
      <c r="I39" s="405">
        <f t="shared" ca="1" si="3"/>
        <v>0</v>
      </c>
      <c r="J39" s="405">
        <f t="shared" ca="1" si="4"/>
        <v>0</v>
      </c>
      <c r="K39" s="406">
        <f t="shared" ca="1" si="5"/>
        <v>0.36507936507936506</v>
      </c>
      <c r="L39" s="406">
        <f t="shared" ca="1" si="0"/>
        <v>0.36507936507936506</v>
      </c>
      <c r="M39" s="405">
        <f t="shared" ca="1" si="6"/>
        <v>1</v>
      </c>
      <c r="N39" s="405">
        <f t="shared" ca="1" si="7"/>
        <v>23</v>
      </c>
    </row>
    <row r="40" spans="1:14" ht="31.5">
      <c r="A40" s="402">
        <v>39</v>
      </c>
      <c r="B40" s="439"/>
      <c r="C40" s="468"/>
      <c r="D40" s="448"/>
      <c r="E40" s="560" t="s">
        <v>457</v>
      </c>
      <c r="F40" s="449" t="s">
        <v>783</v>
      </c>
      <c r="G40" s="405">
        <f t="shared" ca="1" si="1"/>
        <v>63</v>
      </c>
      <c r="H40" s="405">
        <f t="shared" ca="1" si="2"/>
        <v>63</v>
      </c>
      <c r="I40" s="405">
        <f t="shared" ca="1" si="3"/>
        <v>0</v>
      </c>
      <c r="J40" s="405">
        <f t="shared" ca="1" si="4"/>
        <v>0</v>
      </c>
      <c r="K40" s="406">
        <f t="shared" ca="1" si="5"/>
        <v>4.7619047619047616E-2</v>
      </c>
      <c r="L40" s="406">
        <f t="shared" ca="1" si="0"/>
        <v>4.7619047619047616E-2</v>
      </c>
      <c r="M40" s="405">
        <f t="shared" ca="1" si="6"/>
        <v>1</v>
      </c>
      <c r="N40" s="405">
        <f t="shared" ca="1" si="7"/>
        <v>3</v>
      </c>
    </row>
    <row r="41" spans="1:14" ht="45">
      <c r="A41" s="402">
        <v>40</v>
      </c>
      <c r="B41" s="439"/>
      <c r="C41" s="468"/>
      <c r="D41" s="448"/>
      <c r="E41" s="560" t="s">
        <v>458</v>
      </c>
      <c r="F41" s="449" t="s">
        <v>784</v>
      </c>
      <c r="G41" s="405">
        <f t="shared" ca="1" si="1"/>
        <v>63</v>
      </c>
      <c r="H41" s="405">
        <f t="shared" ca="1" si="2"/>
        <v>63</v>
      </c>
      <c r="I41" s="405">
        <f t="shared" ca="1" si="3"/>
        <v>0</v>
      </c>
      <c r="J41" s="405">
        <f t="shared" ca="1" si="4"/>
        <v>0</v>
      </c>
      <c r="K41" s="406">
        <f t="shared" ca="1" si="5"/>
        <v>3.1746031746031744E-2</v>
      </c>
      <c r="L41" s="406">
        <f t="shared" ca="1" si="0"/>
        <v>3.1746031746031744E-2</v>
      </c>
      <c r="M41" s="405">
        <f t="shared" ca="1" si="6"/>
        <v>1</v>
      </c>
      <c r="N41" s="405">
        <f t="shared" ca="1" si="7"/>
        <v>2</v>
      </c>
    </row>
    <row r="42" spans="1:14" ht="31.5">
      <c r="A42" s="402">
        <v>41</v>
      </c>
      <c r="B42" s="439"/>
      <c r="C42" s="468"/>
      <c r="D42" s="448"/>
      <c r="E42" s="560" t="s">
        <v>459</v>
      </c>
      <c r="F42" s="449" t="s">
        <v>785</v>
      </c>
      <c r="G42" s="405">
        <f t="shared" ca="1" si="1"/>
        <v>63</v>
      </c>
      <c r="H42" s="405">
        <f t="shared" ca="1" si="2"/>
        <v>63</v>
      </c>
      <c r="I42" s="405">
        <f t="shared" ca="1" si="3"/>
        <v>0</v>
      </c>
      <c r="J42" s="405">
        <f t="shared" ca="1" si="4"/>
        <v>0</v>
      </c>
      <c r="K42" s="406">
        <f t="shared" ca="1" si="5"/>
        <v>0.23809523809523808</v>
      </c>
      <c r="L42" s="406">
        <f t="shared" ca="1" si="0"/>
        <v>0.23809523809523808</v>
      </c>
      <c r="M42" s="405">
        <f t="shared" ca="1" si="6"/>
        <v>1</v>
      </c>
      <c r="N42" s="405">
        <f t="shared" ca="1" si="7"/>
        <v>15</v>
      </c>
    </row>
    <row r="43" spans="1:14" ht="31.5">
      <c r="A43" s="402">
        <v>42</v>
      </c>
      <c r="B43" s="439"/>
      <c r="C43" s="468"/>
      <c r="D43" s="448"/>
      <c r="E43" s="560" t="s">
        <v>460</v>
      </c>
      <c r="F43" s="449" t="s">
        <v>786</v>
      </c>
      <c r="G43" s="405">
        <f t="shared" ca="1" si="1"/>
        <v>63</v>
      </c>
      <c r="H43" s="405">
        <f t="shared" ca="1" si="2"/>
        <v>63</v>
      </c>
      <c r="I43" s="405">
        <f t="shared" ca="1" si="3"/>
        <v>0</v>
      </c>
      <c r="J43" s="405">
        <f t="shared" ca="1" si="4"/>
        <v>0</v>
      </c>
      <c r="K43" s="406">
        <f t="shared" ca="1" si="5"/>
        <v>0.15873015873015872</v>
      </c>
      <c r="L43" s="406">
        <f t="shared" ca="1" si="0"/>
        <v>0.15873015873015872</v>
      </c>
      <c r="M43" s="405">
        <f t="shared" ca="1" si="6"/>
        <v>1</v>
      </c>
      <c r="N43" s="405">
        <f t="shared" ca="1" si="7"/>
        <v>10</v>
      </c>
    </row>
    <row r="44" spans="1:14" ht="45">
      <c r="A44" s="402">
        <v>43</v>
      </c>
      <c r="B44" s="439"/>
      <c r="C44" s="468"/>
      <c r="D44" s="448"/>
      <c r="E44" s="560" t="s">
        <v>461</v>
      </c>
      <c r="F44" s="449" t="s">
        <v>787</v>
      </c>
      <c r="G44" s="405">
        <f t="shared" ca="1" si="1"/>
        <v>63</v>
      </c>
      <c r="H44" s="405">
        <f t="shared" ca="1" si="2"/>
        <v>63</v>
      </c>
      <c r="I44" s="405">
        <f t="shared" ca="1" si="3"/>
        <v>0</v>
      </c>
      <c r="J44" s="405">
        <f t="shared" ca="1" si="4"/>
        <v>0</v>
      </c>
      <c r="K44" s="406">
        <f t="shared" ca="1" si="5"/>
        <v>0.1111111111111111</v>
      </c>
      <c r="L44" s="406">
        <f t="shared" ca="1" si="0"/>
        <v>0.1111111111111111</v>
      </c>
      <c r="M44" s="405">
        <f t="shared" ca="1" si="6"/>
        <v>1</v>
      </c>
      <c r="N44" s="405">
        <f t="shared" ca="1" si="7"/>
        <v>7</v>
      </c>
    </row>
    <row r="45" spans="1:14" ht="31.5">
      <c r="A45" s="402">
        <v>44</v>
      </c>
      <c r="B45" s="439"/>
      <c r="C45" s="468"/>
      <c r="D45" s="448"/>
      <c r="E45" s="560" t="s">
        <v>462</v>
      </c>
      <c r="F45" s="449" t="s">
        <v>788</v>
      </c>
      <c r="G45" s="405">
        <f t="shared" ca="1" si="1"/>
        <v>63</v>
      </c>
      <c r="H45" s="405">
        <f t="shared" ca="1" si="2"/>
        <v>63</v>
      </c>
      <c r="I45" s="405">
        <f t="shared" ca="1" si="3"/>
        <v>0</v>
      </c>
      <c r="J45" s="405">
        <f t="shared" ca="1" si="4"/>
        <v>0</v>
      </c>
      <c r="K45" s="406">
        <f t="shared" ca="1" si="5"/>
        <v>0.12698412698412698</v>
      </c>
      <c r="L45" s="406">
        <f t="shared" ca="1" si="0"/>
        <v>0.12698412698412698</v>
      </c>
      <c r="M45" s="405">
        <f t="shared" ca="1" si="6"/>
        <v>1</v>
      </c>
      <c r="N45" s="405">
        <f t="shared" ca="1" si="7"/>
        <v>8</v>
      </c>
    </row>
    <row r="46" spans="1:14" ht="75">
      <c r="A46" s="402">
        <v>45</v>
      </c>
      <c r="B46" s="439"/>
      <c r="C46" s="467"/>
      <c r="D46" s="440" t="s">
        <v>614</v>
      </c>
      <c r="E46" s="561" t="s">
        <v>464</v>
      </c>
      <c r="F46" s="441" t="s">
        <v>789</v>
      </c>
      <c r="G46" s="405">
        <f t="shared" ca="1" si="1"/>
        <v>63</v>
      </c>
      <c r="H46" s="405">
        <f t="shared" ca="1" si="2"/>
        <v>63</v>
      </c>
      <c r="I46" s="405">
        <f t="shared" ca="1" si="3"/>
        <v>0</v>
      </c>
      <c r="J46" s="405">
        <f t="shared" ca="1" si="4"/>
        <v>1</v>
      </c>
      <c r="K46" s="406">
        <f t="shared" ca="1" si="5"/>
        <v>0.52380952380952384</v>
      </c>
      <c r="L46" s="406">
        <f t="shared" ca="1" si="0"/>
        <v>0.52380952380952384</v>
      </c>
      <c r="M46" s="405">
        <f t="shared" ca="1" si="6"/>
        <v>1</v>
      </c>
      <c r="N46" s="405">
        <f t="shared" ca="1" si="7"/>
        <v>33</v>
      </c>
    </row>
    <row r="47" spans="1:14" ht="31.5">
      <c r="A47" s="402">
        <v>46</v>
      </c>
      <c r="B47" s="439"/>
      <c r="C47" s="467" t="s">
        <v>1138</v>
      </c>
      <c r="D47" s="440"/>
      <c r="E47" s="558" t="s">
        <v>465</v>
      </c>
      <c r="F47" s="441" t="s">
        <v>790</v>
      </c>
      <c r="G47" s="405">
        <f t="shared" ca="1" si="1"/>
        <v>4</v>
      </c>
      <c r="H47" s="405">
        <f t="shared" ca="1" si="2"/>
        <v>4</v>
      </c>
      <c r="I47" s="405">
        <f t="shared" ca="1" si="3"/>
        <v>1</v>
      </c>
      <c r="J47" s="405">
        <f t="shared" ca="1" si="4"/>
        <v>1</v>
      </c>
      <c r="K47" s="406">
        <f t="shared" ca="1" si="5"/>
        <v>1</v>
      </c>
      <c r="L47" s="406">
        <f t="shared" ca="1" si="0"/>
        <v>6.3492063492063489E-2</v>
      </c>
      <c r="M47" s="405">
        <f t="shared" ca="1" si="6"/>
        <v>1</v>
      </c>
      <c r="N47" s="405">
        <f t="shared" ca="1" si="7"/>
        <v>4</v>
      </c>
    </row>
    <row r="48" spans="1:14" ht="31.5">
      <c r="A48" s="402">
        <v>47</v>
      </c>
      <c r="B48" s="439"/>
      <c r="C48" s="467"/>
      <c r="D48" s="440"/>
      <c r="E48" s="558" t="s">
        <v>466</v>
      </c>
      <c r="F48" s="441" t="s">
        <v>791</v>
      </c>
      <c r="G48" s="405">
        <f t="shared" ca="1" si="1"/>
        <v>20</v>
      </c>
      <c r="H48" s="405">
        <f t="shared" ca="1" si="2"/>
        <v>20</v>
      </c>
      <c r="I48" s="405">
        <f t="shared" ca="1" si="3"/>
        <v>2</v>
      </c>
      <c r="J48" s="405">
        <f t="shared" ca="1" si="4"/>
        <v>3</v>
      </c>
      <c r="K48" s="406">
        <f t="shared" ca="1" si="5"/>
        <v>2.7</v>
      </c>
      <c r="L48" s="406">
        <f t="shared" ca="1" si="0"/>
        <v>0.8571428571428571</v>
      </c>
      <c r="M48" s="405">
        <f t="shared" ca="1" si="6"/>
        <v>3</v>
      </c>
      <c r="N48" s="405">
        <f t="shared" ca="1" si="7"/>
        <v>54</v>
      </c>
    </row>
    <row r="49" spans="1:14" ht="31.5">
      <c r="A49" s="402">
        <v>48</v>
      </c>
      <c r="B49" s="439"/>
      <c r="C49" s="467"/>
      <c r="D49" s="440"/>
      <c r="E49" s="558" t="s">
        <v>467</v>
      </c>
      <c r="F49" s="441" t="s">
        <v>792</v>
      </c>
      <c r="G49" s="405">
        <f t="shared" ca="1" si="1"/>
        <v>49</v>
      </c>
      <c r="H49" s="405">
        <f t="shared" ca="1" si="2"/>
        <v>49</v>
      </c>
      <c r="I49" s="405">
        <f t="shared" ca="1" si="3"/>
        <v>1</v>
      </c>
      <c r="J49" s="405">
        <f t="shared" ca="1" si="4"/>
        <v>2</v>
      </c>
      <c r="K49" s="406">
        <f t="shared" ca="1" si="5"/>
        <v>2.3265306122448979</v>
      </c>
      <c r="L49" s="406">
        <f t="shared" ca="1" si="0"/>
        <v>1.8095238095238095</v>
      </c>
      <c r="M49" s="405">
        <f t="shared" ca="1" si="6"/>
        <v>3</v>
      </c>
      <c r="N49" s="405">
        <f t="shared" ca="1" si="7"/>
        <v>114</v>
      </c>
    </row>
    <row r="50" spans="1:14" ht="31.5">
      <c r="A50" s="402">
        <v>49</v>
      </c>
      <c r="B50" s="439"/>
      <c r="C50" s="467"/>
      <c r="D50" s="440"/>
      <c r="E50" s="558" t="s">
        <v>468</v>
      </c>
      <c r="F50" s="441" t="s">
        <v>793</v>
      </c>
      <c r="G50" s="405">
        <f t="shared" ca="1" si="1"/>
        <v>5</v>
      </c>
      <c r="H50" s="405">
        <f t="shared" ca="1" si="2"/>
        <v>5</v>
      </c>
      <c r="I50" s="405">
        <f t="shared" ca="1" si="3"/>
        <v>1</v>
      </c>
      <c r="J50" s="405">
        <f t="shared" ca="1" si="4"/>
        <v>1</v>
      </c>
      <c r="K50" s="406">
        <f t="shared" ca="1" si="5"/>
        <v>1.2</v>
      </c>
      <c r="L50" s="406">
        <f t="shared" ca="1" si="0"/>
        <v>9.5238095238095233E-2</v>
      </c>
      <c r="M50" s="405">
        <f t="shared" ca="1" si="6"/>
        <v>2</v>
      </c>
      <c r="N50" s="405">
        <f t="shared" ca="1" si="7"/>
        <v>6</v>
      </c>
    </row>
    <row r="51" spans="1:14" ht="31.5">
      <c r="A51" s="402">
        <v>50</v>
      </c>
      <c r="B51" s="439"/>
      <c r="C51" s="467"/>
      <c r="D51" s="440"/>
      <c r="E51" s="558" t="s">
        <v>469</v>
      </c>
      <c r="F51" s="441" t="s">
        <v>794</v>
      </c>
      <c r="G51" s="405">
        <f t="shared" ca="1" si="1"/>
        <v>24</v>
      </c>
      <c r="H51" s="405">
        <f t="shared" ca="1" si="2"/>
        <v>24</v>
      </c>
      <c r="I51" s="405">
        <f t="shared" ca="1" si="3"/>
        <v>1</v>
      </c>
      <c r="J51" s="405">
        <f t="shared" ca="1" si="4"/>
        <v>1</v>
      </c>
      <c r="K51" s="406">
        <f t="shared" ca="1" si="5"/>
        <v>1.5833333333333333</v>
      </c>
      <c r="L51" s="406">
        <f t="shared" ca="1" si="0"/>
        <v>0.60317460317460314</v>
      </c>
      <c r="M51" s="405">
        <f t="shared" ca="1" si="6"/>
        <v>3</v>
      </c>
      <c r="N51" s="405">
        <f t="shared" ca="1" si="7"/>
        <v>38</v>
      </c>
    </row>
    <row r="52" spans="1:14" ht="31.5">
      <c r="A52" s="402">
        <v>51</v>
      </c>
      <c r="B52" s="439"/>
      <c r="C52" s="467"/>
      <c r="D52" s="440"/>
      <c r="E52" s="558" t="s">
        <v>470</v>
      </c>
      <c r="F52" s="441" t="s">
        <v>795</v>
      </c>
      <c r="G52" s="405">
        <f t="shared" ca="1" si="1"/>
        <v>7</v>
      </c>
      <c r="H52" s="405">
        <f t="shared" ca="1" si="2"/>
        <v>7</v>
      </c>
      <c r="I52" s="405">
        <f t="shared" ca="1" si="3"/>
        <v>1</v>
      </c>
      <c r="J52" s="405">
        <f t="shared" ca="1" si="4"/>
        <v>1</v>
      </c>
      <c r="K52" s="406">
        <f t="shared" ca="1" si="5"/>
        <v>1.4285714285714286</v>
      </c>
      <c r="L52" s="406">
        <f t="shared" ca="1" si="0"/>
        <v>0.15873015873015872</v>
      </c>
      <c r="M52" s="405">
        <f t="shared" ca="1" si="6"/>
        <v>2</v>
      </c>
      <c r="N52" s="405">
        <f t="shared" ca="1" si="7"/>
        <v>10</v>
      </c>
    </row>
    <row r="53" spans="1:14" ht="45">
      <c r="A53" s="402">
        <v>52</v>
      </c>
      <c r="B53" s="439"/>
      <c r="C53" s="467"/>
      <c r="D53" s="440"/>
      <c r="E53" s="558" t="s">
        <v>471</v>
      </c>
      <c r="F53" s="441" t="s">
        <v>796</v>
      </c>
      <c r="G53" s="405">
        <f t="shared" ca="1" si="1"/>
        <v>6</v>
      </c>
      <c r="H53" s="405">
        <f t="shared" ca="1" si="2"/>
        <v>6</v>
      </c>
      <c r="I53" s="405">
        <f t="shared" ca="1" si="3"/>
        <v>1</v>
      </c>
      <c r="J53" s="405">
        <f t="shared" ca="1" si="4"/>
        <v>1</v>
      </c>
      <c r="K53" s="406">
        <f t="shared" ca="1" si="5"/>
        <v>1.3333333333333333</v>
      </c>
      <c r="L53" s="406">
        <f t="shared" ca="1" si="0"/>
        <v>0.12698412698412698</v>
      </c>
      <c r="M53" s="405">
        <f t="shared" ca="1" si="6"/>
        <v>2</v>
      </c>
      <c r="N53" s="405">
        <f t="shared" ca="1" si="7"/>
        <v>8</v>
      </c>
    </row>
    <row r="54" spans="1:14" ht="31.5">
      <c r="A54" s="402">
        <v>53</v>
      </c>
      <c r="B54" s="439"/>
      <c r="C54" s="467"/>
      <c r="D54" s="440"/>
      <c r="E54" s="558" t="s">
        <v>472</v>
      </c>
      <c r="F54" s="441" t="s">
        <v>797</v>
      </c>
      <c r="G54" s="405">
        <f t="shared" ca="1" si="1"/>
        <v>5</v>
      </c>
      <c r="H54" s="405">
        <f t="shared" ca="1" si="2"/>
        <v>5</v>
      </c>
      <c r="I54" s="405">
        <f t="shared" ca="1" si="3"/>
        <v>1</v>
      </c>
      <c r="J54" s="405">
        <f t="shared" ca="1" si="4"/>
        <v>2</v>
      </c>
      <c r="K54" s="406">
        <f t="shared" ca="1" si="5"/>
        <v>1.6</v>
      </c>
      <c r="L54" s="406">
        <f t="shared" ca="1" si="0"/>
        <v>0.12698412698412698</v>
      </c>
      <c r="M54" s="405">
        <f t="shared" ca="1" si="6"/>
        <v>2</v>
      </c>
      <c r="N54" s="405">
        <f t="shared" ca="1" si="7"/>
        <v>8</v>
      </c>
    </row>
    <row r="55" spans="1:14" ht="75">
      <c r="A55" s="402">
        <v>54</v>
      </c>
      <c r="B55" s="439"/>
      <c r="C55" s="467" t="s">
        <v>1138</v>
      </c>
      <c r="D55" s="440" t="s">
        <v>440</v>
      </c>
      <c r="E55" s="558" t="s">
        <v>503</v>
      </c>
      <c r="F55" s="441" t="s">
        <v>798</v>
      </c>
      <c r="G55" s="405">
        <f t="shared" ca="1" si="1"/>
        <v>44</v>
      </c>
      <c r="H55" s="405">
        <f t="shared" ca="1" si="2"/>
        <v>44</v>
      </c>
      <c r="I55" s="405">
        <f t="shared" ca="1" si="3"/>
        <v>1</v>
      </c>
      <c r="J55" s="405">
        <f t="shared" ca="1" si="4"/>
        <v>5</v>
      </c>
      <c r="K55" s="406">
        <f t="shared" ca="1" si="5"/>
        <v>3.9318181818181817</v>
      </c>
      <c r="L55" s="406">
        <f t="shared" ca="1" si="0"/>
        <v>2.746031746031746</v>
      </c>
      <c r="M55" s="405">
        <f t="shared" ca="1" si="6"/>
        <v>5</v>
      </c>
      <c r="N55" s="405">
        <f t="shared" ca="1" si="7"/>
        <v>173</v>
      </c>
    </row>
    <row r="56" spans="1:14" ht="31.5">
      <c r="A56" s="402">
        <v>55</v>
      </c>
      <c r="B56" s="439"/>
      <c r="C56" s="467"/>
      <c r="D56" s="440"/>
      <c r="E56" s="558" t="s">
        <v>504</v>
      </c>
      <c r="F56" s="441" t="s">
        <v>799</v>
      </c>
      <c r="G56" s="405">
        <f t="shared" ca="1" si="1"/>
        <v>28</v>
      </c>
      <c r="H56" s="405">
        <f t="shared" ca="1" si="2"/>
        <v>28</v>
      </c>
      <c r="I56" s="405">
        <f t="shared" ca="1" si="3"/>
        <v>1</v>
      </c>
      <c r="J56" s="405">
        <f t="shared" ca="1" si="4"/>
        <v>4</v>
      </c>
      <c r="K56" s="406">
        <f t="shared" ca="1" si="5"/>
        <v>3.25</v>
      </c>
      <c r="L56" s="406">
        <f t="shared" ca="1" si="0"/>
        <v>1.4444444444444444</v>
      </c>
      <c r="M56" s="405">
        <f t="shared" ca="1" si="6"/>
        <v>5</v>
      </c>
      <c r="N56" s="405">
        <f t="shared" ca="1" si="7"/>
        <v>91</v>
      </c>
    </row>
    <row r="57" spans="1:14" ht="45">
      <c r="A57" s="402">
        <v>56</v>
      </c>
      <c r="B57" s="439"/>
      <c r="C57" s="467"/>
      <c r="D57" s="440"/>
      <c r="E57" s="558" t="s">
        <v>505</v>
      </c>
      <c r="F57" s="441" t="s">
        <v>800</v>
      </c>
      <c r="G57" s="405">
        <f t="shared" ca="1" si="1"/>
        <v>10</v>
      </c>
      <c r="H57" s="405">
        <f t="shared" ca="1" si="2"/>
        <v>10</v>
      </c>
      <c r="I57" s="405">
        <f t="shared" ca="1" si="3"/>
        <v>1</v>
      </c>
      <c r="J57" s="405">
        <f t="shared" ca="1" si="4"/>
        <v>3</v>
      </c>
      <c r="K57" s="406">
        <f t="shared" ca="1" si="5"/>
        <v>2.7</v>
      </c>
      <c r="L57" s="406">
        <f t="shared" ca="1" si="0"/>
        <v>0.42857142857142855</v>
      </c>
      <c r="M57" s="405">
        <f t="shared" ca="1" si="6"/>
        <v>4</v>
      </c>
      <c r="N57" s="405">
        <f t="shared" ca="1" si="7"/>
        <v>27</v>
      </c>
    </row>
    <row r="58" spans="1:14" ht="60">
      <c r="A58" s="402">
        <v>57</v>
      </c>
      <c r="B58" s="439"/>
      <c r="C58" s="467"/>
      <c r="D58" s="440"/>
      <c r="E58" s="558" t="s">
        <v>506</v>
      </c>
      <c r="F58" s="441" t="s">
        <v>801</v>
      </c>
      <c r="G58" s="405">
        <f t="shared" ca="1" si="1"/>
        <v>7</v>
      </c>
      <c r="H58" s="405">
        <f t="shared" ca="1" si="2"/>
        <v>7</v>
      </c>
      <c r="I58" s="405">
        <f t="shared" ca="1" si="3"/>
        <v>1</v>
      </c>
      <c r="J58" s="405">
        <f t="shared" ca="1" si="4"/>
        <v>3</v>
      </c>
      <c r="K58" s="406">
        <f t="shared" ca="1" si="5"/>
        <v>2.8571428571428572</v>
      </c>
      <c r="L58" s="406">
        <f t="shared" ca="1" si="0"/>
        <v>0.31746031746031744</v>
      </c>
      <c r="M58" s="405">
        <f t="shared" ca="1" si="6"/>
        <v>4</v>
      </c>
      <c r="N58" s="405">
        <f t="shared" ca="1" si="7"/>
        <v>20</v>
      </c>
    </row>
    <row r="59" spans="1:14" ht="60">
      <c r="A59" s="402">
        <v>58</v>
      </c>
      <c r="B59" s="439"/>
      <c r="C59" s="467"/>
      <c r="D59" s="440"/>
      <c r="E59" s="558" t="s">
        <v>507</v>
      </c>
      <c r="F59" s="441" t="s">
        <v>802</v>
      </c>
      <c r="G59" s="405">
        <f t="shared" ca="1" si="1"/>
        <v>12</v>
      </c>
      <c r="H59" s="405">
        <f t="shared" ca="1" si="2"/>
        <v>12</v>
      </c>
      <c r="I59" s="405">
        <f t="shared" ca="1" si="3"/>
        <v>1</v>
      </c>
      <c r="J59" s="405">
        <f t="shared" ca="1" si="4"/>
        <v>2.5</v>
      </c>
      <c r="K59" s="406">
        <f t="shared" ca="1" si="5"/>
        <v>2.3333333333333335</v>
      </c>
      <c r="L59" s="406">
        <f t="shared" ca="1" si="0"/>
        <v>0.44444444444444442</v>
      </c>
      <c r="M59" s="405">
        <f t="shared" ca="1" si="6"/>
        <v>5</v>
      </c>
      <c r="N59" s="405">
        <f t="shared" ca="1" si="7"/>
        <v>28</v>
      </c>
    </row>
    <row r="60" spans="1:14" ht="45">
      <c r="A60" s="402">
        <v>59</v>
      </c>
      <c r="B60" s="439"/>
      <c r="C60" s="467"/>
      <c r="D60" s="440"/>
      <c r="E60" s="558" t="s">
        <v>508</v>
      </c>
      <c r="F60" s="441" t="s">
        <v>803</v>
      </c>
      <c r="G60" s="405">
        <f t="shared" ca="1" si="1"/>
        <v>8</v>
      </c>
      <c r="H60" s="405">
        <f t="shared" ca="1" si="2"/>
        <v>8</v>
      </c>
      <c r="I60" s="405">
        <f t="shared" ca="1" si="3"/>
        <v>1</v>
      </c>
      <c r="J60" s="405">
        <f t="shared" ca="1" si="4"/>
        <v>2</v>
      </c>
      <c r="K60" s="406">
        <f t="shared" ca="1" si="5"/>
        <v>2.25</v>
      </c>
      <c r="L60" s="406">
        <f t="shared" ca="1" si="0"/>
        <v>0.2857142857142857</v>
      </c>
      <c r="M60" s="405">
        <f t="shared" ca="1" si="6"/>
        <v>4</v>
      </c>
      <c r="N60" s="405">
        <f t="shared" ca="1" si="7"/>
        <v>18</v>
      </c>
    </row>
    <row r="61" spans="1:14" ht="31.5">
      <c r="A61" s="402">
        <v>60</v>
      </c>
      <c r="B61" s="439"/>
      <c r="C61" s="467"/>
      <c r="D61" s="440"/>
      <c r="E61" s="558" t="s">
        <v>509</v>
      </c>
      <c r="F61" s="441" t="s">
        <v>804</v>
      </c>
      <c r="G61" s="405">
        <f t="shared" ca="1" si="1"/>
        <v>34</v>
      </c>
      <c r="H61" s="405">
        <f t="shared" ca="1" si="2"/>
        <v>34</v>
      </c>
      <c r="I61" s="405">
        <f t="shared" ca="1" si="3"/>
        <v>1</v>
      </c>
      <c r="J61" s="405">
        <f t="shared" ca="1" si="4"/>
        <v>4</v>
      </c>
      <c r="K61" s="406">
        <f t="shared" ca="1" si="5"/>
        <v>3.8529411764705883</v>
      </c>
      <c r="L61" s="406">
        <f t="shared" ca="1" si="0"/>
        <v>2.0793650793650795</v>
      </c>
      <c r="M61" s="405">
        <f t="shared" ca="1" si="6"/>
        <v>5</v>
      </c>
      <c r="N61" s="405">
        <f t="shared" ca="1" si="7"/>
        <v>131</v>
      </c>
    </row>
    <row r="62" spans="1:14" ht="31.5">
      <c r="A62" s="402">
        <v>61</v>
      </c>
      <c r="B62" s="439"/>
      <c r="C62" s="467"/>
      <c r="D62" s="440"/>
      <c r="E62" s="558" t="s">
        <v>510</v>
      </c>
      <c r="F62" s="441" t="s">
        <v>805</v>
      </c>
      <c r="G62" s="405">
        <f t="shared" ca="1" si="1"/>
        <v>13</v>
      </c>
      <c r="H62" s="405">
        <f t="shared" ca="1" si="2"/>
        <v>13</v>
      </c>
      <c r="I62" s="405">
        <f t="shared" ca="1" si="3"/>
        <v>1</v>
      </c>
      <c r="J62" s="405">
        <f t="shared" ca="1" si="4"/>
        <v>1</v>
      </c>
      <c r="K62" s="406">
        <f t="shared" ca="1" si="5"/>
        <v>2.1538461538461537</v>
      </c>
      <c r="L62" s="406">
        <f t="shared" ca="1" si="0"/>
        <v>0.44444444444444442</v>
      </c>
      <c r="M62" s="405">
        <f t="shared" ca="1" si="6"/>
        <v>4</v>
      </c>
      <c r="N62" s="405">
        <f t="shared" ca="1" si="7"/>
        <v>28</v>
      </c>
    </row>
    <row r="63" spans="1:14" ht="31.5">
      <c r="A63" s="402">
        <v>62</v>
      </c>
      <c r="B63" s="439"/>
      <c r="C63" s="467"/>
      <c r="D63" s="440"/>
      <c r="E63" s="558" t="s">
        <v>511</v>
      </c>
      <c r="F63" s="441" t="s">
        <v>806</v>
      </c>
      <c r="G63" s="405">
        <f t="shared" ca="1" si="1"/>
        <v>37</v>
      </c>
      <c r="H63" s="405">
        <f t="shared" ca="1" si="2"/>
        <v>37</v>
      </c>
      <c r="I63" s="405">
        <f t="shared" ca="1" si="3"/>
        <v>1</v>
      </c>
      <c r="J63" s="405">
        <f t="shared" ca="1" si="4"/>
        <v>4</v>
      </c>
      <c r="K63" s="406">
        <f t="shared" ca="1" si="5"/>
        <v>3.3243243243243241</v>
      </c>
      <c r="L63" s="406">
        <f t="shared" ca="1" si="0"/>
        <v>1.9523809523809523</v>
      </c>
      <c r="M63" s="405">
        <f t="shared" ca="1" si="6"/>
        <v>5</v>
      </c>
      <c r="N63" s="405">
        <f t="shared" ca="1" si="7"/>
        <v>123</v>
      </c>
    </row>
    <row r="64" spans="1:14" ht="31.5">
      <c r="A64" s="402">
        <v>63</v>
      </c>
      <c r="B64" s="439"/>
      <c r="C64" s="467"/>
      <c r="D64" s="440"/>
      <c r="E64" s="558" t="s">
        <v>512</v>
      </c>
      <c r="F64" s="441" t="s">
        <v>807</v>
      </c>
      <c r="G64" s="405">
        <f t="shared" ca="1" si="1"/>
        <v>39</v>
      </c>
      <c r="H64" s="405">
        <f t="shared" ca="1" si="2"/>
        <v>39</v>
      </c>
      <c r="I64" s="405">
        <f t="shared" ca="1" si="3"/>
        <v>1</v>
      </c>
      <c r="J64" s="405">
        <f t="shared" ca="1" si="4"/>
        <v>3</v>
      </c>
      <c r="K64" s="406">
        <f t="shared" ca="1" si="5"/>
        <v>2.9230769230769229</v>
      </c>
      <c r="L64" s="406">
        <f t="shared" ca="1" si="0"/>
        <v>1.8095238095238095</v>
      </c>
      <c r="M64" s="405">
        <f t="shared" ca="1" si="6"/>
        <v>5</v>
      </c>
      <c r="N64" s="405">
        <f t="shared" ca="1" si="7"/>
        <v>114</v>
      </c>
    </row>
    <row r="65" spans="1:14" ht="45">
      <c r="A65" s="402">
        <v>64</v>
      </c>
      <c r="B65" s="439"/>
      <c r="C65" s="467"/>
      <c r="D65" s="440"/>
      <c r="E65" s="558" t="s">
        <v>513</v>
      </c>
      <c r="F65" s="441" t="s">
        <v>808</v>
      </c>
      <c r="G65" s="405">
        <f t="shared" ca="1" si="1"/>
        <v>11</v>
      </c>
      <c r="H65" s="405">
        <f t="shared" ca="1" si="2"/>
        <v>11</v>
      </c>
      <c r="I65" s="405">
        <f t="shared" ca="1" si="3"/>
        <v>1</v>
      </c>
      <c r="J65" s="405">
        <f t="shared" ca="1" si="4"/>
        <v>3</v>
      </c>
      <c r="K65" s="406">
        <f t="shared" ca="1" si="5"/>
        <v>2.7272727272727271</v>
      </c>
      <c r="L65" s="406">
        <f t="shared" ca="1" si="0"/>
        <v>0.47619047619047616</v>
      </c>
      <c r="M65" s="405">
        <f t="shared" ca="1" si="6"/>
        <v>5</v>
      </c>
      <c r="N65" s="405">
        <f t="shared" ca="1" si="7"/>
        <v>30</v>
      </c>
    </row>
    <row r="66" spans="1:14" ht="31.5">
      <c r="A66" s="402">
        <v>65</v>
      </c>
      <c r="B66" s="439"/>
      <c r="C66" s="467"/>
      <c r="D66" s="440"/>
      <c r="E66" s="558" t="s">
        <v>514</v>
      </c>
      <c r="F66" s="441" t="s">
        <v>809</v>
      </c>
      <c r="G66" s="405">
        <f t="shared" ca="1" si="1"/>
        <v>12</v>
      </c>
      <c r="H66" s="405">
        <f t="shared" ca="1" si="2"/>
        <v>12</v>
      </c>
      <c r="I66" s="405">
        <f t="shared" ca="1" si="3"/>
        <v>1</v>
      </c>
      <c r="J66" s="405">
        <f t="shared" ca="1" si="4"/>
        <v>2.5</v>
      </c>
      <c r="K66" s="406">
        <f t="shared" ca="1" si="5"/>
        <v>2.4166666666666665</v>
      </c>
      <c r="L66" s="406">
        <f t="shared" ca="1" si="0"/>
        <v>0.46031746031746029</v>
      </c>
      <c r="M66" s="405">
        <f t="shared" ca="1" si="6"/>
        <v>4</v>
      </c>
      <c r="N66" s="405">
        <f t="shared" ca="1" si="7"/>
        <v>29</v>
      </c>
    </row>
    <row r="67" spans="1:14" ht="31.5">
      <c r="A67" s="402">
        <v>66</v>
      </c>
      <c r="B67" s="439"/>
      <c r="C67" s="467"/>
      <c r="D67" s="440"/>
      <c r="E67" s="558" t="s">
        <v>515</v>
      </c>
      <c r="F67" s="441" t="s">
        <v>810</v>
      </c>
      <c r="G67" s="405">
        <f t="shared" ca="1" si="1"/>
        <v>19</v>
      </c>
      <c r="H67" s="405">
        <f t="shared" ca="1" si="2"/>
        <v>19</v>
      </c>
      <c r="I67" s="405">
        <f t="shared" ca="1" si="3"/>
        <v>1</v>
      </c>
      <c r="J67" s="405">
        <f t="shared" ca="1" si="4"/>
        <v>2</v>
      </c>
      <c r="K67" s="406">
        <f t="shared" ca="1" si="5"/>
        <v>2.5263157894736841</v>
      </c>
      <c r="L67" s="406">
        <f t="shared" ref="L67:L120" ca="1" si="8">IF(M67=0,"",SUM(INDIRECT($F67)) / 63)</f>
        <v>0.76190476190476186</v>
      </c>
      <c r="M67" s="405">
        <f t="shared" ca="1" si="6"/>
        <v>5</v>
      </c>
      <c r="N67" s="405">
        <f t="shared" ca="1" si="7"/>
        <v>48</v>
      </c>
    </row>
    <row r="68" spans="1:14" ht="31.5">
      <c r="A68" s="402">
        <v>67</v>
      </c>
      <c r="B68" s="439"/>
      <c r="C68" s="467"/>
      <c r="D68" s="440"/>
      <c r="E68" s="558" t="s">
        <v>516</v>
      </c>
      <c r="F68" s="441" t="s">
        <v>811</v>
      </c>
      <c r="G68" s="405">
        <f t="shared" ref="G68:G120" ca="1" si="9">COUNTA(INDIRECT($F68))</f>
        <v>12</v>
      </c>
      <c r="H68" s="405">
        <f t="shared" ref="H68:H120" ca="1" si="10">COUNT(INDIRECT($F68))</f>
        <v>12</v>
      </c>
      <c r="I68" s="405">
        <f t="shared" ref="I68:I120" ca="1" si="11">MIN(INDIRECT($F68))</f>
        <v>1</v>
      </c>
      <c r="J68" s="405">
        <f t="shared" ref="J68:J120" ca="1" si="12">MEDIAN(INDIRECT($F68))</f>
        <v>1</v>
      </c>
      <c r="K68" s="406">
        <f t="shared" ref="K68:K120" ca="1" si="13">AVERAGE(INDIRECT($F68))</f>
        <v>1.4166666666666667</v>
      </c>
      <c r="L68" s="406">
        <f t="shared" ca="1" si="8"/>
        <v>0.26984126984126983</v>
      </c>
      <c r="M68" s="405">
        <f t="shared" ref="M68:M120" ca="1" si="14">MAX(INDIRECT($F68))</f>
        <v>3</v>
      </c>
      <c r="N68" s="405">
        <f t="shared" ref="N68:N120" ca="1" si="15">SUM(INDIRECT($F68))</f>
        <v>17</v>
      </c>
    </row>
    <row r="69" spans="1:14" ht="31.5">
      <c r="A69" s="402">
        <v>68</v>
      </c>
      <c r="B69" s="439"/>
      <c r="C69" s="467"/>
      <c r="D69" s="440"/>
      <c r="E69" s="558" t="s">
        <v>517</v>
      </c>
      <c r="F69" s="441" t="s">
        <v>812</v>
      </c>
      <c r="G69" s="405">
        <f t="shared" ca="1" si="9"/>
        <v>2</v>
      </c>
      <c r="H69" s="405">
        <f t="shared" ca="1" si="10"/>
        <v>2</v>
      </c>
      <c r="I69" s="405">
        <f t="shared" ca="1" si="11"/>
        <v>1</v>
      </c>
      <c r="J69" s="405">
        <f t="shared" ca="1" si="12"/>
        <v>2</v>
      </c>
      <c r="K69" s="406">
        <f t="shared" ca="1" si="13"/>
        <v>2</v>
      </c>
      <c r="L69" s="406">
        <f t="shared" ca="1" si="8"/>
        <v>6.3492063492063489E-2</v>
      </c>
      <c r="M69" s="405">
        <f t="shared" ca="1" si="14"/>
        <v>3</v>
      </c>
      <c r="N69" s="405">
        <f t="shared" ca="1" si="15"/>
        <v>4</v>
      </c>
    </row>
    <row r="70" spans="1:14" ht="75">
      <c r="A70" s="402">
        <v>69</v>
      </c>
      <c r="B70" s="439"/>
      <c r="C70" s="466" t="s">
        <v>1858</v>
      </c>
      <c r="D70" s="434"/>
      <c r="E70" s="466" t="s">
        <v>518</v>
      </c>
      <c r="F70" s="436" t="s">
        <v>813</v>
      </c>
      <c r="G70" s="405">
        <f t="shared" ca="1" si="9"/>
        <v>63</v>
      </c>
      <c r="H70" s="405">
        <f t="shared" ca="1" si="10"/>
        <v>0</v>
      </c>
      <c r="I70" s="405">
        <f t="shared" ca="1" si="11"/>
        <v>0</v>
      </c>
      <c r="J70" s="405"/>
      <c r="K70" s="406"/>
      <c r="L70" s="406" t="str">
        <f t="shared" ca="1" si="8"/>
        <v/>
      </c>
      <c r="M70" s="405">
        <f t="shared" ca="1" si="14"/>
        <v>0</v>
      </c>
      <c r="N70" s="405">
        <f t="shared" ca="1" si="15"/>
        <v>0</v>
      </c>
    </row>
    <row r="71" spans="1:14" ht="75">
      <c r="A71" s="402">
        <v>70</v>
      </c>
      <c r="B71" s="439"/>
      <c r="C71" s="466" t="s">
        <v>1857</v>
      </c>
      <c r="D71" s="434"/>
      <c r="E71" s="466" t="s">
        <v>533</v>
      </c>
      <c r="F71" s="436" t="s">
        <v>814</v>
      </c>
      <c r="G71" s="405">
        <f t="shared" ca="1" si="9"/>
        <v>63</v>
      </c>
      <c r="H71" s="405">
        <f t="shared" ca="1" si="10"/>
        <v>36</v>
      </c>
      <c r="I71" s="405">
        <f t="shared" ca="1" si="11"/>
        <v>0</v>
      </c>
      <c r="J71" s="405">
        <f t="shared" ca="1" si="12"/>
        <v>1</v>
      </c>
      <c r="K71" s="406">
        <f t="shared" ca="1" si="13"/>
        <v>0.86111111111111116</v>
      </c>
      <c r="L71" s="406">
        <f t="shared" ca="1" si="8"/>
        <v>0.49206349206349204</v>
      </c>
      <c r="M71" s="405">
        <f t="shared" ca="1" si="14"/>
        <v>1</v>
      </c>
      <c r="N71" s="405">
        <f t="shared" ca="1" si="15"/>
        <v>31</v>
      </c>
    </row>
    <row r="72" spans="1:14" ht="90">
      <c r="A72" s="402">
        <v>71</v>
      </c>
      <c r="B72" s="408" t="s">
        <v>1145</v>
      </c>
      <c r="C72" s="467" t="s">
        <v>1138</v>
      </c>
      <c r="D72" s="451" t="s">
        <v>3</v>
      </c>
      <c r="E72" s="562" t="s">
        <v>34</v>
      </c>
      <c r="F72" s="441" t="s">
        <v>815</v>
      </c>
      <c r="G72" s="405">
        <f t="shared" ca="1" si="9"/>
        <v>22</v>
      </c>
      <c r="H72" s="405">
        <f t="shared" ca="1" si="10"/>
        <v>22</v>
      </c>
      <c r="I72" s="405">
        <f t="shared" ca="1" si="11"/>
        <v>1</v>
      </c>
      <c r="J72" s="405">
        <f t="shared" ca="1" si="12"/>
        <v>1.5</v>
      </c>
      <c r="K72" s="406">
        <f t="shared" ca="1" si="13"/>
        <v>1.7727272727272727</v>
      </c>
      <c r="L72" s="406">
        <f t="shared" ca="1" si="8"/>
        <v>0.61904761904761907</v>
      </c>
      <c r="M72" s="405">
        <f t="shared" ca="1" si="14"/>
        <v>3</v>
      </c>
      <c r="N72" s="405">
        <f t="shared" ca="1" si="15"/>
        <v>39</v>
      </c>
    </row>
    <row r="73" spans="1:14" ht="31.5">
      <c r="A73" s="402">
        <v>72</v>
      </c>
      <c r="B73" s="408"/>
      <c r="C73" s="467"/>
      <c r="D73" s="451"/>
      <c r="E73" s="562" t="s">
        <v>35</v>
      </c>
      <c r="F73" s="441" t="s">
        <v>816</v>
      </c>
      <c r="G73" s="405">
        <f t="shared" ca="1" si="9"/>
        <v>8</v>
      </c>
      <c r="H73" s="405">
        <f t="shared" ca="1" si="10"/>
        <v>8</v>
      </c>
      <c r="I73" s="405">
        <f t="shared" ca="1" si="11"/>
        <v>1</v>
      </c>
      <c r="J73" s="405">
        <f t="shared" ca="1" si="12"/>
        <v>1</v>
      </c>
      <c r="K73" s="406">
        <f t="shared" ca="1" si="13"/>
        <v>1.375</v>
      </c>
      <c r="L73" s="406">
        <f t="shared" ca="1" si="8"/>
        <v>0.17460317460317459</v>
      </c>
      <c r="M73" s="405">
        <f t="shared" ca="1" si="14"/>
        <v>2</v>
      </c>
      <c r="N73" s="405">
        <f t="shared" ca="1" si="15"/>
        <v>11</v>
      </c>
    </row>
    <row r="74" spans="1:14" ht="31.5">
      <c r="A74" s="402">
        <v>73</v>
      </c>
      <c r="B74" s="408"/>
      <c r="C74" s="467"/>
      <c r="D74" s="451"/>
      <c r="E74" s="562" t="s">
        <v>36</v>
      </c>
      <c r="F74" s="441" t="s">
        <v>817</v>
      </c>
      <c r="G74" s="405">
        <f t="shared" ca="1" si="9"/>
        <v>29</v>
      </c>
      <c r="H74" s="405">
        <f t="shared" ca="1" si="10"/>
        <v>29</v>
      </c>
      <c r="I74" s="405">
        <f t="shared" ca="1" si="11"/>
        <v>1</v>
      </c>
      <c r="J74" s="405">
        <f t="shared" ca="1" si="12"/>
        <v>2</v>
      </c>
      <c r="K74" s="406">
        <f t="shared" ca="1" si="13"/>
        <v>2.1379310344827585</v>
      </c>
      <c r="L74" s="406">
        <f t="shared" ca="1" si="8"/>
        <v>0.98412698412698407</v>
      </c>
      <c r="M74" s="405">
        <f t="shared" ca="1" si="14"/>
        <v>3</v>
      </c>
      <c r="N74" s="405">
        <f t="shared" ca="1" si="15"/>
        <v>62</v>
      </c>
    </row>
    <row r="75" spans="1:14" ht="31.5">
      <c r="A75" s="402">
        <v>74</v>
      </c>
      <c r="B75" s="408"/>
      <c r="C75" s="467"/>
      <c r="D75" s="451"/>
      <c r="E75" s="562" t="s">
        <v>37</v>
      </c>
      <c r="F75" s="441" t="s">
        <v>818</v>
      </c>
      <c r="G75" s="405">
        <f t="shared" ca="1" si="9"/>
        <v>3</v>
      </c>
      <c r="H75" s="405">
        <f t="shared" ca="1" si="10"/>
        <v>3</v>
      </c>
      <c r="I75" s="405">
        <f t="shared" ca="1" si="11"/>
        <v>1</v>
      </c>
      <c r="J75" s="405">
        <f t="shared" ca="1" si="12"/>
        <v>1</v>
      </c>
      <c r="K75" s="406">
        <f t="shared" ca="1" si="13"/>
        <v>1</v>
      </c>
      <c r="L75" s="406">
        <f t="shared" ca="1" si="8"/>
        <v>4.7619047619047616E-2</v>
      </c>
      <c r="M75" s="405">
        <f t="shared" ca="1" si="14"/>
        <v>1</v>
      </c>
      <c r="N75" s="405">
        <f t="shared" ca="1" si="15"/>
        <v>3</v>
      </c>
    </row>
    <row r="76" spans="1:14" ht="31.5">
      <c r="A76" s="402">
        <v>75</v>
      </c>
      <c r="B76" s="408"/>
      <c r="C76" s="467"/>
      <c r="D76" s="451"/>
      <c r="E76" s="562" t="s">
        <v>38</v>
      </c>
      <c r="F76" s="441" t="s">
        <v>819</v>
      </c>
      <c r="G76" s="405">
        <f t="shared" ca="1" si="9"/>
        <v>14</v>
      </c>
      <c r="H76" s="405">
        <f t="shared" ca="1" si="10"/>
        <v>14</v>
      </c>
      <c r="I76" s="405">
        <f t="shared" ca="1" si="11"/>
        <v>1</v>
      </c>
      <c r="J76" s="405">
        <f t="shared" ca="1" si="12"/>
        <v>1</v>
      </c>
      <c r="K76" s="406">
        <f t="shared" ca="1" si="13"/>
        <v>1.5</v>
      </c>
      <c r="L76" s="406">
        <f t="shared" ca="1" si="8"/>
        <v>0.33333333333333331</v>
      </c>
      <c r="M76" s="405">
        <f t="shared" ca="1" si="14"/>
        <v>3</v>
      </c>
      <c r="N76" s="405">
        <f t="shared" ca="1" si="15"/>
        <v>21</v>
      </c>
    </row>
    <row r="77" spans="1:14" ht="31.5">
      <c r="A77" s="402">
        <v>76</v>
      </c>
      <c r="B77" s="408"/>
      <c r="C77" s="467"/>
      <c r="D77" s="451"/>
      <c r="E77" s="562" t="s">
        <v>39</v>
      </c>
      <c r="F77" s="441" t="s">
        <v>820</v>
      </c>
      <c r="G77" s="405">
        <f t="shared" ca="1" si="9"/>
        <v>56</v>
      </c>
      <c r="H77" s="405">
        <f t="shared" ca="1" si="10"/>
        <v>56</v>
      </c>
      <c r="I77" s="405">
        <f t="shared" ca="1" si="11"/>
        <v>1</v>
      </c>
      <c r="J77" s="405">
        <f t="shared" ca="1" si="12"/>
        <v>3</v>
      </c>
      <c r="K77" s="406">
        <f t="shared" ca="1" si="13"/>
        <v>2.5892857142857144</v>
      </c>
      <c r="L77" s="406">
        <f t="shared" ca="1" si="8"/>
        <v>2.3015873015873014</v>
      </c>
      <c r="M77" s="405">
        <f t="shared" ca="1" si="14"/>
        <v>3</v>
      </c>
      <c r="N77" s="405">
        <f t="shared" ca="1" si="15"/>
        <v>145</v>
      </c>
    </row>
    <row r="78" spans="1:14" ht="31.5">
      <c r="A78" s="402">
        <v>77</v>
      </c>
      <c r="B78" s="408"/>
      <c r="C78" s="467"/>
      <c r="D78" s="451"/>
      <c r="E78" s="562" t="s">
        <v>40</v>
      </c>
      <c r="F78" s="441" t="s">
        <v>821</v>
      </c>
      <c r="G78" s="405">
        <f t="shared" ca="1" si="9"/>
        <v>28</v>
      </c>
      <c r="H78" s="405">
        <f t="shared" ca="1" si="10"/>
        <v>28</v>
      </c>
      <c r="I78" s="405">
        <f t="shared" ca="1" si="11"/>
        <v>1</v>
      </c>
      <c r="J78" s="405">
        <f t="shared" ca="1" si="12"/>
        <v>1</v>
      </c>
      <c r="K78" s="406">
        <f t="shared" ca="1" si="13"/>
        <v>1.5357142857142858</v>
      </c>
      <c r="L78" s="406">
        <f t="shared" ca="1" si="8"/>
        <v>0.68253968253968256</v>
      </c>
      <c r="M78" s="405">
        <f t="shared" ca="1" si="14"/>
        <v>3</v>
      </c>
      <c r="N78" s="405">
        <f t="shared" ca="1" si="15"/>
        <v>43</v>
      </c>
    </row>
    <row r="79" spans="1:14" ht="31.5">
      <c r="A79" s="402">
        <v>78</v>
      </c>
      <c r="B79" s="408"/>
      <c r="C79" s="467"/>
      <c r="D79" s="451"/>
      <c r="E79" s="562" t="s">
        <v>41</v>
      </c>
      <c r="F79" s="441" t="s">
        <v>822</v>
      </c>
      <c r="G79" s="405">
        <f t="shared" ca="1" si="9"/>
        <v>3</v>
      </c>
      <c r="H79" s="405">
        <f t="shared" ca="1" si="10"/>
        <v>3</v>
      </c>
      <c r="I79" s="405">
        <f t="shared" ca="1" si="11"/>
        <v>1</v>
      </c>
      <c r="J79" s="405">
        <f t="shared" ca="1" si="12"/>
        <v>2</v>
      </c>
      <c r="K79" s="406">
        <f t="shared" ca="1" si="13"/>
        <v>1.6666666666666667</v>
      </c>
      <c r="L79" s="406">
        <f t="shared" ca="1" si="8"/>
        <v>7.9365079365079361E-2</v>
      </c>
      <c r="M79" s="405">
        <f t="shared" ca="1" si="14"/>
        <v>2</v>
      </c>
      <c r="N79" s="405">
        <f t="shared" ca="1" si="15"/>
        <v>5</v>
      </c>
    </row>
    <row r="80" spans="1:14" ht="31.5">
      <c r="A80" s="402">
        <v>79</v>
      </c>
      <c r="B80" s="408"/>
      <c r="C80" s="467"/>
      <c r="D80" s="451"/>
      <c r="E80" s="562" t="s">
        <v>42</v>
      </c>
      <c r="F80" s="441" t="s">
        <v>823</v>
      </c>
      <c r="G80" s="405">
        <f t="shared" ca="1" si="9"/>
        <v>3</v>
      </c>
      <c r="H80" s="405">
        <f t="shared" ca="1" si="10"/>
        <v>3</v>
      </c>
      <c r="I80" s="405">
        <f t="shared" ca="1" si="11"/>
        <v>1</v>
      </c>
      <c r="J80" s="405">
        <f t="shared" ca="1" si="12"/>
        <v>2</v>
      </c>
      <c r="K80" s="406">
        <f t="shared" ca="1" si="13"/>
        <v>1.6666666666666667</v>
      </c>
      <c r="L80" s="406">
        <f t="shared" ca="1" si="8"/>
        <v>7.9365079365079361E-2</v>
      </c>
      <c r="M80" s="405">
        <f t="shared" ca="1" si="14"/>
        <v>2</v>
      </c>
      <c r="N80" s="405">
        <f t="shared" ca="1" si="15"/>
        <v>5</v>
      </c>
    </row>
    <row r="81" spans="1:14" ht="31.5">
      <c r="A81" s="402">
        <v>80</v>
      </c>
      <c r="B81" s="408"/>
      <c r="C81" s="467"/>
      <c r="D81" s="451"/>
      <c r="E81" s="562" t="s">
        <v>43</v>
      </c>
      <c r="F81" s="441" t="s">
        <v>824</v>
      </c>
      <c r="G81" s="405">
        <f t="shared" ca="1" si="9"/>
        <v>14</v>
      </c>
      <c r="H81" s="405">
        <f t="shared" ca="1" si="10"/>
        <v>14</v>
      </c>
      <c r="I81" s="405">
        <f t="shared" ca="1" si="11"/>
        <v>1</v>
      </c>
      <c r="J81" s="405">
        <f t="shared" ca="1" si="12"/>
        <v>2</v>
      </c>
      <c r="K81" s="406">
        <f t="shared" ca="1" si="13"/>
        <v>1.8571428571428572</v>
      </c>
      <c r="L81" s="406">
        <f t="shared" ca="1" si="8"/>
        <v>0.41269841269841268</v>
      </c>
      <c r="M81" s="405">
        <f t="shared" ca="1" si="14"/>
        <v>3</v>
      </c>
      <c r="N81" s="405">
        <f t="shared" ca="1" si="15"/>
        <v>26</v>
      </c>
    </row>
    <row r="82" spans="1:14" ht="31.5">
      <c r="A82" s="402">
        <v>81</v>
      </c>
      <c r="B82" s="408"/>
      <c r="C82" s="467"/>
      <c r="D82" s="451"/>
      <c r="E82" s="562" t="s">
        <v>44</v>
      </c>
      <c r="F82" s="441" t="s">
        <v>825</v>
      </c>
      <c r="G82" s="405">
        <f t="shared" ca="1" si="9"/>
        <v>2</v>
      </c>
      <c r="H82" s="405">
        <f t="shared" ca="1" si="10"/>
        <v>2</v>
      </c>
      <c r="I82" s="405">
        <f t="shared" ca="1" si="11"/>
        <v>1</v>
      </c>
      <c r="J82" s="405">
        <f t="shared" ca="1" si="12"/>
        <v>1</v>
      </c>
      <c r="K82" s="406">
        <f t="shared" ca="1" si="13"/>
        <v>1</v>
      </c>
      <c r="L82" s="406">
        <f t="shared" ca="1" si="8"/>
        <v>3.1746031746031744E-2</v>
      </c>
      <c r="M82" s="405">
        <f t="shared" ca="1" si="14"/>
        <v>1</v>
      </c>
      <c r="N82" s="405">
        <f t="shared" ca="1" si="15"/>
        <v>2</v>
      </c>
    </row>
    <row r="83" spans="1:14" ht="31.5">
      <c r="A83" s="402">
        <v>82</v>
      </c>
      <c r="B83" s="408"/>
      <c r="C83" s="467"/>
      <c r="D83" s="451"/>
      <c r="E83" s="562" t="s">
        <v>45</v>
      </c>
      <c r="F83" s="441" t="s">
        <v>826</v>
      </c>
      <c r="G83" s="405">
        <f t="shared" ca="1" si="9"/>
        <v>6</v>
      </c>
      <c r="H83" s="405">
        <f t="shared" ca="1" si="10"/>
        <v>6</v>
      </c>
      <c r="I83" s="405">
        <f t="shared" ca="1" si="11"/>
        <v>1</v>
      </c>
      <c r="J83" s="405">
        <f t="shared" ca="1" si="12"/>
        <v>2</v>
      </c>
      <c r="K83" s="406">
        <f t="shared" ca="1" si="13"/>
        <v>2</v>
      </c>
      <c r="L83" s="406">
        <f t="shared" ca="1" si="8"/>
        <v>0.19047619047619047</v>
      </c>
      <c r="M83" s="405">
        <f t="shared" ca="1" si="14"/>
        <v>3</v>
      </c>
      <c r="N83" s="405">
        <f t="shared" ca="1" si="15"/>
        <v>12</v>
      </c>
    </row>
    <row r="84" spans="1:14" ht="45">
      <c r="A84" s="402">
        <v>83</v>
      </c>
      <c r="B84" s="408"/>
      <c r="C84" s="466" t="s">
        <v>1857</v>
      </c>
      <c r="D84" s="453"/>
      <c r="E84" s="563" t="s">
        <v>47</v>
      </c>
      <c r="F84" s="436" t="s">
        <v>827</v>
      </c>
      <c r="G84" s="405">
        <f t="shared" ca="1" si="9"/>
        <v>63</v>
      </c>
      <c r="H84" s="405">
        <f t="shared" ca="1" si="10"/>
        <v>63</v>
      </c>
      <c r="I84" s="405">
        <f t="shared" ca="1" si="11"/>
        <v>0</v>
      </c>
      <c r="J84" s="405">
        <f t="shared" ca="1" si="12"/>
        <v>0</v>
      </c>
      <c r="K84" s="406">
        <f t="shared" ca="1" si="13"/>
        <v>0.36507936507936506</v>
      </c>
      <c r="L84" s="406">
        <f t="shared" ca="1" si="8"/>
        <v>0.36507936507936506</v>
      </c>
      <c r="M84" s="405">
        <f t="shared" ca="1" si="14"/>
        <v>1</v>
      </c>
      <c r="N84" s="405">
        <f t="shared" ca="1" si="15"/>
        <v>23</v>
      </c>
    </row>
    <row r="85" spans="1:14" ht="105">
      <c r="A85" s="402">
        <v>84</v>
      </c>
      <c r="B85" s="408"/>
      <c r="C85" s="466" t="s">
        <v>1857</v>
      </c>
      <c r="D85" s="459"/>
      <c r="E85" s="564" t="s">
        <v>64</v>
      </c>
      <c r="F85" s="436" t="s">
        <v>828</v>
      </c>
      <c r="G85" s="405">
        <f t="shared" ca="1" si="9"/>
        <v>63</v>
      </c>
      <c r="H85" s="405">
        <f t="shared" ca="1" si="10"/>
        <v>63</v>
      </c>
      <c r="I85" s="405">
        <f t="shared" ca="1" si="11"/>
        <v>0</v>
      </c>
      <c r="J85" s="405">
        <f t="shared" ca="1" si="12"/>
        <v>1</v>
      </c>
      <c r="K85" s="406">
        <f t="shared" ca="1" si="13"/>
        <v>0.80952380952380953</v>
      </c>
      <c r="L85" s="406">
        <f t="shared" ca="1" si="8"/>
        <v>0.80952380952380953</v>
      </c>
      <c r="M85" s="405">
        <f t="shared" ca="1" si="14"/>
        <v>1</v>
      </c>
      <c r="N85" s="405">
        <f t="shared" ca="1" si="15"/>
        <v>51</v>
      </c>
    </row>
    <row r="86" spans="1:14" ht="75">
      <c r="A86" s="402">
        <v>85</v>
      </c>
      <c r="B86" s="408"/>
      <c r="C86" s="466" t="s">
        <v>1858</v>
      </c>
      <c r="D86" s="459"/>
      <c r="E86" s="564" t="s">
        <v>68</v>
      </c>
      <c r="F86" s="436" t="s">
        <v>829</v>
      </c>
      <c r="G86" s="405">
        <f t="shared" ca="1" si="9"/>
        <v>63</v>
      </c>
      <c r="H86" s="405">
        <f t="shared" ca="1" si="10"/>
        <v>0</v>
      </c>
      <c r="I86" s="405">
        <f t="shared" ca="1" si="11"/>
        <v>0</v>
      </c>
      <c r="J86" s="405"/>
      <c r="K86" s="406"/>
      <c r="L86" s="406" t="str">
        <f t="shared" ca="1" si="8"/>
        <v/>
      </c>
      <c r="M86" s="405">
        <f t="shared" ca="1" si="14"/>
        <v>0</v>
      </c>
      <c r="N86" s="405">
        <f t="shared" ca="1" si="15"/>
        <v>0</v>
      </c>
    </row>
    <row r="87" spans="1:14" ht="105">
      <c r="A87" s="402">
        <v>86</v>
      </c>
      <c r="B87" s="408"/>
      <c r="C87" s="466" t="s">
        <v>1857</v>
      </c>
      <c r="D87" s="459"/>
      <c r="E87" s="564" t="s">
        <v>69</v>
      </c>
      <c r="F87" s="436" t="s">
        <v>830</v>
      </c>
      <c r="G87" s="405">
        <f t="shared" ca="1" si="9"/>
        <v>63</v>
      </c>
      <c r="H87" s="405">
        <f t="shared" ca="1" si="10"/>
        <v>63</v>
      </c>
      <c r="I87" s="405">
        <f t="shared" ca="1" si="11"/>
        <v>0</v>
      </c>
      <c r="J87" s="405">
        <f t="shared" ca="1" si="12"/>
        <v>1</v>
      </c>
      <c r="K87" s="406">
        <f t="shared" ca="1" si="13"/>
        <v>0.88888888888888884</v>
      </c>
      <c r="L87" s="406">
        <f t="shared" ca="1" si="8"/>
        <v>0.88888888888888884</v>
      </c>
      <c r="M87" s="405">
        <f t="shared" ca="1" si="14"/>
        <v>1</v>
      </c>
      <c r="N87" s="405">
        <f t="shared" ca="1" si="15"/>
        <v>56</v>
      </c>
    </row>
    <row r="88" spans="1:14" ht="75">
      <c r="A88" s="402">
        <v>87</v>
      </c>
      <c r="B88" s="408"/>
      <c r="C88" s="469" t="s">
        <v>1859</v>
      </c>
      <c r="D88" s="554" t="s">
        <v>1150</v>
      </c>
      <c r="E88" s="457" t="s">
        <v>70</v>
      </c>
      <c r="F88" s="445" t="s">
        <v>831</v>
      </c>
      <c r="G88" s="405">
        <f t="shared" ca="1" si="9"/>
        <v>63</v>
      </c>
      <c r="H88" s="405">
        <f t="shared" ca="1" si="10"/>
        <v>0</v>
      </c>
      <c r="I88" s="405">
        <f t="shared" ca="1" si="11"/>
        <v>0</v>
      </c>
      <c r="J88" s="405"/>
      <c r="K88" s="406"/>
      <c r="L88" s="406" t="str">
        <f t="shared" ca="1" si="8"/>
        <v/>
      </c>
      <c r="M88" s="405">
        <f t="shared" ca="1" si="14"/>
        <v>0</v>
      </c>
      <c r="N88" s="405">
        <f t="shared" ca="1" si="15"/>
        <v>0</v>
      </c>
    </row>
    <row r="89" spans="1:14" ht="60">
      <c r="A89" s="402">
        <v>88</v>
      </c>
      <c r="B89" s="408"/>
      <c r="C89" s="469" t="s">
        <v>1859</v>
      </c>
      <c r="D89" s="569"/>
      <c r="E89" s="457" t="s">
        <v>71</v>
      </c>
      <c r="F89" s="445" t="s">
        <v>832</v>
      </c>
      <c r="G89" s="405">
        <f t="shared" ca="1" si="9"/>
        <v>63</v>
      </c>
      <c r="H89" s="405">
        <f t="shared" ca="1" si="10"/>
        <v>0</v>
      </c>
      <c r="I89" s="405">
        <f t="shared" ca="1" si="11"/>
        <v>0</v>
      </c>
      <c r="J89" s="405"/>
      <c r="K89" s="406"/>
      <c r="L89" s="406" t="str">
        <f t="shared" ca="1" si="8"/>
        <v/>
      </c>
      <c r="M89" s="405">
        <f t="shared" ca="1" si="14"/>
        <v>0</v>
      </c>
      <c r="N89" s="405">
        <f t="shared" ca="1" si="15"/>
        <v>0</v>
      </c>
    </row>
    <row r="90" spans="1:14" ht="75">
      <c r="A90" s="402">
        <v>89</v>
      </c>
      <c r="B90" s="408"/>
      <c r="C90" s="466" t="s">
        <v>1857</v>
      </c>
      <c r="D90" s="459"/>
      <c r="E90" s="564" t="s">
        <v>72</v>
      </c>
      <c r="F90" s="436" t="s">
        <v>833</v>
      </c>
      <c r="G90" s="405">
        <f t="shared" ca="1" si="9"/>
        <v>63</v>
      </c>
      <c r="H90" s="405">
        <f t="shared" ca="1" si="10"/>
        <v>63</v>
      </c>
      <c r="I90" s="405">
        <f t="shared" ca="1" si="11"/>
        <v>0</v>
      </c>
      <c r="J90" s="405">
        <f t="shared" ca="1" si="12"/>
        <v>1</v>
      </c>
      <c r="K90" s="406">
        <f t="shared" ca="1" si="13"/>
        <v>0.95238095238095233</v>
      </c>
      <c r="L90" s="406">
        <f t="shared" ca="1" si="8"/>
        <v>0.95238095238095233</v>
      </c>
      <c r="M90" s="405">
        <f t="shared" ca="1" si="14"/>
        <v>1</v>
      </c>
      <c r="N90" s="405">
        <f t="shared" ca="1" si="15"/>
        <v>60</v>
      </c>
    </row>
    <row r="91" spans="1:14" ht="75">
      <c r="A91" s="402">
        <v>90</v>
      </c>
      <c r="B91" s="408"/>
      <c r="C91" s="467" t="s">
        <v>1136</v>
      </c>
      <c r="D91" s="451" t="s">
        <v>615</v>
      </c>
      <c r="E91" s="562" t="s">
        <v>83</v>
      </c>
      <c r="F91" s="441" t="s">
        <v>834</v>
      </c>
      <c r="G91" s="405">
        <f t="shared" ca="1" si="9"/>
        <v>22</v>
      </c>
      <c r="H91" s="405">
        <f t="shared" ca="1" si="10"/>
        <v>22</v>
      </c>
      <c r="I91" s="405">
        <f t="shared" ca="1" si="11"/>
        <v>1</v>
      </c>
      <c r="J91" s="405">
        <f t="shared" ca="1" si="12"/>
        <v>2</v>
      </c>
      <c r="K91" s="406">
        <f t="shared" ca="1" si="13"/>
        <v>2.0909090909090908</v>
      </c>
      <c r="L91" s="406">
        <f t="shared" ca="1" si="8"/>
        <v>0.73015873015873012</v>
      </c>
      <c r="M91" s="405">
        <f t="shared" ca="1" si="14"/>
        <v>3</v>
      </c>
      <c r="N91" s="405">
        <f t="shared" ca="1" si="15"/>
        <v>46</v>
      </c>
    </row>
    <row r="92" spans="1:14" ht="31.5">
      <c r="A92" s="402">
        <v>91</v>
      </c>
      <c r="B92" s="408"/>
      <c r="C92" s="467"/>
      <c r="D92" s="451"/>
      <c r="E92" s="562" t="s">
        <v>84</v>
      </c>
      <c r="F92" s="441" t="s">
        <v>835</v>
      </c>
      <c r="G92" s="405">
        <f t="shared" ca="1" si="9"/>
        <v>2</v>
      </c>
      <c r="H92" s="405">
        <f t="shared" ca="1" si="10"/>
        <v>2</v>
      </c>
      <c r="I92" s="405">
        <f t="shared" ca="1" si="11"/>
        <v>2</v>
      </c>
      <c r="J92" s="405">
        <f t="shared" ca="1" si="12"/>
        <v>2</v>
      </c>
      <c r="K92" s="406">
        <f t="shared" ca="1" si="13"/>
        <v>2</v>
      </c>
      <c r="L92" s="406">
        <f t="shared" ca="1" si="8"/>
        <v>6.3492063492063489E-2</v>
      </c>
      <c r="M92" s="405">
        <f t="shared" ca="1" si="14"/>
        <v>2</v>
      </c>
      <c r="N92" s="405">
        <f t="shared" ca="1" si="15"/>
        <v>4</v>
      </c>
    </row>
    <row r="93" spans="1:14" ht="31.5">
      <c r="A93" s="402">
        <v>92</v>
      </c>
      <c r="B93" s="408"/>
      <c r="C93" s="467"/>
      <c r="D93" s="451"/>
      <c r="E93" s="562" t="s">
        <v>85</v>
      </c>
      <c r="F93" s="441" t="s">
        <v>836</v>
      </c>
      <c r="G93" s="405">
        <f t="shared" ca="1" si="9"/>
        <v>21</v>
      </c>
      <c r="H93" s="405">
        <f t="shared" ca="1" si="10"/>
        <v>21</v>
      </c>
      <c r="I93" s="405">
        <f t="shared" ca="1" si="11"/>
        <v>1</v>
      </c>
      <c r="J93" s="405">
        <f t="shared" ca="1" si="12"/>
        <v>3</v>
      </c>
      <c r="K93" s="406">
        <f t="shared" ca="1" si="13"/>
        <v>2.6190476190476191</v>
      </c>
      <c r="L93" s="406">
        <f t="shared" ca="1" si="8"/>
        <v>0.87301587301587302</v>
      </c>
      <c r="M93" s="405">
        <f t="shared" ca="1" si="14"/>
        <v>3</v>
      </c>
      <c r="N93" s="405">
        <f t="shared" ca="1" si="15"/>
        <v>55</v>
      </c>
    </row>
    <row r="94" spans="1:14" ht="31.5">
      <c r="A94" s="402">
        <v>93</v>
      </c>
      <c r="B94" s="408"/>
      <c r="C94" s="467"/>
      <c r="D94" s="451"/>
      <c r="E94" s="562" t="s">
        <v>86</v>
      </c>
      <c r="F94" s="441" t="s">
        <v>837</v>
      </c>
      <c r="G94" s="405">
        <f t="shared" ca="1" si="9"/>
        <v>52</v>
      </c>
      <c r="H94" s="405">
        <f t="shared" ca="1" si="10"/>
        <v>52</v>
      </c>
      <c r="I94" s="405">
        <f t="shared" ca="1" si="11"/>
        <v>1</v>
      </c>
      <c r="J94" s="405">
        <f t="shared" ca="1" si="12"/>
        <v>3</v>
      </c>
      <c r="K94" s="406">
        <f t="shared" ca="1" si="13"/>
        <v>2.4038461538461537</v>
      </c>
      <c r="L94" s="406">
        <f t="shared" ca="1" si="8"/>
        <v>1.9841269841269842</v>
      </c>
      <c r="M94" s="405">
        <f t="shared" ca="1" si="14"/>
        <v>3</v>
      </c>
      <c r="N94" s="405">
        <f t="shared" ca="1" si="15"/>
        <v>125</v>
      </c>
    </row>
    <row r="95" spans="1:14" ht="31.5">
      <c r="A95" s="402">
        <v>94</v>
      </c>
      <c r="B95" s="408"/>
      <c r="C95" s="467"/>
      <c r="D95" s="451"/>
      <c r="E95" s="562" t="s">
        <v>87</v>
      </c>
      <c r="F95" s="441" t="s">
        <v>838</v>
      </c>
      <c r="G95" s="405">
        <f t="shared" ca="1" si="9"/>
        <v>11</v>
      </c>
      <c r="H95" s="405">
        <f t="shared" ca="1" si="10"/>
        <v>11</v>
      </c>
      <c r="I95" s="405">
        <f t="shared" ca="1" si="11"/>
        <v>1</v>
      </c>
      <c r="J95" s="405">
        <f t="shared" ca="1" si="12"/>
        <v>1</v>
      </c>
      <c r="K95" s="406">
        <f t="shared" ca="1" si="13"/>
        <v>1.5454545454545454</v>
      </c>
      <c r="L95" s="406">
        <f t="shared" ca="1" si="8"/>
        <v>0.26984126984126983</v>
      </c>
      <c r="M95" s="405">
        <f t="shared" ca="1" si="14"/>
        <v>3</v>
      </c>
      <c r="N95" s="405">
        <f t="shared" ca="1" si="15"/>
        <v>17</v>
      </c>
    </row>
    <row r="96" spans="1:14" ht="31.5">
      <c r="A96" s="402">
        <v>95</v>
      </c>
      <c r="B96" s="408"/>
      <c r="C96" s="467"/>
      <c r="D96" s="451"/>
      <c r="E96" s="562" t="s">
        <v>88</v>
      </c>
      <c r="F96" s="441" t="s">
        <v>839</v>
      </c>
      <c r="G96" s="405">
        <f t="shared" ca="1" si="9"/>
        <v>34</v>
      </c>
      <c r="H96" s="405">
        <f t="shared" ca="1" si="10"/>
        <v>34</v>
      </c>
      <c r="I96" s="405">
        <f t="shared" ca="1" si="11"/>
        <v>1</v>
      </c>
      <c r="J96" s="405">
        <f t="shared" ca="1" si="12"/>
        <v>2</v>
      </c>
      <c r="K96" s="406">
        <f t="shared" ca="1" si="13"/>
        <v>1.8235294117647058</v>
      </c>
      <c r="L96" s="406">
        <f t="shared" ca="1" si="8"/>
        <v>0.98412698412698407</v>
      </c>
      <c r="M96" s="405">
        <f t="shared" ca="1" si="14"/>
        <v>3</v>
      </c>
      <c r="N96" s="405">
        <f t="shared" ca="1" si="15"/>
        <v>62</v>
      </c>
    </row>
    <row r="97" spans="1:14" ht="31.5">
      <c r="A97" s="402">
        <v>96</v>
      </c>
      <c r="B97" s="408"/>
      <c r="C97" s="467"/>
      <c r="D97" s="451"/>
      <c r="E97" s="562" t="s">
        <v>89</v>
      </c>
      <c r="F97" s="441" t="s">
        <v>840</v>
      </c>
      <c r="G97" s="405">
        <f t="shared" ca="1" si="9"/>
        <v>20</v>
      </c>
      <c r="H97" s="405">
        <f t="shared" ca="1" si="10"/>
        <v>20</v>
      </c>
      <c r="I97" s="405">
        <f t="shared" ca="1" si="11"/>
        <v>1</v>
      </c>
      <c r="J97" s="405">
        <f t="shared" ca="1" si="12"/>
        <v>1</v>
      </c>
      <c r="K97" s="406">
        <f t="shared" ca="1" si="13"/>
        <v>1.3</v>
      </c>
      <c r="L97" s="406">
        <f t="shared" ca="1" si="8"/>
        <v>0.41269841269841268</v>
      </c>
      <c r="M97" s="405">
        <f t="shared" ca="1" si="14"/>
        <v>2</v>
      </c>
      <c r="N97" s="405">
        <f t="shared" ca="1" si="15"/>
        <v>26</v>
      </c>
    </row>
    <row r="98" spans="1:14" ht="45">
      <c r="A98" s="402">
        <v>97</v>
      </c>
      <c r="B98" s="408"/>
      <c r="C98" s="467"/>
      <c r="D98" s="451"/>
      <c r="E98" s="562" t="s">
        <v>90</v>
      </c>
      <c r="F98" s="441" t="s">
        <v>841</v>
      </c>
      <c r="G98" s="405">
        <f t="shared" ca="1" si="9"/>
        <v>5</v>
      </c>
      <c r="H98" s="405">
        <f t="shared" ca="1" si="10"/>
        <v>5</v>
      </c>
      <c r="I98" s="405">
        <f t="shared" ca="1" si="11"/>
        <v>1</v>
      </c>
      <c r="J98" s="405">
        <f t="shared" ca="1" si="12"/>
        <v>1</v>
      </c>
      <c r="K98" s="406">
        <f t="shared" ca="1" si="13"/>
        <v>1.4</v>
      </c>
      <c r="L98" s="406">
        <f t="shared" ca="1" si="8"/>
        <v>0.1111111111111111</v>
      </c>
      <c r="M98" s="405">
        <f t="shared" ca="1" si="14"/>
        <v>2</v>
      </c>
      <c r="N98" s="405">
        <f t="shared" ca="1" si="15"/>
        <v>7</v>
      </c>
    </row>
    <row r="99" spans="1:14" ht="31.5">
      <c r="A99" s="402">
        <v>98</v>
      </c>
      <c r="B99" s="408"/>
      <c r="C99" s="467"/>
      <c r="D99" s="451"/>
      <c r="E99" s="562" t="s">
        <v>91</v>
      </c>
      <c r="F99" s="441" t="s">
        <v>842</v>
      </c>
      <c r="G99" s="405">
        <f t="shared" ca="1" si="9"/>
        <v>7</v>
      </c>
      <c r="H99" s="405">
        <f t="shared" ca="1" si="10"/>
        <v>7</v>
      </c>
      <c r="I99" s="405">
        <f t="shared" ca="1" si="11"/>
        <v>1</v>
      </c>
      <c r="J99" s="405">
        <f t="shared" ca="1" si="12"/>
        <v>1</v>
      </c>
      <c r="K99" s="406">
        <f t="shared" ca="1" si="13"/>
        <v>1</v>
      </c>
      <c r="L99" s="406">
        <f t="shared" ca="1" si="8"/>
        <v>0.1111111111111111</v>
      </c>
      <c r="M99" s="405">
        <f t="shared" ca="1" si="14"/>
        <v>1</v>
      </c>
      <c r="N99" s="405">
        <f t="shared" ca="1" si="15"/>
        <v>7</v>
      </c>
    </row>
    <row r="100" spans="1:14" ht="90">
      <c r="A100" s="402">
        <v>99</v>
      </c>
      <c r="B100" s="408"/>
      <c r="C100" s="466" t="s">
        <v>1857</v>
      </c>
      <c r="D100" s="459"/>
      <c r="E100" s="564" t="s">
        <v>104</v>
      </c>
      <c r="F100" s="436" t="s">
        <v>843</v>
      </c>
      <c r="G100" s="405">
        <f t="shared" ca="1" si="9"/>
        <v>63</v>
      </c>
      <c r="H100" s="405">
        <f t="shared" ca="1" si="10"/>
        <v>63</v>
      </c>
      <c r="I100" s="405">
        <f t="shared" ca="1" si="11"/>
        <v>0</v>
      </c>
      <c r="J100" s="405">
        <f t="shared" ca="1" si="12"/>
        <v>1</v>
      </c>
      <c r="K100" s="406">
        <f t="shared" ca="1" si="13"/>
        <v>0.98412698412698407</v>
      </c>
      <c r="L100" s="406">
        <f t="shared" ca="1" si="8"/>
        <v>0.98412698412698407</v>
      </c>
      <c r="M100" s="405">
        <f t="shared" ca="1" si="14"/>
        <v>1</v>
      </c>
      <c r="N100" s="405">
        <f t="shared" ca="1" si="15"/>
        <v>62</v>
      </c>
    </row>
    <row r="101" spans="1:14" ht="60">
      <c r="A101" s="402">
        <v>100</v>
      </c>
      <c r="B101" s="408"/>
      <c r="C101" s="466" t="s">
        <v>1857</v>
      </c>
      <c r="D101" s="459"/>
      <c r="E101" s="564" t="s">
        <v>105</v>
      </c>
      <c r="F101" s="436" t="s">
        <v>844</v>
      </c>
      <c r="G101" s="405">
        <f t="shared" ca="1" si="9"/>
        <v>62</v>
      </c>
      <c r="H101" s="405">
        <f t="shared" ca="1" si="10"/>
        <v>62</v>
      </c>
      <c r="I101" s="405">
        <f t="shared" ca="1" si="11"/>
        <v>0</v>
      </c>
      <c r="J101" s="405">
        <f t="shared" ca="1" si="12"/>
        <v>0</v>
      </c>
      <c r="K101" s="406">
        <f t="shared" ca="1" si="13"/>
        <v>0.27419354838709675</v>
      </c>
      <c r="L101" s="406">
        <f t="shared" ca="1" si="8"/>
        <v>0.26984126984126983</v>
      </c>
      <c r="M101" s="405">
        <f t="shared" ca="1" si="14"/>
        <v>1</v>
      </c>
      <c r="N101" s="405">
        <f t="shared" ca="1" si="15"/>
        <v>17</v>
      </c>
    </row>
    <row r="102" spans="1:14" ht="75">
      <c r="A102" s="402">
        <v>101</v>
      </c>
      <c r="B102" s="408"/>
      <c r="C102" s="466" t="s">
        <v>1858</v>
      </c>
      <c r="D102" s="459"/>
      <c r="E102" s="564" t="s">
        <v>148</v>
      </c>
      <c r="F102" s="436" t="s">
        <v>845</v>
      </c>
      <c r="G102" s="405">
        <f t="shared" ca="1" si="9"/>
        <v>35</v>
      </c>
      <c r="H102" s="405">
        <f t="shared" ca="1" si="10"/>
        <v>0</v>
      </c>
      <c r="I102" s="405">
        <f t="shared" ca="1" si="11"/>
        <v>0</v>
      </c>
      <c r="J102" s="405"/>
      <c r="K102" s="406"/>
      <c r="L102" s="406" t="str">
        <f t="shared" ca="1" si="8"/>
        <v/>
      </c>
      <c r="M102" s="405">
        <f t="shared" ca="1" si="14"/>
        <v>0</v>
      </c>
      <c r="N102" s="405">
        <f t="shared" ca="1" si="15"/>
        <v>0</v>
      </c>
    </row>
    <row r="103" spans="1:14" ht="31.5">
      <c r="A103" s="402">
        <v>102</v>
      </c>
      <c r="B103" s="408"/>
      <c r="C103" s="466" t="s">
        <v>1858</v>
      </c>
      <c r="D103" s="459"/>
      <c r="E103" s="564" t="s">
        <v>162</v>
      </c>
      <c r="F103" s="436" t="s">
        <v>846</v>
      </c>
      <c r="G103" s="405">
        <f t="shared" ca="1" si="9"/>
        <v>63</v>
      </c>
      <c r="H103" s="405">
        <f t="shared" ca="1" si="10"/>
        <v>0</v>
      </c>
      <c r="I103" s="405">
        <f t="shared" ca="1" si="11"/>
        <v>0</v>
      </c>
      <c r="J103" s="405"/>
      <c r="K103" s="406"/>
      <c r="L103" s="406" t="str">
        <f t="shared" ca="1" si="8"/>
        <v/>
      </c>
      <c r="M103" s="405">
        <f t="shared" ca="1" si="14"/>
        <v>0</v>
      </c>
      <c r="N103" s="405">
        <f t="shared" ca="1" si="15"/>
        <v>0</v>
      </c>
    </row>
    <row r="104" spans="1:14" ht="75">
      <c r="A104" s="402">
        <v>103</v>
      </c>
      <c r="B104" s="408"/>
      <c r="C104" s="467" t="s">
        <v>1136</v>
      </c>
      <c r="D104" s="451" t="s">
        <v>13</v>
      </c>
      <c r="E104" s="562" t="s">
        <v>164</v>
      </c>
      <c r="F104" s="441" t="s">
        <v>847</v>
      </c>
      <c r="G104" s="405">
        <f t="shared" ca="1" si="9"/>
        <v>0</v>
      </c>
      <c r="H104" s="405">
        <f t="shared" ca="1" si="10"/>
        <v>0</v>
      </c>
      <c r="I104" s="405">
        <f t="shared" ca="1" si="11"/>
        <v>0</v>
      </c>
      <c r="J104" s="405"/>
      <c r="K104" s="406"/>
      <c r="L104" s="406" t="str">
        <f t="shared" ca="1" si="8"/>
        <v/>
      </c>
      <c r="M104" s="405">
        <f t="shared" ca="1" si="14"/>
        <v>0</v>
      </c>
      <c r="N104" s="405">
        <f t="shared" ca="1" si="15"/>
        <v>0</v>
      </c>
    </row>
    <row r="105" spans="1:14" ht="31.5">
      <c r="A105" s="402">
        <v>104</v>
      </c>
      <c r="B105" s="408"/>
      <c r="C105" s="467"/>
      <c r="D105" s="451"/>
      <c r="E105" s="562" t="s">
        <v>165</v>
      </c>
      <c r="F105" s="441" t="s">
        <v>848</v>
      </c>
      <c r="G105" s="405">
        <f t="shared" ca="1" si="9"/>
        <v>55</v>
      </c>
      <c r="H105" s="405">
        <f t="shared" ca="1" si="10"/>
        <v>55</v>
      </c>
      <c r="I105" s="405">
        <f t="shared" ca="1" si="11"/>
        <v>1</v>
      </c>
      <c r="J105" s="405">
        <f t="shared" ca="1" si="12"/>
        <v>2</v>
      </c>
      <c r="K105" s="406">
        <f t="shared" ca="1" si="13"/>
        <v>2.2363636363636363</v>
      </c>
      <c r="L105" s="406">
        <f t="shared" ca="1" si="8"/>
        <v>1.9523809523809523</v>
      </c>
      <c r="M105" s="405">
        <f t="shared" ca="1" si="14"/>
        <v>3</v>
      </c>
      <c r="N105" s="405">
        <f t="shared" ca="1" si="15"/>
        <v>123</v>
      </c>
    </row>
    <row r="106" spans="1:14" ht="31.5">
      <c r="A106" s="402">
        <v>105</v>
      </c>
      <c r="B106" s="408"/>
      <c r="C106" s="467"/>
      <c r="D106" s="451"/>
      <c r="E106" s="562" t="s">
        <v>166</v>
      </c>
      <c r="F106" s="441" t="s">
        <v>849</v>
      </c>
      <c r="G106" s="405">
        <f t="shared" ca="1" si="9"/>
        <v>59</v>
      </c>
      <c r="H106" s="405">
        <f t="shared" ca="1" si="10"/>
        <v>59</v>
      </c>
      <c r="I106" s="405">
        <f t="shared" ca="1" si="11"/>
        <v>1</v>
      </c>
      <c r="J106" s="405">
        <f t="shared" ca="1" si="12"/>
        <v>3</v>
      </c>
      <c r="K106" s="406">
        <f t="shared" ca="1" si="13"/>
        <v>2.5254237288135593</v>
      </c>
      <c r="L106" s="406">
        <f t="shared" ca="1" si="8"/>
        <v>2.3650793650793651</v>
      </c>
      <c r="M106" s="405">
        <f t="shared" ca="1" si="14"/>
        <v>3</v>
      </c>
      <c r="N106" s="405">
        <f t="shared" ca="1" si="15"/>
        <v>149</v>
      </c>
    </row>
    <row r="107" spans="1:14" ht="31.5">
      <c r="A107" s="402">
        <v>106</v>
      </c>
      <c r="B107" s="408"/>
      <c r="C107" s="467"/>
      <c r="D107" s="451"/>
      <c r="E107" s="562" t="s">
        <v>167</v>
      </c>
      <c r="F107" s="441" t="s">
        <v>850</v>
      </c>
      <c r="G107" s="405">
        <f t="shared" ca="1" si="9"/>
        <v>37</v>
      </c>
      <c r="H107" s="405">
        <f t="shared" ca="1" si="10"/>
        <v>37</v>
      </c>
      <c r="I107" s="405">
        <f t="shared" ca="1" si="11"/>
        <v>1</v>
      </c>
      <c r="J107" s="405">
        <f t="shared" ca="1" si="12"/>
        <v>1</v>
      </c>
      <c r="K107" s="406">
        <f t="shared" ca="1" si="13"/>
        <v>1.6216216216216217</v>
      </c>
      <c r="L107" s="406">
        <f t="shared" ca="1" si="8"/>
        <v>0.95238095238095233</v>
      </c>
      <c r="M107" s="405">
        <f t="shared" ca="1" si="14"/>
        <v>3</v>
      </c>
      <c r="N107" s="405">
        <f t="shared" ca="1" si="15"/>
        <v>60</v>
      </c>
    </row>
    <row r="108" spans="1:14" ht="45">
      <c r="A108" s="402">
        <v>107</v>
      </c>
      <c r="B108" s="408"/>
      <c r="C108" s="467"/>
      <c r="D108" s="451"/>
      <c r="E108" s="562" t="s">
        <v>168</v>
      </c>
      <c r="F108" s="441" t="s">
        <v>851</v>
      </c>
      <c r="G108" s="405">
        <f t="shared" ca="1" si="9"/>
        <v>9</v>
      </c>
      <c r="H108" s="405">
        <f t="shared" ca="1" si="10"/>
        <v>9</v>
      </c>
      <c r="I108" s="405">
        <f t="shared" ca="1" si="11"/>
        <v>1</v>
      </c>
      <c r="J108" s="405">
        <f t="shared" ca="1" si="12"/>
        <v>1</v>
      </c>
      <c r="K108" s="406">
        <f t="shared" ca="1" si="13"/>
        <v>1.4444444444444444</v>
      </c>
      <c r="L108" s="406">
        <f t="shared" ca="1" si="8"/>
        <v>0.20634920634920634</v>
      </c>
      <c r="M108" s="405">
        <f t="shared" ca="1" si="14"/>
        <v>3</v>
      </c>
      <c r="N108" s="405">
        <f t="shared" ca="1" si="15"/>
        <v>13</v>
      </c>
    </row>
    <row r="109" spans="1:14" ht="31.5">
      <c r="A109" s="402">
        <v>108</v>
      </c>
      <c r="B109" s="408"/>
      <c r="C109" s="467"/>
      <c r="D109" s="451"/>
      <c r="E109" s="562" t="s">
        <v>169</v>
      </c>
      <c r="F109" s="441" t="s">
        <v>852</v>
      </c>
      <c r="G109" s="405">
        <f t="shared" ca="1" si="9"/>
        <v>30</v>
      </c>
      <c r="H109" s="405">
        <f t="shared" ca="1" si="10"/>
        <v>30</v>
      </c>
      <c r="I109" s="405">
        <f t="shared" ca="1" si="11"/>
        <v>1</v>
      </c>
      <c r="J109" s="405">
        <f t="shared" ca="1" si="12"/>
        <v>1</v>
      </c>
      <c r="K109" s="406">
        <f t="shared" ca="1" si="13"/>
        <v>1.2</v>
      </c>
      <c r="L109" s="406">
        <f t="shared" ca="1" si="8"/>
        <v>0.5714285714285714</v>
      </c>
      <c r="M109" s="405">
        <f t="shared" ca="1" si="14"/>
        <v>2</v>
      </c>
      <c r="N109" s="405">
        <f t="shared" ca="1" si="15"/>
        <v>36</v>
      </c>
    </row>
    <row r="110" spans="1:14" ht="60">
      <c r="A110" s="402">
        <v>109</v>
      </c>
      <c r="B110" s="408"/>
      <c r="C110" s="466" t="s">
        <v>1857</v>
      </c>
      <c r="D110" s="459"/>
      <c r="E110" s="564" t="s">
        <v>170</v>
      </c>
      <c r="F110" s="436" t="s">
        <v>853</v>
      </c>
      <c r="G110" s="405">
        <f t="shared" ca="1" si="9"/>
        <v>62</v>
      </c>
      <c r="H110" s="405">
        <f t="shared" ca="1" si="10"/>
        <v>62</v>
      </c>
      <c r="I110" s="405">
        <f t="shared" ca="1" si="11"/>
        <v>0</v>
      </c>
      <c r="J110" s="405">
        <f t="shared" ca="1" si="12"/>
        <v>1</v>
      </c>
      <c r="K110" s="406">
        <f t="shared" ca="1" si="13"/>
        <v>0.532258064516129</v>
      </c>
      <c r="L110" s="406">
        <f t="shared" ca="1" si="8"/>
        <v>0.52380952380952384</v>
      </c>
      <c r="M110" s="405">
        <f t="shared" ca="1" si="14"/>
        <v>1</v>
      </c>
      <c r="N110" s="405">
        <f t="shared" ca="1" si="15"/>
        <v>33</v>
      </c>
    </row>
    <row r="111" spans="1:14" ht="75">
      <c r="A111" s="402">
        <v>110</v>
      </c>
      <c r="B111" s="408"/>
      <c r="C111" s="466" t="s">
        <v>1857</v>
      </c>
      <c r="D111" s="459" t="s">
        <v>14</v>
      </c>
      <c r="E111" s="564" t="s">
        <v>172</v>
      </c>
      <c r="F111" s="436" t="s">
        <v>854</v>
      </c>
      <c r="G111" s="405">
        <f t="shared" ca="1" si="9"/>
        <v>61</v>
      </c>
      <c r="H111" s="405">
        <f t="shared" ca="1" si="10"/>
        <v>61</v>
      </c>
      <c r="I111" s="405">
        <f t="shared" ca="1" si="11"/>
        <v>0</v>
      </c>
      <c r="J111" s="405">
        <f t="shared" ca="1" si="12"/>
        <v>1</v>
      </c>
      <c r="K111" s="406">
        <f t="shared" ca="1" si="13"/>
        <v>0.63934426229508201</v>
      </c>
      <c r="L111" s="406">
        <f t="shared" ca="1" si="8"/>
        <v>0.61904761904761907</v>
      </c>
      <c r="M111" s="405">
        <f t="shared" ca="1" si="14"/>
        <v>1</v>
      </c>
      <c r="N111" s="405">
        <f t="shared" ca="1" si="15"/>
        <v>39</v>
      </c>
    </row>
    <row r="112" spans="1:14" ht="45">
      <c r="A112" s="402">
        <v>111</v>
      </c>
      <c r="B112" s="408"/>
      <c r="C112" s="466" t="s">
        <v>1857</v>
      </c>
      <c r="D112" s="459"/>
      <c r="E112" s="564" t="s">
        <v>175</v>
      </c>
      <c r="F112" s="436" t="s">
        <v>855</v>
      </c>
      <c r="G112" s="405">
        <f t="shared" ca="1" si="9"/>
        <v>63</v>
      </c>
      <c r="H112" s="405">
        <f t="shared" ca="1" si="10"/>
        <v>63</v>
      </c>
      <c r="I112" s="405">
        <f t="shared" ca="1" si="11"/>
        <v>0</v>
      </c>
      <c r="J112" s="405">
        <f t="shared" ca="1" si="12"/>
        <v>1</v>
      </c>
      <c r="K112" s="406">
        <f t="shared" ca="1" si="13"/>
        <v>0.53968253968253965</v>
      </c>
      <c r="L112" s="406">
        <f t="shared" ca="1" si="8"/>
        <v>0.53968253968253965</v>
      </c>
      <c r="M112" s="405">
        <f t="shared" ca="1" si="14"/>
        <v>1</v>
      </c>
      <c r="N112" s="405">
        <f t="shared" ca="1" si="15"/>
        <v>34</v>
      </c>
    </row>
    <row r="113" spans="1:14" ht="75">
      <c r="A113" s="402">
        <v>112</v>
      </c>
      <c r="B113" s="408"/>
      <c r="C113" s="466" t="s">
        <v>1857</v>
      </c>
      <c r="D113" s="459"/>
      <c r="E113" s="564" t="s">
        <v>176</v>
      </c>
      <c r="F113" s="436" t="s">
        <v>856</v>
      </c>
      <c r="G113" s="405">
        <f t="shared" ca="1" si="9"/>
        <v>63</v>
      </c>
      <c r="H113" s="405">
        <f t="shared" ca="1" si="10"/>
        <v>63</v>
      </c>
      <c r="I113" s="405">
        <f t="shared" ca="1" si="11"/>
        <v>0</v>
      </c>
      <c r="J113" s="405">
        <f t="shared" ca="1" si="12"/>
        <v>0</v>
      </c>
      <c r="K113" s="406">
        <f t="shared" ca="1" si="13"/>
        <v>3.1746031746031744E-2</v>
      </c>
      <c r="L113" s="406">
        <f t="shared" ca="1" si="8"/>
        <v>3.1746031746031744E-2</v>
      </c>
      <c r="M113" s="405">
        <f t="shared" ca="1" si="14"/>
        <v>1</v>
      </c>
      <c r="N113" s="405">
        <f t="shared" ca="1" si="15"/>
        <v>2</v>
      </c>
    </row>
    <row r="114" spans="1:14" ht="45">
      <c r="A114" s="402">
        <v>113</v>
      </c>
      <c r="B114" s="408"/>
      <c r="C114" s="468" t="s">
        <v>1139</v>
      </c>
      <c r="D114" s="460" t="s">
        <v>16</v>
      </c>
      <c r="E114" s="565" t="s">
        <v>190</v>
      </c>
      <c r="F114" s="449" t="s">
        <v>857</v>
      </c>
      <c r="G114" s="405">
        <f t="shared" ca="1" si="9"/>
        <v>63</v>
      </c>
      <c r="H114" s="405">
        <f t="shared" ca="1" si="10"/>
        <v>63</v>
      </c>
      <c r="I114" s="405">
        <f t="shared" ca="1" si="11"/>
        <v>0</v>
      </c>
      <c r="J114" s="405">
        <f t="shared" ca="1" si="12"/>
        <v>0</v>
      </c>
      <c r="K114" s="406">
        <f t="shared" ca="1" si="13"/>
        <v>1.5873015873015872E-2</v>
      </c>
      <c r="L114" s="406">
        <f t="shared" ca="1" si="8"/>
        <v>1.5873015873015872E-2</v>
      </c>
      <c r="M114" s="405">
        <f t="shared" ca="1" si="14"/>
        <v>1</v>
      </c>
      <c r="N114" s="405">
        <f t="shared" ca="1" si="15"/>
        <v>1</v>
      </c>
    </row>
    <row r="115" spans="1:14" ht="31.5">
      <c r="A115" s="402">
        <v>114</v>
      </c>
      <c r="B115" s="408"/>
      <c r="C115" s="447"/>
      <c r="D115" s="460"/>
      <c r="E115" s="565" t="s">
        <v>191</v>
      </c>
      <c r="F115" s="449" t="s">
        <v>858</v>
      </c>
      <c r="G115" s="405">
        <f t="shared" ca="1" si="9"/>
        <v>63</v>
      </c>
      <c r="H115" s="405">
        <f t="shared" ca="1" si="10"/>
        <v>63</v>
      </c>
      <c r="I115" s="405">
        <f t="shared" ca="1" si="11"/>
        <v>0</v>
      </c>
      <c r="J115" s="405">
        <f t="shared" ca="1" si="12"/>
        <v>1</v>
      </c>
      <c r="K115" s="406">
        <f t="shared" ca="1" si="13"/>
        <v>0.95238095238095233</v>
      </c>
      <c r="L115" s="406">
        <f t="shared" ca="1" si="8"/>
        <v>0.95238095238095233</v>
      </c>
      <c r="M115" s="405">
        <f t="shared" ca="1" si="14"/>
        <v>1</v>
      </c>
      <c r="N115" s="405">
        <f t="shared" ca="1" si="15"/>
        <v>60</v>
      </c>
    </row>
    <row r="116" spans="1:14" ht="31.5">
      <c r="A116" s="402">
        <v>115</v>
      </c>
      <c r="B116" s="408"/>
      <c r="C116" s="447"/>
      <c r="D116" s="460"/>
      <c r="E116" s="565" t="s">
        <v>192</v>
      </c>
      <c r="F116" s="449" t="s">
        <v>859</v>
      </c>
      <c r="G116" s="405">
        <f t="shared" ca="1" si="9"/>
        <v>63</v>
      </c>
      <c r="H116" s="405">
        <f t="shared" ca="1" si="10"/>
        <v>63</v>
      </c>
      <c r="I116" s="405">
        <f t="shared" ca="1" si="11"/>
        <v>0</v>
      </c>
      <c r="J116" s="405">
        <f t="shared" ca="1" si="12"/>
        <v>1</v>
      </c>
      <c r="K116" s="406">
        <f t="shared" ca="1" si="13"/>
        <v>0.66666666666666663</v>
      </c>
      <c r="L116" s="406">
        <f t="shared" ca="1" si="8"/>
        <v>0.66666666666666663</v>
      </c>
      <c r="M116" s="405">
        <f t="shared" ca="1" si="14"/>
        <v>1</v>
      </c>
      <c r="N116" s="405">
        <f t="shared" ca="1" si="15"/>
        <v>42</v>
      </c>
    </row>
    <row r="117" spans="1:14" ht="31.5">
      <c r="A117" s="402">
        <v>116</v>
      </c>
      <c r="B117" s="408"/>
      <c r="C117" s="447"/>
      <c r="D117" s="460"/>
      <c r="E117" s="565" t="s">
        <v>193</v>
      </c>
      <c r="F117" s="449" t="s">
        <v>860</v>
      </c>
      <c r="G117" s="405">
        <f t="shared" ca="1" si="9"/>
        <v>63</v>
      </c>
      <c r="H117" s="405">
        <f t="shared" ca="1" si="10"/>
        <v>63</v>
      </c>
      <c r="I117" s="405">
        <f t="shared" ca="1" si="11"/>
        <v>0</v>
      </c>
      <c r="J117" s="405">
        <f t="shared" ca="1" si="12"/>
        <v>1</v>
      </c>
      <c r="K117" s="406">
        <f t="shared" ca="1" si="13"/>
        <v>0.53968253968253965</v>
      </c>
      <c r="L117" s="406">
        <f t="shared" ca="1" si="8"/>
        <v>0.53968253968253965</v>
      </c>
      <c r="M117" s="405">
        <f t="shared" ca="1" si="14"/>
        <v>1</v>
      </c>
      <c r="N117" s="405">
        <f t="shared" ca="1" si="15"/>
        <v>34</v>
      </c>
    </row>
    <row r="118" spans="1:14" ht="31.5">
      <c r="A118" s="402">
        <v>117</v>
      </c>
      <c r="B118" s="408"/>
      <c r="C118" s="447"/>
      <c r="D118" s="460"/>
      <c r="E118" s="565" t="s">
        <v>194</v>
      </c>
      <c r="F118" s="449" t="s">
        <v>861</v>
      </c>
      <c r="G118" s="405">
        <f t="shared" ca="1" si="9"/>
        <v>63</v>
      </c>
      <c r="H118" s="405">
        <f t="shared" ca="1" si="10"/>
        <v>63</v>
      </c>
      <c r="I118" s="405">
        <f t="shared" ca="1" si="11"/>
        <v>0</v>
      </c>
      <c r="J118" s="405">
        <f t="shared" ca="1" si="12"/>
        <v>0</v>
      </c>
      <c r="K118" s="406">
        <f t="shared" ca="1" si="13"/>
        <v>0.23809523809523808</v>
      </c>
      <c r="L118" s="406">
        <f t="shared" ca="1" si="8"/>
        <v>0.23809523809523808</v>
      </c>
      <c r="M118" s="405">
        <f t="shared" ca="1" si="14"/>
        <v>1</v>
      </c>
      <c r="N118" s="405">
        <f t="shared" ca="1" si="15"/>
        <v>15</v>
      </c>
    </row>
    <row r="119" spans="1:14" ht="31.5">
      <c r="A119" s="402">
        <v>118</v>
      </c>
      <c r="B119" s="408"/>
      <c r="C119" s="447"/>
      <c r="D119" s="460"/>
      <c r="E119" s="565" t="s">
        <v>195</v>
      </c>
      <c r="F119" s="449" t="s">
        <v>862</v>
      </c>
      <c r="G119" s="405">
        <f t="shared" ca="1" si="9"/>
        <v>63</v>
      </c>
      <c r="H119" s="405">
        <f t="shared" ca="1" si="10"/>
        <v>63</v>
      </c>
      <c r="I119" s="405">
        <f t="shared" ca="1" si="11"/>
        <v>0</v>
      </c>
      <c r="J119" s="405">
        <f t="shared" ca="1" si="12"/>
        <v>1</v>
      </c>
      <c r="K119" s="406">
        <f t="shared" ca="1" si="13"/>
        <v>0.61904761904761907</v>
      </c>
      <c r="L119" s="406">
        <f t="shared" ca="1" si="8"/>
        <v>0.61904761904761907</v>
      </c>
      <c r="M119" s="405">
        <f t="shared" ca="1" si="14"/>
        <v>1</v>
      </c>
      <c r="N119" s="405">
        <f t="shared" ca="1" si="15"/>
        <v>39</v>
      </c>
    </row>
    <row r="120" spans="1:14" ht="31.5">
      <c r="A120" s="402">
        <v>119</v>
      </c>
      <c r="B120" s="408"/>
      <c r="C120" s="447"/>
      <c r="D120" s="460"/>
      <c r="E120" s="565" t="s">
        <v>196</v>
      </c>
      <c r="F120" s="449" t="s">
        <v>863</v>
      </c>
      <c r="G120" s="405">
        <f t="shared" ca="1" si="9"/>
        <v>62</v>
      </c>
      <c r="H120" s="405">
        <f t="shared" ca="1" si="10"/>
        <v>62</v>
      </c>
      <c r="I120" s="405">
        <f t="shared" ca="1" si="11"/>
        <v>0</v>
      </c>
      <c r="J120" s="405">
        <f t="shared" ca="1" si="12"/>
        <v>0</v>
      </c>
      <c r="K120" s="406">
        <f t="shared" ca="1" si="13"/>
        <v>0</v>
      </c>
      <c r="L120" s="406" t="str">
        <f t="shared" ca="1" si="8"/>
        <v/>
      </c>
      <c r="M120" s="405">
        <f t="shared" ca="1" si="14"/>
        <v>0</v>
      </c>
      <c r="N120" s="405">
        <f t="shared" ca="1" si="15"/>
        <v>0</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sheetPr codeName="Sheet3"/>
  <dimension ref="A1:DO68"/>
  <sheetViews>
    <sheetView workbookViewId="0"/>
  </sheetViews>
  <sheetFormatPr defaultRowHeight="15"/>
  <sheetData>
    <row r="1" spans="1:119" ht="31.5">
      <c r="A1" s="187" t="s">
        <v>1133</v>
      </c>
      <c r="B1" s="187"/>
      <c r="C1" s="187"/>
      <c r="D1" s="187"/>
      <c r="E1" s="187"/>
      <c r="F1" s="187"/>
      <c r="G1" s="187"/>
      <c r="H1" s="187"/>
      <c r="I1" s="183" t="s">
        <v>1132</v>
      </c>
      <c r="J1" s="183"/>
      <c r="K1" s="183"/>
      <c r="L1" s="183"/>
      <c r="M1" s="183"/>
      <c r="N1" s="183"/>
      <c r="O1" s="183"/>
      <c r="P1" s="183"/>
      <c r="Q1" s="183"/>
      <c r="R1" s="183"/>
      <c r="S1" s="183"/>
      <c r="T1" s="185" t="s">
        <v>1130</v>
      </c>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6" t="s">
        <v>1131</v>
      </c>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row>
    <row r="2" spans="1:119" ht="18.75">
      <c r="A2" s="403" t="s">
        <v>1854</v>
      </c>
      <c r="B2" s="403" t="s">
        <v>1855</v>
      </c>
      <c r="C2" s="403" t="s">
        <v>1856</v>
      </c>
      <c r="D2" s="403" t="s">
        <v>1856</v>
      </c>
      <c r="E2" s="403" t="s">
        <v>1856</v>
      </c>
      <c r="F2" s="403" t="s">
        <v>1856</v>
      </c>
      <c r="G2" s="403" t="s">
        <v>1856</v>
      </c>
      <c r="H2" s="403" t="s">
        <v>1856</v>
      </c>
      <c r="I2" s="470" t="s">
        <v>1134</v>
      </c>
      <c r="J2" s="471" t="s">
        <v>1857</v>
      </c>
      <c r="K2" s="471" t="s">
        <v>1857</v>
      </c>
      <c r="L2" s="471" t="s">
        <v>1857</v>
      </c>
      <c r="M2" s="471" t="s">
        <v>1857</v>
      </c>
      <c r="N2" s="471" t="s">
        <v>1857</v>
      </c>
      <c r="O2" s="471" t="s">
        <v>1857</v>
      </c>
      <c r="P2" s="471" t="s">
        <v>1857</v>
      </c>
      <c r="Q2" s="471" t="s">
        <v>1857</v>
      </c>
      <c r="R2" s="471" t="s">
        <v>1857</v>
      </c>
      <c r="S2" s="470" t="s">
        <v>1135</v>
      </c>
      <c r="T2" s="472" t="s">
        <v>1136</v>
      </c>
      <c r="U2" s="472"/>
      <c r="V2" s="472"/>
      <c r="W2" s="472"/>
      <c r="X2" s="472"/>
      <c r="Y2" s="472"/>
      <c r="Z2" s="472"/>
      <c r="AA2" s="472"/>
      <c r="AB2" s="472"/>
      <c r="AC2" s="472"/>
      <c r="AD2" s="472"/>
      <c r="AE2" s="472"/>
      <c r="AF2" s="471" t="s">
        <v>1857</v>
      </c>
      <c r="AG2" s="473" t="s">
        <v>1859</v>
      </c>
      <c r="AH2" s="473" t="s">
        <v>1859</v>
      </c>
      <c r="AI2" s="474" t="s">
        <v>1137</v>
      </c>
      <c r="AJ2" s="474"/>
      <c r="AK2" s="474"/>
      <c r="AL2" s="474"/>
      <c r="AM2" s="474"/>
      <c r="AN2" s="474"/>
      <c r="AO2" s="474"/>
      <c r="AP2" s="474"/>
      <c r="AQ2" s="474"/>
      <c r="AR2" s="474"/>
      <c r="AS2" s="472" t="s">
        <v>1138</v>
      </c>
      <c r="AT2" s="472"/>
      <c r="AU2" s="472"/>
      <c r="AV2" s="472"/>
      <c r="AW2" s="472"/>
      <c r="AX2" s="472"/>
      <c r="AY2" s="472"/>
      <c r="AZ2" s="472"/>
      <c r="BA2" s="472"/>
      <c r="BB2" s="472" t="s">
        <v>1138</v>
      </c>
      <c r="BC2" s="472"/>
      <c r="BD2" s="472"/>
      <c r="BE2" s="472"/>
      <c r="BF2" s="472"/>
      <c r="BG2" s="472"/>
      <c r="BH2" s="472"/>
      <c r="BI2" s="472"/>
      <c r="BJ2" s="472"/>
      <c r="BK2" s="472"/>
      <c r="BL2" s="472"/>
      <c r="BM2" s="472"/>
      <c r="BN2" s="472"/>
      <c r="BO2" s="472"/>
      <c r="BP2" s="472"/>
      <c r="BQ2" s="471" t="s">
        <v>1858</v>
      </c>
      <c r="BR2" s="471" t="s">
        <v>1857</v>
      </c>
      <c r="BS2" s="472" t="s">
        <v>1138</v>
      </c>
      <c r="BT2" s="472"/>
      <c r="BU2" s="472"/>
      <c r="BV2" s="472"/>
      <c r="BW2" s="472"/>
      <c r="BX2" s="472"/>
      <c r="BY2" s="472"/>
      <c r="BZ2" s="472"/>
      <c r="CA2" s="472"/>
      <c r="CB2" s="472"/>
      <c r="CC2" s="472"/>
      <c r="CD2" s="472"/>
      <c r="CE2" s="471" t="s">
        <v>1857</v>
      </c>
      <c r="CF2" s="471" t="s">
        <v>1857</v>
      </c>
      <c r="CG2" s="471" t="s">
        <v>1858</v>
      </c>
      <c r="CH2" s="471" t="s">
        <v>1857</v>
      </c>
      <c r="CI2" s="473" t="s">
        <v>1859</v>
      </c>
      <c r="CJ2" s="473" t="s">
        <v>1859</v>
      </c>
      <c r="CK2" s="471" t="s">
        <v>1857</v>
      </c>
      <c r="CL2" s="472" t="s">
        <v>1136</v>
      </c>
      <c r="CM2" s="472"/>
      <c r="CN2" s="472"/>
      <c r="CO2" s="472"/>
      <c r="CP2" s="472"/>
      <c r="CQ2" s="472"/>
      <c r="CR2" s="472"/>
      <c r="CS2" s="472"/>
      <c r="CT2" s="472"/>
      <c r="CU2" s="471" t="s">
        <v>1857</v>
      </c>
      <c r="CV2" s="471" t="s">
        <v>1857</v>
      </c>
      <c r="CW2" s="471" t="s">
        <v>1858</v>
      </c>
      <c r="CX2" s="471" t="s">
        <v>1858</v>
      </c>
      <c r="CY2" s="472" t="s">
        <v>1136</v>
      </c>
      <c r="CZ2" s="472"/>
      <c r="DA2" s="472"/>
      <c r="DB2" s="472"/>
      <c r="DC2" s="472"/>
      <c r="DD2" s="472"/>
      <c r="DE2" s="471" t="s">
        <v>1857</v>
      </c>
      <c r="DF2" s="471" t="s">
        <v>1857</v>
      </c>
      <c r="DG2" s="471" t="s">
        <v>1857</v>
      </c>
      <c r="DH2" s="471" t="s">
        <v>1857</v>
      </c>
      <c r="DI2" s="474" t="s">
        <v>1139</v>
      </c>
      <c r="DJ2" s="475"/>
      <c r="DK2" s="475"/>
      <c r="DL2" s="475"/>
      <c r="DM2" s="475"/>
      <c r="DN2" s="475"/>
      <c r="DO2" s="475"/>
    </row>
    <row r="3" spans="1:119" ht="210">
      <c r="A3" s="189"/>
      <c r="B3" s="189"/>
      <c r="C3" s="189"/>
      <c r="D3" s="190" t="s">
        <v>0</v>
      </c>
      <c r="E3" s="190"/>
      <c r="F3" s="190"/>
      <c r="G3" s="190"/>
      <c r="H3" s="190"/>
      <c r="I3" s="191" t="s">
        <v>1</v>
      </c>
      <c r="J3" s="192" t="s">
        <v>366</v>
      </c>
      <c r="K3" s="192"/>
      <c r="L3" s="192"/>
      <c r="M3" s="192"/>
      <c r="N3" s="193"/>
      <c r="O3" s="193"/>
      <c r="P3" s="193"/>
      <c r="Q3" s="193"/>
      <c r="R3" s="194"/>
      <c r="S3" s="195"/>
      <c r="T3" s="196" t="s">
        <v>436</v>
      </c>
      <c r="U3" s="197"/>
      <c r="V3" s="197"/>
      <c r="W3" s="197"/>
      <c r="X3" s="197"/>
      <c r="Y3" s="197"/>
      <c r="Z3" s="197"/>
      <c r="AA3" s="197"/>
      <c r="AB3" s="197"/>
      <c r="AC3" s="197"/>
      <c r="AD3" s="197"/>
      <c r="AE3" s="197"/>
      <c r="AF3" s="198"/>
      <c r="AG3" s="271"/>
      <c r="AH3" s="271"/>
      <c r="AI3" s="199" t="s">
        <v>437</v>
      </c>
      <c r="AJ3" s="200"/>
      <c r="AK3" s="200"/>
      <c r="AL3" s="200"/>
      <c r="AM3" s="200"/>
      <c r="AN3" s="200"/>
      <c r="AO3" s="200"/>
      <c r="AP3" s="200"/>
      <c r="AQ3" s="200"/>
      <c r="AR3" s="201"/>
      <c r="AS3" s="202" t="s">
        <v>614</v>
      </c>
      <c r="AT3" s="202"/>
      <c r="AU3" s="197"/>
      <c r="AV3" s="197"/>
      <c r="AW3" s="197"/>
      <c r="AX3" s="197"/>
      <c r="AY3" s="197"/>
      <c r="AZ3" s="197"/>
      <c r="BA3" s="197"/>
      <c r="BB3" s="203" t="s">
        <v>440</v>
      </c>
      <c r="BC3" s="204"/>
      <c r="BD3" s="204"/>
      <c r="BE3" s="204"/>
      <c r="BF3" s="204"/>
      <c r="BG3" s="204"/>
      <c r="BH3" s="204"/>
      <c r="BI3" s="204"/>
      <c r="BJ3" s="204"/>
      <c r="BK3" s="204"/>
      <c r="BL3" s="204"/>
      <c r="BM3" s="204"/>
      <c r="BN3" s="204"/>
      <c r="BO3" s="204"/>
      <c r="BP3" s="204"/>
      <c r="BQ3" s="198"/>
      <c r="BR3" s="198"/>
      <c r="BS3" s="205" t="s">
        <v>3</v>
      </c>
      <c r="BT3" s="205"/>
      <c r="BU3" s="205"/>
      <c r="BV3" s="205"/>
      <c r="BW3" s="205"/>
      <c r="BX3" s="205"/>
      <c r="BY3" s="205"/>
      <c r="BZ3" s="205"/>
      <c r="CA3" s="205"/>
      <c r="CB3" s="205"/>
      <c r="CC3" s="205"/>
      <c r="CD3" s="205"/>
      <c r="CE3" s="175"/>
      <c r="CF3" s="206"/>
      <c r="CG3" s="206"/>
      <c r="CH3" s="206"/>
      <c r="CI3" s="281"/>
      <c r="CJ3" s="281"/>
      <c r="CK3" s="206"/>
      <c r="CL3" s="207" t="s">
        <v>615</v>
      </c>
      <c r="CM3" s="205"/>
      <c r="CN3" s="205"/>
      <c r="CO3" s="205"/>
      <c r="CP3" s="205"/>
      <c r="CQ3" s="205"/>
      <c r="CR3" s="205"/>
      <c r="CS3" s="205"/>
      <c r="CT3" s="205"/>
      <c r="CU3" s="206"/>
      <c r="CV3" s="206"/>
      <c r="CW3" s="208"/>
      <c r="CX3" s="206"/>
      <c r="CY3" s="205" t="s">
        <v>13</v>
      </c>
      <c r="CZ3" s="205"/>
      <c r="DA3" s="205"/>
      <c r="DB3" s="205"/>
      <c r="DC3" s="205"/>
      <c r="DD3" s="205"/>
      <c r="DE3" s="206"/>
      <c r="DF3" s="209" t="s">
        <v>14</v>
      </c>
      <c r="DG3" s="206"/>
      <c r="DH3" s="206"/>
      <c r="DI3" s="210" t="s">
        <v>16</v>
      </c>
      <c r="DJ3" s="210"/>
      <c r="DK3" s="210"/>
      <c r="DL3" s="210"/>
      <c r="DM3" s="210"/>
      <c r="DN3" s="210"/>
      <c r="DO3" s="210"/>
    </row>
    <row r="4" spans="1:119" ht="270">
      <c r="A4" s="214" t="s">
        <v>370</v>
      </c>
      <c r="B4" s="214" t="s">
        <v>22</v>
      </c>
      <c r="C4" s="214" t="s">
        <v>23</v>
      </c>
      <c r="D4" s="214" t="s">
        <v>24</v>
      </c>
      <c r="E4" s="214" t="s">
        <v>25</v>
      </c>
      <c r="F4" s="214" t="s">
        <v>26</v>
      </c>
      <c r="G4" s="214" t="s">
        <v>27</v>
      </c>
      <c r="H4" s="215" t="s">
        <v>371</v>
      </c>
      <c r="I4" s="216" t="s">
        <v>29</v>
      </c>
      <c r="J4" s="157" t="s">
        <v>380</v>
      </c>
      <c r="K4" s="157" t="s">
        <v>381</v>
      </c>
      <c r="L4" s="157" t="s">
        <v>382</v>
      </c>
      <c r="M4" s="157" t="s">
        <v>383</v>
      </c>
      <c r="N4" s="217" t="s">
        <v>384</v>
      </c>
      <c r="O4" s="218" t="s">
        <v>385</v>
      </c>
      <c r="P4" s="218" t="s">
        <v>386</v>
      </c>
      <c r="Q4" s="218" t="s">
        <v>390</v>
      </c>
      <c r="R4" s="219" t="s">
        <v>1129</v>
      </c>
      <c r="S4" s="220" t="s">
        <v>613</v>
      </c>
      <c r="T4" s="222" t="s">
        <v>34</v>
      </c>
      <c r="U4" s="222" t="s">
        <v>35</v>
      </c>
      <c r="V4" s="222" t="s">
        <v>36</v>
      </c>
      <c r="W4" s="222" t="s">
        <v>37</v>
      </c>
      <c r="X4" s="222" t="s">
        <v>38</v>
      </c>
      <c r="Y4" s="222" t="s">
        <v>39</v>
      </c>
      <c r="Z4" s="222" t="s">
        <v>40</v>
      </c>
      <c r="AA4" s="222" t="s">
        <v>41</v>
      </c>
      <c r="AB4" s="222" t="s">
        <v>42</v>
      </c>
      <c r="AC4" s="222" t="s">
        <v>43</v>
      </c>
      <c r="AD4" s="222" t="s">
        <v>44</v>
      </c>
      <c r="AE4" s="222" t="s">
        <v>45</v>
      </c>
      <c r="AF4" s="223" t="s">
        <v>447</v>
      </c>
      <c r="AG4" s="272" t="s">
        <v>450</v>
      </c>
      <c r="AH4" s="272" t="s">
        <v>451</v>
      </c>
      <c r="AI4" s="224" t="s">
        <v>453</v>
      </c>
      <c r="AJ4" s="224" t="s">
        <v>454</v>
      </c>
      <c r="AK4" s="224" t="s">
        <v>455</v>
      </c>
      <c r="AL4" s="224" t="s">
        <v>456</v>
      </c>
      <c r="AM4" s="224" t="s">
        <v>457</v>
      </c>
      <c r="AN4" s="224" t="s">
        <v>458</v>
      </c>
      <c r="AO4" s="224" t="s">
        <v>459</v>
      </c>
      <c r="AP4" s="224" t="s">
        <v>460</v>
      </c>
      <c r="AQ4" s="224" t="s">
        <v>461</v>
      </c>
      <c r="AR4" s="224" t="s">
        <v>462</v>
      </c>
      <c r="AS4" s="222" t="s">
        <v>464</v>
      </c>
      <c r="AT4" s="222" t="s">
        <v>465</v>
      </c>
      <c r="AU4" s="222" t="s">
        <v>466</v>
      </c>
      <c r="AV4" s="222" t="s">
        <v>467</v>
      </c>
      <c r="AW4" s="222" t="s">
        <v>468</v>
      </c>
      <c r="AX4" s="222" t="s">
        <v>469</v>
      </c>
      <c r="AY4" s="222" t="s">
        <v>470</v>
      </c>
      <c r="AZ4" s="222" t="s">
        <v>471</v>
      </c>
      <c r="BA4" s="222" t="s">
        <v>472</v>
      </c>
      <c r="BB4" s="222" t="s">
        <v>503</v>
      </c>
      <c r="BC4" s="222" t="s">
        <v>504</v>
      </c>
      <c r="BD4" s="222" t="s">
        <v>505</v>
      </c>
      <c r="BE4" s="222" t="s">
        <v>506</v>
      </c>
      <c r="BF4" s="222" t="s">
        <v>507</v>
      </c>
      <c r="BG4" s="222" t="s">
        <v>508</v>
      </c>
      <c r="BH4" s="222" t="s">
        <v>509</v>
      </c>
      <c r="BI4" s="222" t="s">
        <v>510</v>
      </c>
      <c r="BJ4" s="222" t="s">
        <v>511</v>
      </c>
      <c r="BK4" s="222" t="s">
        <v>512</v>
      </c>
      <c r="BL4" s="222" t="s">
        <v>513</v>
      </c>
      <c r="BM4" s="222" t="s">
        <v>514</v>
      </c>
      <c r="BN4" s="222" t="s">
        <v>515</v>
      </c>
      <c r="BO4" s="222" t="s">
        <v>516</v>
      </c>
      <c r="BP4" s="222" t="s">
        <v>517</v>
      </c>
      <c r="BQ4" s="223" t="s">
        <v>518</v>
      </c>
      <c r="BR4" s="225" t="s">
        <v>533</v>
      </c>
      <c r="BS4" s="173" t="s">
        <v>34</v>
      </c>
      <c r="BT4" s="173" t="s">
        <v>35</v>
      </c>
      <c r="BU4" s="173" t="s">
        <v>36</v>
      </c>
      <c r="BV4" s="173" t="s">
        <v>37</v>
      </c>
      <c r="BW4" s="173" t="s">
        <v>38</v>
      </c>
      <c r="BX4" s="173" t="s">
        <v>39</v>
      </c>
      <c r="BY4" s="173" t="s">
        <v>40</v>
      </c>
      <c r="BZ4" s="173" t="s">
        <v>41</v>
      </c>
      <c r="CA4" s="173" t="s">
        <v>42</v>
      </c>
      <c r="CB4" s="173" t="s">
        <v>43</v>
      </c>
      <c r="CC4" s="173" t="s">
        <v>44</v>
      </c>
      <c r="CD4" s="173" t="s">
        <v>45</v>
      </c>
      <c r="CE4" s="188" t="s">
        <v>47</v>
      </c>
      <c r="CF4" s="176" t="s">
        <v>64</v>
      </c>
      <c r="CG4" s="177" t="s">
        <v>68</v>
      </c>
      <c r="CH4" s="177" t="s">
        <v>69</v>
      </c>
      <c r="CI4" s="282" t="s">
        <v>70</v>
      </c>
      <c r="CJ4" s="282" t="s">
        <v>71</v>
      </c>
      <c r="CK4" s="177" t="s">
        <v>72</v>
      </c>
      <c r="CL4" s="173" t="s">
        <v>83</v>
      </c>
      <c r="CM4" s="173" t="s">
        <v>84</v>
      </c>
      <c r="CN4" s="173" t="s">
        <v>85</v>
      </c>
      <c r="CO4" s="173" t="s">
        <v>86</v>
      </c>
      <c r="CP4" s="173" t="s">
        <v>87</v>
      </c>
      <c r="CQ4" s="173" t="s">
        <v>88</v>
      </c>
      <c r="CR4" s="173" t="s">
        <v>89</v>
      </c>
      <c r="CS4" s="173" t="s">
        <v>90</v>
      </c>
      <c r="CT4" s="173" t="s">
        <v>91</v>
      </c>
      <c r="CU4" s="176" t="s">
        <v>104</v>
      </c>
      <c r="CV4" s="176" t="s">
        <v>105</v>
      </c>
      <c r="CW4" s="177" t="s">
        <v>148</v>
      </c>
      <c r="CX4" s="177" t="s">
        <v>162</v>
      </c>
      <c r="CY4" s="179" t="s">
        <v>164</v>
      </c>
      <c r="CZ4" s="179" t="s">
        <v>165</v>
      </c>
      <c r="DA4" s="179" t="s">
        <v>166</v>
      </c>
      <c r="DB4" s="179" t="s">
        <v>167</v>
      </c>
      <c r="DC4" s="179" t="s">
        <v>168</v>
      </c>
      <c r="DD4" s="179" t="s">
        <v>169</v>
      </c>
      <c r="DE4" s="177" t="s">
        <v>170</v>
      </c>
      <c r="DF4" s="177" t="s">
        <v>172</v>
      </c>
      <c r="DG4" s="177" t="s">
        <v>175</v>
      </c>
      <c r="DH4" s="177" t="s">
        <v>176</v>
      </c>
      <c r="DI4" s="180" t="s">
        <v>190</v>
      </c>
      <c r="DJ4" s="180" t="s">
        <v>191</v>
      </c>
      <c r="DK4" s="180" t="s">
        <v>192</v>
      </c>
      <c r="DL4" s="180" t="s">
        <v>193</v>
      </c>
      <c r="DM4" s="180" t="s">
        <v>194</v>
      </c>
      <c r="DN4" s="180" t="s">
        <v>195</v>
      </c>
      <c r="DO4" s="180" t="s">
        <v>196</v>
      </c>
    </row>
    <row r="5" spans="1:119">
      <c r="A5" s="189" t="s">
        <v>1861</v>
      </c>
      <c r="B5" s="189" t="s">
        <v>1862</v>
      </c>
      <c r="C5" s="189" t="s">
        <v>1162</v>
      </c>
      <c r="D5" s="189" t="s">
        <v>1163</v>
      </c>
      <c r="E5" s="189" t="s">
        <v>1164</v>
      </c>
      <c r="F5" s="189" t="s">
        <v>1165</v>
      </c>
      <c r="G5" s="189" t="s">
        <v>1166</v>
      </c>
      <c r="H5" s="189" t="s">
        <v>1167</v>
      </c>
      <c r="I5" s="211" t="s">
        <v>1168</v>
      </c>
      <c r="J5" s="193" t="s">
        <v>1169</v>
      </c>
      <c r="K5" s="193" t="s">
        <v>1170</v>
      </c>
      <c r="L5" s="193" t="s">
        <v>1863</v>
      </c>
      <c r="M5" s="193" t="s">
        <v>1864</v>
      </c>
      <c r="N5" s="193" t="s">
        <v>1865</v>
      </c>
      <c r="O5" s="193" t="s">
        <v>1866</v>
      </c>
      <c r="P5" s="193" t="s">
        <v>1867</v>
      </c>
      <c r="Q5" s="193" t="s">
        <v>1868</v>
      </c>
      <c r="R5" s="193" t="s">
        <v>1869</v>
      </c>
      <c r="S5" s="211" t="s">
        <v>1870</v>
      </c>
      <c r="T5" s="212" t="s">
        <v>1171</v>
      </c>
      <c r="U5" s="212" t="s">
        <v>1172</v>
      </c>
      <c r="V5" s="212" t="s">
        <v>1173</v>
      </c>
      <c r="W5" s="212" t="s">
        <v>1174</v>
      </c>
      <c r="X5" s="212" t="s">
        <v>1175</v>
      </c>
      <c r="Y5" s="212" t="s">
        <v>1176</v>
      </c>
      <c r="Z5" s="212" t="s">
        <v>1177</v>
      </c>
      <c r="AA5" s="212" t="s">
        <v>1871</v>
      </c>
      <c r="AB5" s="212" t="s">
        <v>1872</v>
      </c>
      <c r="AC5" s="212" t="s">
        <v>1873</v>
      </c>
      <c r="AD5" s="212" t="s">
        <v>1178</v>
      </c>
      <c r="AE5" s="212" t="s">
        <v>1874</v>
      </c>
      <c r="AF5" s="193" t="s">
        <v>1875</v>
      </c>
      <c r="AG5" s="273" t="s">
        <v>1876</v>
      </c>
      <c r="AH5" s="273" t="s">
        <v>1877</v>
      </c>
      <c r="AI5" s="213" t="s">
        <v>1878</v>
      </c>
      <c r="AJ5" s="213" t="s">
        <v>1879</v>
      </c>
      <c r="AK5" s="213" t="s">
        <v>1880</v>
      </c>
      <c r="AL5" s="213" t="s">
        <v>1179</v>
      </c>
      <c r="AM5" s="213" t="s">
        <v>1881</v>
      </c>
      <c r="AN5" s="213" t="s">
        <v>1882</v>
      </c>
      <c r="AO5" s="213" t="s">
        <v>1883</v>
      </c>
      <c r="AP5" s="213" t="s">
        <v>1884</v>
      </c>
      <c r="AQ5" s="213" t="s">
        <v>1885</v>
      </c>
      <c r="AR5" s="213" t="s">
        <v>1886</v>
      </c>
      <c r="AS5" s="228" t="s">
        <v>1887</v>
      </c>
      <c r="AT5" s="212" t="s">
        <v>1888</v>
      </c>
      <c r="AU5" s="212" t="s">
        <v>1889</v>
      </c>
      <c r="AV5" s="212" t="s">
        <v>1890</v>
      </c>
      <c r="AW5" s="212" t="s">
        <v>1891</v>
      </c>
      <c r="AX5" s="212" t="s">
        <v>1892</v>
      </c>
      <c r="AY5" s="212" t="s">
        <v>1893</v>
      </c>
      <c r="AZ5" s="212" t="s">
        <v>1894</v>
      </c>
      <c r="BA5" s="212" t="s">
        <v>1895</v>
      </c>
      <c r="BB5" s="212" t="s">
        <v>1896</v>
      </c>
      <c r="BC5" s="212" t="s">
        <v>1180</v>
      </c>
      <c r="BD5" s="212" t="s">
        <v>1897</v>
      </c>
      <c r="BE5" s="212" t="s">
        <v>1898</v>
      </c>
      <c r="BF5" s="212" t="s">
        <v>1899</v>
      </c>
      <c r="BG5" s="212" t="s">
        <v>1900</v>
      </c>
      <c r="BH5" s="212" t="s">
        <v>1901</v>
      </c>
      <c r="BI5" s="212" t="s">
        <v>1902</v>
      </c>
      <c r="BJ5" s="212" t="s">
        <v>1903</v>
      </c>
      <c r="BK5" s="212" t="s">
        <v>1904</v>
      </c>
      <c r="BL5" s="212" t="s">
        <v>1905</v>
      </c>
      <c r="BM5" s="212" t="s">
        <v>1906</v>
      </c>
      <c r="BN5" s="212" t="s">
        <v>1907</v>
      </c>
      <c r="BO5" s="212" t="s">
        <v>1908</v>
      </c>
      <c r="BP5" s="212" t="s">
        <v>1909</v>
      </c>
      <c r="BQ5" s="193" t="s">
        <v>1910</v>
      </c>
      <c r="BR5" s="193" t="s">
        <v>1911</v>
      </c>
      <c r="BS5" s="212" t="s">
        <v>1912</v>
      </c>
      <c r="BT5" s="212" t="s">
        <v>1181</v>
      </c>
      <c r="BU5" s="212" t="s">
        <v>1182</v>
      </c>
      <c r="BV5" s="212" t="s">
        <v>1183</v>
      </c>
      <c r="BW5" s="212" t="s">
        <v>1184</v>
      </c>
      <c r="BX5" s="212" t="s">
        <v>1185</v>
      </c>
      <c r="BY5" s="212" t="s">
        <v>1186</v>
      </c>
      <c r="BZ5" s="212" t="s">
        <v>1187</v>
      </c>
      <c r="CA5" s="212" t="s">
        <v>1188</v>
      </c>
      <c r="CB5" s="212" t="s">
        <v>1189</v>
      </c>
      <c r="CC5" s="212" t="s">
        <v>1190</v>
      </c>
      <c r="CD5" s="212" t="s">
        <v>1191</v>
      </c>
      <c r="CE5" s="193" t="s">
        <v>1192</v>
      </c>
      <c r="CF5" s="193" t="s">
        <v>1193</v>
      </c>
      <c r="CG5" s="193" t="s">
        <v>1913</v>
      </c>
      <c r="CH5" s="193" t="s">
        <v>1914</v>
      </c>
      <c r="CI5" s="273" t="s">
        <v>1194</v>
      </c>
      <c r="CJ5" s="273" t="s">
        <v>1195</v>
      </c>
      <c r="CK5" s="193" t="s">
        <v>1915</v>
      </c>
      <c r="CL5" s="212" t="s">
        <v>1196</v>
      </c>
      <c r="CM5" s="212" t="s">
        <v>1197</v>
      </c>
      <c r="CN5" s="212" t="s">
        <v>1198</v>
      </c>
      <c r="CO5" s="212" t="s">
        <v>1199</v>
      </c>
      <c r="CP5" s="212" t="s">
        <v>1200</v>
      </c>
      <c r="CQ5" s="212" t="s">
        <v>1201</v>
      </c>
      <c r="CR5" s="212" t="s">
        <v>1202</v>
      </c>
      <c r="CS5" s="212" t="s">
        <v>1203</v>
      </c>
      <c r="CT5" s="212" t="s">
        <v>1204</v>
      </c>
      <c r="CU5" s="193" t="s">
        <v>1205</v>
      </c>
      <c r="CV5" s="193" t="s">
        <v>1916</v>
      </c>
      <c r="CW5" s="193" t="s">
        <v>1917</v>
      </c>
      <c r="CX5" s="193" t="s">
        <v>1206</v>
      </c>
      <c r="CY5" s="212" t="s">
        <v>1207</v>
      </c>
      <c r="CZ5" s="212" t="s">
        <v>1208</v>
      </c>
      <c r="DA5" s="212" t="s">
        <v>1209</v>
      </c>
      <c r="DB5" s="212" t="s">
        <v>1210</v>
      </c>
      <c r="DC5" s="212" t="s">
        <v>1211</v>
      </c>
      <c r="DD5" s="212" t="s">
        <v>1212</v>
      </c>
      <c r="DE5" s="193" t="s">
        <v>1213</v>
      </c>
      <c r="DF5" s="193" t="s">
        <v>1918</v>
      </c>
      <c r="DG5" s="193" t="s">
        <v>1919</v>
      </c>
      <c r="DH5" s="193" t="s">
        <v>1920</v>
      </c>
      <c r="DI5" s="213" t="s">
        <v>1921</v>
      </c>
      <c r="DJ5" s="213" t="s">
        <v>1922</v>
      </c>
      <c r="DK5" s="213" t="s">
        <v>1923</v>
      </c>
      <c r="DL5" s="213" t="s">
        <v>1924</v>
      </c>
      <c r="DM5" s="213" t="s">
        <v>1925</v>
      </c>
      <c r="DN5" s="213" t="s">
        <v>1926</v>
      </c>
      <c r="DO5" s="213" t="s">
        <v>1927</v>
      </c>
    </row>
    <row r="6" spans="1:119" ht="135">
      <c r="A6" s="162">
        <v>1</v>
      </c>
      <c r="B6" s="163">
        <v>40797</v>
      </c>
      <c r="C6" s="150">
        <v>10</v>
      </c>
      <c r="D6" s="150" t="s">
        <v>214</v>
      </c>
      <c r="E6" s="150" t="s">
        <v>215</v>
      </c>
      <c r="F6" s="150" t="s">
        <v>216</v>
      </c>
      <c r="G6" s="150" t="s">
        <v>217</v>
      </c>
      <c r="H6" s="164" t="s">
        <v>218</v>
      </c>
      <c r="I6" s="152" t="s">
        <v>1120</v>
      </c>
      <c r="J6" s="156">
        <v>1</v>
      </c>
      <c r="K6" s="156">
        <v>0</v>
      </c>
      <c r="L6" s="156">
        <v>0</v>
      </c>
      <c r="M6" s="156">
        <v>0</v>
      </c>
      <c r="N6" s="156">
        <v>0</v>
      </c>
      <c r="O6" s="156">
        <v>1</v>
      </c>
      <c r="P6" s="156">
        <v>1</v>
      </c>
      <c r="Q6" s="156">
        <v>0</v>
      </c>
      <c r="R6" s="156">
        <v>1</v>
      </c>
      <c r="S6" s="153" t="s">
        <v>415</v>
      </c>
      <c r="T6" s="170">
        <v>2</v>
      </c>
      <c r="U6" s="170">
        <v>1</v>
      </c>
      <c r="V6" s="170">
        <v>0</v>
      </c>
      <c r="W6" s="170">
        <v>0</v>
      </c>
      <c r="X6" s="170">
        <v>0</v>
      </c>
      <c r="Y6" s="170">
        <v>0</v>
      </c>
      <c r="Z6" s="170">
        <v>0</v>
      </c>
      <c r="AA6" s="170">
        <v>0</v>
      </c>
      <c r="AB6" s="170">
        <v>0</v>
      </c>
      <c r="AC6" s="170">
        <v>3</v>
      </c>
      <c r="AD6" s="170">
        <v>0</v>
      </c>
      <c r="AE6" s="170">
        <v>0</v>
      </c>
      <c r="AF6" s="168">
        <v>1</v>
      </c>
      <c r="AG6" s="274" t="s">
        <v>1147</v>
      </c>
      <c r="AH6" s="274" t="s">
        <v>1148</v>
      </c>
      <c r="AI6" s="172">
        <v>1</v>
      </c>
      <c r="AJ6" s="172">
        <v>1</v>
      </c>
      <c r="AK6" s="172">
        <v>0</v>
      </c>
      <c r="AL6" s="172">
        <v>0</v>
      </c>
      <c r="AM6" s="172">
        <v>0</v>
      </c>
      <c r="AN6" s="172">
        <v>0</v>
      </c>
      <c r="AO6" s="172">
        <v>0</v>
      </c>
      <c r="AP6" s="172">
        <v>0</v>
      </c>
      <c r="AQ6" s="172">
        <v>0</v>
      </c>
      <c r="AR6" s="172">
        <v>0</v>
      </c>
      <c r="AS6" s="170">
        <v>1</v>
      </c>
      <c r="AT6" s="170">
        <v>0</v>
      </c>
      <c r="AU6" s="170">
        <v>0</v>
      </c>
      <c r="AV6" s="170">
        <v>2</v>
      </c>
      <c r="AW6" s="170">
        <v>0</v>
      </c>
      <c r="AX6" s="170">
        <v>3</v>
      </c>
      <c r="AY6" s="170">
        <v>0</v>
      </c>
      <c r="AZ6" s="170">
        <v>0</v>
      </c>
      <c r="BA6" s="170">
        <v>0</v>
      </c>
      <c r="BB6" s="170">
        <v>1</v>
      </c>
      <c r="BC6" s="170">
        <v>0</v>
      </c>
      <c r="BD6" s="170">
        <v>0</v>
      </c>
      <c r="BE6" s="170">
        <v>0</v>
      </c>
      <c r="BF6" s="170">
        <v>0</v>
      </c>
      <c r="BG6" s="170">
        <v>0</v>
      </c>
      <c r="BH6" s="170">
        <v>0</v>
      </c>
      <c r="BI6" s="170">
        <v>0</v>
      </c>
      <c r="BJ6" s="170">
        <v>5</v>
      </c>
      <c r="BK6" s="170">
        <v>4</v>
      </c>
      <c r="BL6" s="170">
        <v>0</v>
      </c>
      <c r="BM6" s="170">
        <v>0</v>
      </c>
      <c r="BN6" s="170">
        <v>3</v>
      </c>
      <c r="BO6" s="170">
        <v>2</v>
      </c>
      <c r="BP6" s="170">
        <v>0</v>
      </c>
      <c r="BQ6" s="168" t="s">
        <v>1121</v>
      </c>
      <c r="BR6" s="167" t="s">
        <v>1122</v>
      </c>
      <c r="BS6" s="174">
        <v>3</v>
      </c>
      <c r="BT6" s="174">
        <v>2</v>
      </c>
      <c r="BU6" s="174">
        <v>0</v>
      </c>
      <c r="BV6" s="174">
        <v>0</v>
      </c>
      <c r="BW6" s="174">
        <v>1</v>
      </c>
      <c r="BX6" s="174">
        <v>0</v>
      </c>
      <c r="BY6" s="174">
        <v>0</v>
      </c>
      <c r="BZ6" s="174">
        <v>0</v>
      </c>
      <c r="CA6" s="174">
        <v>0</v>
      </c>
      <c r="CB6" s="174">
        <v>0</v>
      </c>
      <c r="CC6" s="174">
        <v>0</v>
      </c>
      <c r="CD6" s="174">
        <v>0</v>
      </c>
      <c r="CE6" s="178">
        <v>1</v>
      </c>
      <c r="CF6" s="178">
        <v>1</v>
      </c>
      <c r="CG6" s="178" t="s">
        <v>1123</v>
      </c>
      <c r="CH6" s="178">
        <v>1</v>
      </c>
      <c r="CI6" s="283" t="s">
        <v>1147</v>
      </c>
      <c r="CJ6" s="283" t="s">
        <v>1148</v>
      </c>
      <c r="CK6" s="178">
        <v>1</v>
      </c>
      <c r="CL6" s="174">
        <v>3</v>
      </c>
      <c r="CM6" s="174">
        <v>0</v>
      </c>
      <c r="CN6" s="174">
        <v>0</v>
      </c>
      <c r="CO6" s="174">
        <v>0</v>
      </c>
      <c r="CP6" s="174">
        <v>0</v>
      </c>
      <c r="CQ6" s="174">
        <v>2</v>
      </c>
      <c r="CR6" s="174">
        <v>1</v>
      </c>
      <c r="CS6" s="174">
        <v>0</v>
      </c>
      <c r="CT6" s="174">
        <v>0</v>
      </c>
      <c r="CU6" s="178">
        <v>1</v>
      </c>
      <c r="CV6" s="178">
        <v>1</v>
      </c>
      <c r="CW6" s="178">
        <v>0</v>
      </c>
      <c r="CX6" s="178" t="s">
        <v>1124</v>
      </c>
      <c r="CY6" s="174">
        <v>0</v>
      </c>
      <c r="CZ6" s="174">
        <v>3</v>
      </c>
      <c r="DA6" s="174">
        <v>2</v>
      </c>
      <c r="DB6" s="174">
        <v>0</v>
      </c>
      <c r="DC6" s="174">
        <v>0</v>
      </c>
      <c r="DD6" s="174">
        <v>1</v>
      </c>
      <c r="DE6" s="178">
        <v>1</v>
      </c>
      <c r="DF6" s="178">
        <v>0</v>
      </c>
      <c r="DG6" s="178">
        <v>1</v>
      </c>
      <c r="DH6" s="178">
        <v>1</v>
      </c>
      <c r="DI6" s="181">
        <v>0</v>
      </c>
      <c r="DJ6" s="181">
        <v>1</v>
      </c>
      <c r="DK6" s="181">
        <v>1</v>
      </c>
      <c r="DL6" s="181">
        <v>0</v>
      </c>
      <c r="DM6" s="181">
        <v>0</v>
      </c>
      <c r="DN6" s="181">
        <v>0</v>
      </c>
      <c r="DO6" s="181">
        <v>0</v>
      </c>
    </row>
    <row r="7" spans="1:119" ht="60">
      <c r="A7" s="162">
        <v>2</v>
      </c>
      <c r="B7" s="163">
        <v>40795</v>
      </c>
      <c r="C7" s="150">
        <v>10</v>
      </c>
      <c r="D7" s="150" t="s">
        <v>214</v>
      </c>
      <c r="E7" s="150" t="s">
        <v>215</v>
      </c>
      <c r="F7" s="150" t="s">
        <v>232</v>
      </c>
      <c r="G7" s="150" t="s">
        <v>217</v>
      </c>
      <c r="H7" s="164" t="s">
        <v>233</v>
      </c>
      <c r="I7" s="152" t="s">
        <v>1125</v>
      </c>
      <c r="J7" s="156">
        <v>1</v>
      </c>
      <c r="K7" s="156">
        <v>0</v>
      </c>
      <c r="L7" s="156">
        <v>1</v>
      </c>
      <c r="M7" s="156">
        <v>0</v>
      </c>
      <c r="N7" s="156">
        <v>1</v>
      </c>
      <c r="O7" s="156">
        <v>1</v>
      </c>
      <c r="P7" s="156">
        <v>1</v>
      </c>
      <c r="Q7" s="156">
        <v>0</v>
      </c>
      <c r="R7" s="156">
        <v>0</v>
      </c>
      <c r="S7" s="153" t="s">
        <v>415</v>
      </c>
      <c r="T7" s="170">
        <v>3</v>
      </c>
      <c r="U7" s="170">
        <v>0</v>
      </c>
      <c r="V7" s="170">
        <v>1</v>
      </c>
      <c r="W7" s="170">
        <v>0</v>
      </c>
      <c r="X7" s="170">
        <v>0</v>
      </c>
      <c r="Y7" s="170">
        <v>0</v>
      </c>
      <c r="Z7" s="170">
        <v>2</v>
      </c>
      <c r="AA7" s="170">
        <v>0</v>
      </c>
      <c r="AB7" s="170">
        <v>0</v>
      </c>
      <c r="AC7" s="170">
        <v>0</v>
      </c>
      <c r="AD7" s="170">
        <v>0</v>
      </c>
      <c r="AE7" s="170">
        <v>0</v>
      </c>
      <c r="AF7" s="168">
        <v>1</v>
      </c>
      <c r="AG7" s="274" t="s">
        <v>1147</v>
      </c>
      <c r="AH7" s="274" t="s">
        <v>1148</v>
      </c>
      <c r="AI7" s="172">
        <v>1</v>
      </c>
      <c r="AJ7" s="172">
        <v>0</v>
      </c>
      <c r="AK7" s="172">
        <v>1</v>
      </c>
      <c r="AL7" s="172">
        <v>0</v>
      </c>
      <c r="AM7" s="172">
        <v>0</v>
      </c>
      <c r="AN7" s="172">
        <v>0</v>
      </c>
      <c r="AO7" s="172">
        <v>0</v>
      </c>
      <c r="AP7" s="172">
        <v>0</v>
      </c>
      <c r="AQ7" s="172">
        <v>0</v>
      </c>
      <c r="AR7" s="172">
        <v>0</v>
      </c>
      <c r="AS7" s="170">
        <v>1</v>
      </c>
      <c r="AT7" s="170">
        <v>0</v>
      </c>
      <c r="AU7" s="170">
        <v>0</v>
      </c>
      <c r="AV7" s="170">
        <v>0</v>
      </c>
      <c r="AW7" s="170">
        <v>0</v>
      </c>
      <c r="AX7" s="170">
        <v>0</v>
      </c>
      <c r="AY7" s="170">
        <v>0</v>
      </c>
      <c r="AZ7" s="170">
        <v>0</v>
      </c>
      <c r="BA7" s="170">
        <v>0</v>
      </c>
      <c r="BB7" s="170">
        <v>2</v>
      </c>
      <c r="BC7" s="170">
        <v>0</v>
      </c>
      <c r="BD7" s="170">
        <v>0</v>
      </c>
      <c r="BE7" s="170">
        <v>0</v>
      </c>
      <c r="BF7" s="170">
        <v>0</v>
      </c>
      <c r="BG7" s="170">
        <v>0</v>
      </c>
      <c r="BH7" s="170">
        <v>4</v>
      </c>
      <c r="BI7" s="170">
        <v>0</v>
      </c>
      <c r="BJ7" s="170">
        <v>0</v>
      </c>
      <c r="BK7" s="170">
        <v>1</v>
      </c>
      <c r="BL7" s="170">
        <v>5</v>
      </c>
      <c r="BM7" s="170">
        <v>0</v>
      </c>
      <c r="BN7" s="170">
        <v>3</v>
      </c>
      <c r="BO7" s="170">
        <v>0</v>
      </c>
      <c r="BP7" s="170">
        <v>0</v>
      </c>
      <c r="BQ7" s="168" t="s">
        <v>1121</v>
      </c>
      <c r="BR7" s="167">
        <v>1</v>
      </c>
      <c r="BS7" s="174">
        <v>3</v>
      </c>
      <c r="BT7" s="174">
        <v>0</v>
      </c>
      <c r="BU7" s="174">
        <v>0</v>
      </c>
      <c r="BV7" s="174">
        <v>0</v>
      </c>
      <c r="BW7" s="174">
        <v>0</v>
      </c>
      <c r="BX7" s="174">
        <v>0</v>
      </c>
      <c r="BY7" s="174">
        <v>0</v>
      </c>
      <c r="BZ7" s="174">
        <v>0</v>
      </c>
      <c r="CA7" s="174">
        <v>0</v>
      </c>
      <c r="CB7" s="174">
        <v>2</v>
      </c>
      <c r="CC7" s="174">
        <v>1</v>
      </c>
      <c r="CD7" s="174">
        <v>0</v>
      </c>
      <c r="CE7" s="178">
        <v>0</v>
      </c>
      <c r="CF7" s="178">
        <v>1</v>
      </c>
      <c r="CG7" s="178" t="s">
        <v>1123</v>
      </c>
      <c r="CH7" s="178">
        <v>1</v>
      </c>
      <c r="CI7" s="283" t="s">
        <v>1147</v>
      </c>
      <c r="CJ7" s="283" t="s">
        <v>1148</v>
      </c>
      <c r="CK7" s="178">
        <v>1</v>
      </c>
      <c r="CL7" s="174">
        <v>3</v>
      </c>
      <c r="CM7" s="174">
        <v>0</v>
      </c>
      <c r="CN7" s="174">
        <v>0</v>
      </c>
      <c r="CO7" s="174">
        <v>1</v>
      </c>
      <c r="CP7" s="174">
        <v>0</v>
      </c>
      <c r="CQ7" s="174">
        <v>2</v>
      </c>
      <c r="CR7" s="174">
        <v>0</v>
      </c>
      <c r="CS7" s="174">
        <v>0</v>
      </c>
      <c r="CT7" s="174">
        <v>0</v>
      </c>
      <c r="CU7" s="178">
        <v>1</v>
      </c>
      <c r="CV7" s="178">
        <v>1</v>
      </c>
      <c r="CW7" s="178">
        <v>0</v>
      </c>
      <c r="CX7" s="178" t="s">
        <v>1126</v>
      </c>
      <c r="CY7" s="174">
        <v>0</v>
      </c>
      <c r="CZ7" s="174">
        <v>0</v>
      </c>
      <c r="DA7" s="174">
        <v>3</v>
      </c>
      <c r="DB7" s="174">
        <v>2</v>
      </c>
      <c r="DC7" s="174">
        <v>0</v>
      </c>
      <c r="DD7" s="174">
        <v>1</v>
      </c>
      <c r="DE7" s="178">
        <v>0</v>
      </c>
      <c r="DF7" s="178">
        <v>1</v>
      </c>
      <c r="DG7" s="178">
        <v>0</v>
      </c>
      <c r="DH7" s="178">
        <v>0</v>
      </c>
      <c r="DI7" s="181">
        <v>0</v>
      </c>
      <c r="DJ7" s="181">
        <v>1</v>
      </c>
      <c r="DK7" s="181">
        <v>1</v>
      </c>
      <c r="DL7" s="181">
        <v>0</v>
      </c>
      <c r="DM7" s="181">
        <v>0</v>
      </c>
      <c r="DN7" s="181">
        <v>0</v>
      </c>
      <c r="DO7" s="181">
        <v>0</v>
      </c>
    </row>
    <row r="8" spans="1:119" ht="135">
      <c r="A8" s="162">
        <v>3</v>
      </c>
      <c r="B8" s="163">
        <v>40795</v>
      </c>
      <c r="C8" s="150">
        <v>10</v>
      </c>
      <c r="D8" s="150" t="s">
        <v>214</v>
      </c>
      <c r="E8" s="150" t="s">
        <v>215</v>
      </c>
      <c r="F8" s="150" t="s">
        <v>232</v>
      </c>
      <c r="G8" s="150" t="s">
        <v>217</v>
      </c>
      <c r="H8" s="164" t="s">
        <v>237</v>
      </c>
      <c r="I8" s="152" t="s">
        <v>1120</v>
      </c>
      <c r="J8" s="156">
        <v>1</v>
      </c>
      <c r="K8" s="156">
        <v>0</v>
      </c>
      <c r="L8" s="156">
        <v>1</v>
      </c>
      <c r="M8" s="156">
        <v>0</v>
      </c>
      <c r="N8" s="156">
        <v>1</v>
      </c>
      <c r="O8" s="156">
        <v>1</v>
      </c>
      <c r="P8" s="156">
        <v>1</v>
      </c>
      <c r="Q8" s="156">
        <v>0</v>
      </c>
      <c r="R8" s="156">
        <v>0</v>
      </c>
      <c r="S8" s="153" t="s">
        <v>415</v>
      </c>
      <c r="T8" s="170">
        <v>3</v>
      </c>
      <c r="U8" s="170">
        <v>0</v>
      </c>
      <c r="V8" s="170">
        <v>0</v>
      </c>
      <c r="W8" s="170">
        <v>0</v>
      </c>
      <c r="X8" s="170">
        <v>0</v>
      </c>
      <c r="Y8" s="170">
        <v>0</v>
      </c>
      <c r="Z8" s="170">
        <v>1</v>
      </c>
      <c r="AA8" s="170">
        <v>0</v>
      </c>
      <c r="AB8" s="170">
        <v>0</v>
      </c>
      <c r="AC8" s="170">
        <v>0</v>
      </c>
      <c r="AD8" s="170">
        <v>2</v>
      </c>
      <c r="AE8" s="170">
        <v>0</v>
      </c>
      <c r="AF8" s="168">
        <v>1</v>
      </c>
      <c r="AG8" s="274" t="s">
        <v>1147</v>
      </c>
      <c r="AH8" s="274" t="s">
        <v>1148</v>
      </c>
      <c r="AI8" s="172">
        <v>1</v>
      </c>
      <c r="AJ8" s="172">
        <v>0</v>
      </c>
      <c r="AK8" s="172">
        <v>1</v>
      </c>
      <c r="AL8" s="172">
        <v>0</v>
      </c>
      <c r="AM8" s="172">
        <v>0</v>
      </c>
      <c r="AN8" s="172">
        <v>0</v>
      </c>
      <c r="AO8" s="172">
        <v>0</v>
      </c>
      <c r="AP8" s="172">
        <v>0</v>
      </c>
      <c r="AQ8" s="172">
        <v>0</v>
      </c>
      <c r="AR8" s="172">
        <v>0</v>
      </c>
      <c r="AS8" s="170">
        <v>1</v>
      </c>
      <c r="AT8" s="170">
        <v>0</v>
      </c>
      <c r="AU8" s="170">
        <v>0</v>
      </c>
      <c r="AV8" s="170">
        <v>2</v>
      </c>
      <c r="AW8" s="170">
        <v>0</v>
      </c>
      <c r="AX8" s="170">
        <v>1</v>
      </c>
      <c r="AY8" s="170">
        <v>0</v>
      </c>
      <c r="AZ8" s="170">
        <v>0</v>
      </c>
      <c r="BA8" s="170">
        <v>0</v>
      </c>
      <c r="BB8" s="170">
        <v>3</v>
      </c>
      <c r="BC8" s="170">
        <v>0</v>
      </c>
      <c r="BD8" s="170">
        <v>0</v>
      </c>
      <c r="BE8" s="170">
        <v>0</v>
      </c>
      <c r="BF8" s="170">
        <v>0</v>
      </c>
      <c r="BG8" s="170">
        <v>0</v>
      </c>
      <c r="BH8" s="170">
        <v>5</v>
      </c>
      <c r="BI8" s="170">
        <v>0</v>
      </c>
      <c r="BJ8" s="170">
        <v>0</v>
      </c>
      <c r="BK8" s="170">
        <v>2</v>
      </c>
      <c r="BL8" s="170">
        <v>1</v>
      </c>
      <c r="BM8" s="170">
        <v>0</v>
      </c>
      <c r="BN8" s="170">
        <v>4</v>
      </c>
      <c r="BO8" s="170">
        <v>0</v>
      </c>
      <c r="BP8" s="170">
        <v>0</v>
      </c>
      <c r="BQ8" s="168" t="s">
        <v>1121</v>
      </c>
      <c r="BR8" s="167">
        <v>1</v>
      </c>
      <c r="BS8" s="174">
        <v>3</v>
      </c>
      <c r="BT8" s="174">
        <v>0</v>
      </c>
      <c r="BU8" s="174">
        <v>0</v>
      </c>
      <c r="BV8" s="174">
        <v>0</v>
      </c>
      <c r="BW8" s="174">
        <v>0</v>
      </c>
      <c r="BX8" s="174">
        <v>2</v>
      </c>
      <c r="BY8" s="174">
        <v>0</v>
      </c>
      <c r="BZ8" s="174">
        <v>0</v>
      </c>
      <c r="CA8" s="174">
        <v>0</v>
      </c>
      <c r="CB8" s="174">
        <v>1</v>
      </c>
      <c r="CC8" s="174">
        <v>0</v>
      </c>
      <c r="CD8" s="174">
        <v>0</v>
      </c>
      <c r="CE8" s="178">
        <v>0</v>
      </c>
      <c r="CF8" s="178">
        <v>0</v>
      </c>
      <c r="CG8" s="178" t="s">
        <v>1123</v>
      </c>
      <c r="CH8" s="178">
        <v>1</v>
      </c>
      <c r="CI8" s="283" t="s">
        <v>1147</v>
      </c>
      <c r="CJ8" s="283" t="s">
        <v>1151</v>
      </c>
      <c r="CK8" s="178">
        <v>1</v>
      </c>
      <c r="CL8" s="174">
        <v>1</v>
      </c>
      <c r="CM8" s="174">
        <v>0</v>
      </c>
      <c r="CN8" s="174">
        <v>0</v>
      </c>
      <c r="CO8" s="174">
        <v>2</v>
      </c>
      <c r="CP8" s="174">
        <v>0</v>
      </c>
      <c r="CQ8" s="174">
        <v>3</v>
      </c>
      <c r="CR8" s="174">
        <v>0</v>
      </c>
      <c r="CS8" s="174">
        <v>0</v>
      </c>
      <c r="CT8" s="174">
        <v>0</v>
      </c>
      <c r="CU8" s="178">
        <v>1</v>
      </c>
      <c r="CV8" s="178">
        <v>1</v>
      </c>
      <c r="CW8" s="178">
        <v>0</v>
      </c>
      <c r="CX8" s="178" t="s">
        <v>1126</v>
      </c>
      <c r="CY8" s="174">
        <v>0</v>
      </c>
      <c r="CZ8" s="174">
        <v>0</v>
      </c>
      <c r="DA8" s="174">
        <v>3</v>
      </c>
      <c r="DB8" s="174">
        <v>1</v>
      </c>
      <c r="DC8" s="174">
        <v>2</v>
      </c>
      <c r="DD8" s="174">
        <v>0</v>
      </c>
      <c r="DE8" s="178">
        <v>0</v>
      </c>
      <c r="DF8" s="178">
        <v>0</v>
      </c>
      <c r="DG8" s="178">
        <v>1</v>
      </c>
      <c r="DH8" s="178">
        <v>0</v>
      </c>
      <c r="DI8" s="181">
        <v>0</v>
      </c>
      <c r="DJ8" s="181">
        <v>1</v>
      </c>
      <c r="DK8" s="181">
        <v>1</v>
      </c>
      <c r="DL8" s="181">
        <v>0</v>
      </c>
      <c r="DM8" s="181">
        <v>0</v>
      </c>
      <c r="DN8" s="181">
        <v>1</v>
      </c>
      <c r="DO8" s="181">
        <v>0</v>
      </c>
    </row>
    <row r="9" spans="1:119" ht="60">
      <c r="A9" s="162">
        <v>4</v>
      </c>
      <c r="B9" s="163">
        <v>40796</v>
      </c>
      <c r="C9" s="150">
        <v>10</v>
      </c>
      <c r="D9" s="150" t="s">
        <v>214</v>
      </c>
      <c r="E9" s="150" t="s">
        <v>215</v>
      </c>
      <c r="F9" s="150" t="s">
        <v>240</v>
      </c>
      <c r="G9" s="150" t="s">
        <v>217</v>
      </c>
      <c r="H9" s="164" t="s">
        <v>1127</v>
      </c>
      <c r="I9" s="152" t="s">
        <v>1125</v>
      </c>
      <c r="J9" s="156">
        <v>1</v>
      </c>
      <c r="K9" s="156">
        <v>0</v>
      </c>
      <c r="L9" s="156">
        <v>1</v>
      </c>
      <c r="M9" s="156">
        <v>0</v>
      </c>
      <c r="N9" s="156">
        <v>0</v>
      </c>
      <c r="O9" s="156">
        <v>1</v>
      </c>
      <c r="P9" s="156">
        <v>1</v>
      </c>
      <c r="Q9" s="156">
        <v>0</v>
      </c>
      <c r="R9" s="156">
        <v>1</v>
      </c>
      <c r="S9" s="153" t="s">
        <v>1128</v>
      </c>
      <c r="T9" s="170">
        <v>1</v>
      </c>
      <c r="U9" s="170">
        <v>0</v>
      </c>
      <c r="V9" s="170">
        <v>0</v>
      </c>
      <c r="W9" s="170">
        <v>0</v>
      </c>
      <c r="X9" s="170">
        <v>0</v>
      </c>
      <c r="Y9" s="170">
        <v>3</v>
      </c>
      <c r="Z9" s="170">
        <v>0</v>
      </c>
      <c r="AA9" s="170">
        <v>0</v>
      </c>
      <c r="AB9" s="170">
        <v>0</v>
      </c>
      <c r="AC9" s="170">
        <v>2</v>
      </c>
      <c r="AD9" s="170">
        <v>0</v>
      </c>
      <c r="AE9" s="170">
        <v>0</v>
      </c>
      <c r="AF9" s="168">
        <v>1</v>
      </c>
      <c r="AG9" s="274" t="s">
        <v>1149</v>
      </c>
      <c r="AH9" s="274" t="s">
        <v>1149</v>
      </c>
      <c r="AI9" s="172">
        <v>1</v>
      </c>
      <c r="AJ9" s="172">
        <v>1</v>
      </c>
      <c r="AK9" s="172">
        <v>1</v>
      </c>
      <c r="AL9" s="172">
        <v>0</v>
      </c>
      <c r="AM9" s="172">
        <v>0</v>
      </c>
      <c r="AN9" s="172">
        <v>0</v>
      </c>
      <c r="AO9" s="172">
        <v>0</v>
      </c>
      <c r="AP9" s="172">
        <v>0</v>
      </c>
      <c r="AQ9" s="172">
        <v>0</v>
      </c>
      <c r="AR9" s="172">
        <v>0</v>
      </c>
      <c r="AS9" s="170">
        <v>1</v>
      </c>
      <c r="AT9" s="170">
        <v>0</v>
      </c>
      <c r="AU9" s="170">
        <v>0</v>
      </c>
      <c r="AV9" s="170">
        <v>1</v>
      </c>
      <c r="AW9" s="170">
        <v>0</v>
      </c>
      <c r="AX9" s="170">
        <v>2</v>
      </c>
      <c r="AY9" s="170">
        <v>0</v>
      </c>
      <c r="AZ9" s="170">
        <v>0</v>
      </c>
      <c r="BA9" s="170">
        <v>0</v>
      </c>
      <c r="BB9" s="170">
        <v>0</v>
      </c>
      <c r="BC9" s="170">
        <v>0</v>
      </c>
      <c r="BD9" s="170">
        <v>0</v>
      </c>
      <c r="BE9" s="170">
        <v>2</v>
      </c>
      <c r="BF9" s="170">
        <v>3</v>
      </c>
      <c r="BG9" s="170">
        <v>0</v>
      </c>
      <c r="BH9" s="170">
        <v>0</v>
      </c>
      <c r="BI9" s="170">
        <v>0</v>
      </c>
      <c r="BJ9" s="170">
        <v>4</v>
      </c>
      <c r="BK9" s="170">
        <v>0</v>
      </c>
      <c r="BL9" s="170">
        <v>0</v>
      </c>
      <c r="BM9" s="170">
        <v>0</v>
      </c>
      <c r="BN9" s="170">
        <v>5</v>
      </c>
      <c r="BO9" s="170">
        <v>1</v>
      </c>
      <c r="BP9" s="170">
        <v>0</v>
      </c>
      <c r="BQ9" s="168" t="s">
        <v>1121</v>
      </c>
      <c r="BR9" s="167">
        <v>1</v>
      </c>
      <c r="BS9" s="174">
        <v>0</v>
      </c>
      <c r="BT9" s="174">
        <v>0</v>
      </c>
      <c r="BU9" s="174">
        <v>0</v>
      </c>
      <c r="BV9" s="174">
        <v>0</v>
      </c>
      <c r="BW9" s="174">
        <v>1</v>
      </c>
      <c r="BX9" s="174">
        <v>2</v>
      </c>
      <c r="BY9" s="174">
        <v>0</v>
      </c>
      <c r="BZ9" s="174">
        <v>0</v>
      </c>
      <c r="CA9" s="174">
        <v>0</v>
      </c>
      <c r="CB9" s="174">
        <v>3</v>
      </c>
      <c r="CC9" s="174">
        <v>0</v>
      </c>
      <c r="CD9" s="174">
        <v>0</v>
      </c>
      <c r="CE9" s="178">
        <v>1</v>
      </c>
      <c r="CF9" s="178">
        <v>0</v>
      </c>
      <c r="CG9" s="178" t="s">
        <v>1123</v>
      </c>
      <c r="CH9" s="178">
        <v>1</v>
      </c>
      <c r="CI9" s="283" t="s">
        <v>1147</v>
      </c>
      <c r="CJ9" s="283" t="s">
        <v>1148</v>
      </c>
      <c r="CK9" s="178">
        <v>0</v>
      </c>
      <c r="CL9" s="174">
        <v>3</v>
      </c>
      <c r="CM9" s="174">
        <v>0</v>
      </c>
      <c r="CN9" s="174">
        <v>0</v>
      </c>
      <c r="CO9" s="174">
        <v>1</v>
      </c>
      <c r="CP9" s="174">
        <v>0</v>
      </c>
      <c r="CQ9" s="174">
        <v>2</v>
      </c>
      <c r="CR9" s="174">
        <v>0</v>
      </c>
      <c r="CS9" s="174">
        <v>0</v>
      </c>
      <c r="CT9" s="174">
        <v>0</v>
      </c>
      <c r="CU9" s="178">
        <v>1</v>
      </c>
      <c r="CV9" s="178">
        <v>1</v>
      </c>
      <c r="CW9" s="178">
        <v>0</v>
      </c>
      <c r="CX9" s="178" t="s">
        <v>1126</v>
      </c>
      <c r="CY9" s="174">
        <v>0</v>
      </c>
      <c r="CZ9" s="174">
        <v>0</v>
      </c>
      <c r="DA9" s="174">
        <v>3</v>
      </c>
      <c r="DB9" s="174">
        <v>0</v>
      </c>
      <c r="DC9" s="174">
        <v>2</v>
      </c>
      <c r="DD9" s="174">
        <v>1</v>
      </c>
      <c r="DE9" s="178">
        <v>0</v>
      </c>
      <c r="DF9" s="178">
        <v>0</v>
      </c>
      <c r="DG9" s="178">
        <v>0</v>
      </c>
      <c r="DH9" s="178">
        <v>0</v>
      </c>
      <c r="DI9" s="181">
        <v>0</v>
      </c>
      <c r="DJ9" s="181">
        <v>1</v>
      </c>
      <c r="DK9" s="181">
        <v>1</v>
      </c>
      <c r="DL9" s="181">
        <v>0</v>
      </c>
      <c r="DM9" s="181">
        <v>0</v>
      </c>
      <c r="DN9" s="181">
        <v>0</v>
      </c>
      <c r="DO9" s="181">
        <v>0</v>
      </c>
    </row>
    <row r="10" spans="1:119" ht="135">
      <c r="A10" s="162">
        <v>5</v>
      </c>
      <c r="B10" s="163">
        <v>40796</v>
      </c>
      <c r="C10" s="150">
        <v>10</v>
      </c>
      <c r="D10" s="150" t="s">
        <v>214</v>
      </c>
      <c r="E10" s="150" t="s">
        <v>215</v>
      </c>
      <c r="F10" s="150" t="s">
        <v>240</v>
      </c>
      <c r="G10" s="150" t="s">
        <v>217</v>
      </c>
      <c r="H10" s="164" t="s">
        <v>242</v>
      </c>
      <c r="I10" s="152" t="s">
        <v>1120</v>
      </c>
      <c r="J10" s="156">
        <v>1</v>
      </c>
      <c r="K10" s="156">
        <v>0</v>
      </c>
      <c r="L10" s="156">
        <v>1</v>
      </c>
      <c r="M10" s="156">
        <v>0</v>
      </c>
      <c r="N10" s="156">
        <v>1</v>
      </c>
      <c r="O10" s="156">
        <v>1</v>
      </c>
      <c r="P10" s="156">
        <v>1</v>
      </c>
      <c r="Q10" s="156">
        <v>0</v>
      </c>
      <c r="R10" s="156">
        <v>1</v>
      </c>
      <c r="S10" s="153" t="s">
        <v>415</v>
      </c>
      <c r="T10" s="170">
        <v>3</v>
      </c>
      <c r="U10" s="170">
        <v>0</v>
      </c>
      <c r="V10" s="170">
        <v>0</v>
      </c>
      <c r="W10" s="170">
        <v>0</v>
      </c>
      <c r="X10" s="170">
        <v>0</v>
      </c>
      <c r="Y10" s="170">
        <v>1</v>
      </c>
      <c r="Z10" s="170">
        <v>0</v>
      </c>
      <c r="AA10" s="170">
        <v>0</v>
      </c>
      <c r="AB10" s="170">
        <v>0</v>
      </c>
      <c r="AC10" s="170">
        <v>2</v>
      </c>
      <c r="AD10" s="170">
        <v>0</v>
      </c>
      <c r="AE10" s="170">
        <v>0</v>
      </c>
      <c r="AF10" s="168">
        <v>0</v>
      </c>
      <c r="AG10" s="274" t="s">
        <v>224</v>
      </c>
      <c r="AH10" s="274" t="s">
        <v>310</v>
      </c>
      <c r="AI10" s="172">
        <v>1</v>
      </c>
      <c r="AJ10" s="172">
        <v>1</v>
      </c>
      <c r="AK10" s="172">
        <v>0</v>
      </c>
      <c r="AL10" s="172">
        <v>1</v>
      </c>
      <c r="AM10" s="172">
        <v>0</v>
      </c>
      <c r="AN10" s="172">
        <v>0</v>
      </c>
      <c r="AO10" s="172">
        <v>0</v>
      </c>
      <c r="AP10" s="172">
        <v>0</v>
      </c>
      <c r="AQ10" s="172">
        <v>0</v>
      </c>
      <c r="AR10" s="172">
        <v>0</v>
      </c>
      <c r="AS10" s="170">
        <v>1</v>
      </c>
      <c r="AT10" s="170">
        <v>1</v>
      </c>
      <c r="AU10" s="170">
        <v>0</v>
      </c>
      <c r="AV10" s="170">
        <v>2</v>
      </c>
      <c r="AW10" s="170">
        <v>0</v>
      </c>
      <c r="AX10" s="170">
        <v>0</v>
      </c>
      <c r="AY10" s="170">
        <v>0</v>
      </c>
      <c r="AZ10" s="170">
        <v>0</v>
      </c>
      <c r="BA10" s="170">
        <v>0</v>
      </c>
      <c r="BB10" s="170">
        <v>5</v>
      </c>
      <c r="BC10" s="170">
        <v>4</v>
      </c>
      <c r="BD10" s="170">
        <v>1</v>
      </c>
      <c r="BE10" s="170">
        <v>0</v>
      </c>
      <c r="BF10" s="170">
        <v>0</v>
      </c>
      <c r="BG10" s="170">
        <v>0</v>
      </c>
      <c r="BH10" s="170">
        <v>3</v>
      </c>
      <c r="BI10" s="170">
        <v>0</v>
      </c>
      <c r="BJ10" s="170">
        <v>2</v>
      </c>
      <c r="BK10" s="170">
        <v>0</v>
      </c>
      <c r="BL10" s="170">
        <v>0</v>
      </c>
      <c r="BM10" s="170">
        <v>0</v>
      </c>
      <c r="BN10" s="170">
        <v>0</v>
      </c>
      <c r="BO10" s="170">
        <v>0</v>
      </c>
      <c r="BP10" s="170">
        <v>0</v>
      </c>
      <c r="BQ10" s="168" t="s">
        <v>538</v>
      </c>
      <c r="BR10" s="167" t="s">
        <v>539</v>
      </c>
      <c r="BS10" s="174">
        <v>0</v>
      </c>
      <c r="BT10" s="174">
        <v>0</v>
      </c>
      <c r="BU10" s="174">
        <v>0</v>
      </c>
      <c r="BV10" s="174">
        <v>0</v>
      </c>
      <c r="BW10" s="174">
        <v>1</v>
      </c>
      <c r="BX10" s="174">
        <v>3</v>
      </c>
      <c r="BY10" s="174">
        <v>0</v>
      </c>
      <c r="BZ10" s="174">
        <v>0</v>
      </c>
      <c r="CA10" s="174">
        <v>0</v>
      </c>
      <c r="CB10" s="174">
        <v>2</v>
      </c>
      <c r="CC10" s="174">
        <v>0</v>
      </c>
      <c r="CD10" s="174">
        <v>0</v>
      </c>
      <c r="CE10" s="178">
        <v>1</v>
      </c>
      <c r="CF10" s="178">
        <v>1</v>
      </c>
      <c r="CG10" s="178" t="s">
        <v>223</v>
      </c>
      <c r="CH10" s="178">
        <v>1</v>
      </c>
      <c r="CI10" s="283" t="s">
        <v>238</v>
      </c>
      <c r="CJ10" s="283" t="s">
        <v>225</v>
      </c>
      <c r="CK10" s="178">
        <v>1</v>
      </c>
      <c r="CL10" s="174">
        <v>2</v>
      </c>
      <c r="CM10" s="174">
        <v>0</v>
      </c>
      <c r="CN10" s="174">
        <v>0</v>
      </c>
      <c r="CO10" s="174">
        <v>2</v>
      </c>
      <c r="CP10" s="174">
        <v>0</v>
      </c>
      <c r="CQ10" s="174">
        <v>3</v>
      </c>
      <c r="CR10" s="174">
        <v>0</v>
      </c>
      <c r="CS10" s="174">
        <v>0</v>
      </c>
      <c r="CT10" s="174">
        <v>0</v>
      </c>
      <c r="CU10" s="178">
        <v>1</v>
      </c>
      <c r="CV10" s="178">
        <v>0</v>
      </c>
      <c r="CW10" s="178">
        <v>0</v>
      </c>
      <c r="CX10" s="178" t="s">
        <v>228</v>
      </c>
      <c r="CY10" s="174">
        <v>0</v>
      </c>
      <c r="CZ10" s="174">
        <v>1</v>
      </c>
      <c r="DA10" s="174">
        <v>3</v>
      </c>
      <c r="DB10" s="174">
        <v>2</v>
      </c>
      <c r="DC10" s="174">
        <v>0</v>
      </c>
      <c r="DD10" s="174">
        <v>0</v>
      </c>
      <c r="DE10" s="178">
        <v>0</v>
      </c>
      <c r="DF10" s="178">
        <v>0</v>
      </c>
      <c r="DG10" s="178">
        <v>1</v>
      </c>
      <c r="DH10" s="178">
        <v>0</v>
      </c>
      <c r="DI10" s="181">
        <v>0</v>
      </c>
      <c r="DJ10" s="181">
        <v>1</v>
      </c>
      <c r="DK10" s="181">
        <v>1</v>
      </c>
      <c r="DL10" s="181">
        <v>0</v>
      </c>
      <c r="DM10" s="181">
        <v>0</v>
      </c>
      <c r="DN10" s="181">
        <v>0</v>
      </c>
      <c r="DO10" s="181">
        <v>0</v>
      </c>
    </row>
    <row r="11" spans="1:119" ht="180">
      <c r="A11" s="162">
        <v>6</v>
      </c>
      <c r="B11" s="163">
        <v>40796</v>
      </c>
      <c r="C11" s="150">
        <v>11</v>
      </c>
      <c r="D11" s="150" t="s">
        <v>214</v>
      </c>
      <c r="E11" s="150" t="s">
        <v>244</v>
      </c>
      <c r="F11" s="150" t="s">
        <v>245</v>
      </c>
      <c r="G11" s="150" t="s">
        <v>217</v>
      </c>
      <c r="H11" s="164" t="s">
        <v>246</v>
      </c>
      <c r="I11" s="152" t="s">
        <v>247</v>
      </c>
      <c r="J11" s="156">
        <v>1</v>
      </c>
      <c r="K11" s="156">
        <v>0</v>
      </c>
      <c r="L11" s="156">
        <v>1</v>
      </c>
      <c r="M11" s="156">
        <v>1</v>
      </c>
      <c r="N11" s="156">
        <v>1</v>
      </c>
      <c r="O11" s="156">
        <v>1</v>
      </c>
      <c r="P11" s="156">
        <v>1</v>
      </c>
      <c r="Q11" s="156">
        <v>1</v>
      </c>
      <c r="R11" s="156">
        <v>0</v>
      </c>
      <c r="S11" s="153" t="s">
        <v>416</v>
      </c>
      <c r="T11" s="170">
        <v>2</v>
      </c>
      <c r="U11" s="170">
        <v>0</v>
      </c>
      <c r="V11" s="170">
        <v>0</v>
      </c>
      <c r="W11" s="170">
        <v>0</v>
      </c>
      <c r="X11" s="170">
        <v>1</v>
      </c>
      <c r="Y11" s="170">
        <v>3</v>
      </c>
      <c r="Z11" s="170">
        <v>0</v>
      </c>
      <c r="AA11" s="170">
        <v>0</v>
      </c>
      <c r="AB11" s="170">
        <v>0</v>
      </c>
      <c r="AC11" s="170">
        <v>0</v>
      </c>
      <c r="AD11" s="170">
        <v>0</v>
      </c>
      <c r="AE11" s="170">
        <v>0</v>
      </c>
      <c r="AF11" s="168">
        <v>1</v>
      </c>
      <c r="AG11" s="274" t="s">
        <v>224</v>
      </c>
      <c r="AH11" s="274" t="s">
        <v>300</v>
      </c>
      <c r="AI11" s="172">
        <v>1</v>
      </c>
      <c r="AJ11" s="172">
        <v>0</v>
      </c>
      <c r="AK11" s="172">
        <v>1</v>
      </c>
      <c r="AL11" s="172">
        <v>0</v>
      </c>
      <c r="AM11" s="172">
        <v>0</v>
      </c>
      <c r="AN11" s="172">
        <v>0</v>
      </c>
      <c r="AO11" s="172">
        <v>0</v>
      </c>
      <c r="AP11" s="172">
        <v>1</v>
      </c>
      <c r="AQ11" s="172">
        <v>0</v>
      </c>
      <c r="AR11" s="172">
        <v>1</v>
      </c>
      <c r="AS11" s="170">
        <v>1</v>
      </c>
      <c r="AT11" s="170">
        <v>0</v>
      </c>
      <c r="AU11" s="170">
        <v>0</v>
      </c>
      <c r="AV11" s="170">
        <v>3</v>
      </c>
      <c r="AW11" s="170">
        <v>0</v>
      </c>
      <c r="AX11" s="170">
        <v>0</v>
      </c>
      <c r="AY11" s="170">
        <v>2</v>
      </c>
      <c r="AZ11" s="170">
        <v>0</v>
      </c>
      <c r="BA11" s="170">
        <v>0</v>
      </c>
      <c r="BB11" s="170">
        <v>2</v>
      </c>
      <c r="BC11" s="170">
        <v>0</v>
      </c>
      <c r="BD11" s="170">
        <v>0</v>
      </c>
      <c r="BE11" s="170">
        <v>0</v>
      </c>
      <c r="BF11" s="170">
        <v>0</v>
      </c>
      <c r="BG11" s="170">
        <v>0</v>
      </c>
      <c r="BH11" s="170">
        <v>4</v>
      </c>
      <c r="BI11" s="170">
        <v>3</v>
      </c>
      <c r="BJ11" s="170">
        <v>5</v>
      </c>
      <c r="BK11" s="170">
        <v>0</v>
      </c>
      <c r="BL11" s="170">
        <v>0</v>
      </c>
      <c r="BM11" s="170">
        <v>0</v>
      </c>
      <c r="BN11" s="170">
        <v>0</v>
      </c>
      <c r="BO11" s="170">
        <v>1</v>
      </c>
      <c r="BP11" s="170">
        <v>0</v>
      </c>
      <c r="BQ11" s="168" t="s">
        <v>248</v>
      </c>
      <c r="BR11" s="167">
        <v>1</v>
      </c>
      <c r="BS11" s="174">
        <v>1</v>
      </c>
      <c r="BT11" s="174">
        <v>0</v>
      </c>
      <c r="BU11" s="174">
        <v>2</v>
      </c>
      <c r="BV11" s="174">
        <v>0</v>
      </c>
      <c r="BW11" s="174">
        <v>0</v>
      </c>
      <c r="BX11" s="174">
        <v>3</v>
      </c>
      <c r="BY11" s="174">
        <v>0</v>
      </c>
      <c r="BZ11" s="174">
        <v>0</v>
      </c>
      <c r="CA11" s="174">
        <v>0</v>
      </c>
      <c r="CB11" s="174">
        <v>0</v>
      </c>
      <c r="CC11" s="174">
        <v>0</v>
      </c>
      <c r="CD11" s="174">
        <v>0</v>
      </c>
      <c r="CE11" s="178">
        <v>1</v>
      </c>
      <c r="CF11" s="178">
        <v>1</v>
      </c>
      <c r="CG11" s="178" t="s">
        <v>223</v>
      </c>
      <c r="CH11" s="178">
        <v>1</v>
      </c>
      <c r="CI11" s="283" t="s">
        <v>224</v>
      </c>
      <c r="CJ11" s="283" t="s">
        <v>224</v>
      </c>
      <c r="CK11" s="178">
        <v>1</v>
      </c>
      <c r="CL11" s="174">
        <v>1</v>
      </c>
      <c r="CM11" s="174">
        <v>0</v>
      </c>
      <c r="CN11" s="174">
        <v>0</v>
      </c>
      <c r="CO11" s="174">
        <v>2</v>
      </c>
      <c r="CP11" s="174">
        <v>0</v>
      </c>
      <c r="CQ11" s="174">
        <v>0</v>
      </c>
      <c r="CR11" s="174">
        <v>1</v>
      </c>
      <c r="CS11" s="174">
        <v>0</v>
      </c>
      <c r="CT11" s="174">
        <v>0</v>
      </c>
      <c r="CU11" s="178">
        <v>1</v>
      </c>
      <c r="CV11" s="178">
        <v>0</v>
      </c>
      <c r="CW11" s="178" t="s">
        <v>248</v>
      </c>
      <c r="CX11" s="178" t="s">
        <v>228</v>
      </c>
      <c r="CY11" s="174">
        <v>0</v>
      </c>
      <c r="CZ11" s="174">
        <v>2</v>
      </c>
      <c r="DA11" s="174">
        <v>3</v>
      </c>
      <c r="DB11" s="174">
        <v>0</v>
      </c>
      <c r="DC11" s="174">
        <v>0</v>
      </c>
      <c r="DD11" s="174">
        <v>1</v>
      </c>
      <c r="DE11" s="178">
        <v>0</v>
      </c>
      <c r="DF11" s="178">
        <v>0</v>
      </c>
      <c r="DG11" s="178">
        <v>0</v>
      </c>
      <c r="DH11" s="178">
        <v>0</v>
      </c>
      <c r="DI11" s="181">
        <v>0</v>
      </c>
      <c r="DJ11" s="181">
        <v>1</v>
      </c>
      <c r="DK11" s="181">
        <v>0</v>
      </c>
      <c r="DL11" s="181">
        <v>0</v>
      </c>
      <c r="DM11" s="181">
        <v>0</v>
      </c>
      <c r="DN11" s="181">
        <v>0</v>
      </c>
      <c r="DO11" s="181">
        <v>0</v>
      </c>
    </row>
    <row r="12" spans="1:119" ht="60">
      <c r="A12" s="162">
        <v>7</v>
      </c>
      <c r="B12" s="163">
        <v>40796</v>
      </c>
      <c r="C12" s="150">
        <v>11</v>
      </c>
      <c r="D12" s="150" t="s">
        <v>214</v>
      </c>
      <c r="E12" s="150" t="s">
        <v>244</v>
      </c>
      <c r="F12" s="150" t="s">
        <v>245</v>
      </c>
      <c r="G12" s="150" t="s">
        <v>217</v>
      </c>
      <c r="H12" s="164" t="s">
        <v>246</v>
      </c>
      <c r="I12" s="152" t="s">
        <v>234</v>
      </c>
      <c r="J12" s="156">
        <v>1</v>
      </c>
      <c r="K12" s="156">
        <v>0</v>
      </c>
      <c r="L12" s="156">
        <v>1</v>
      </c>
      <c r="M12" s="156">
        <v>0</v>
      </c>
      <c r="N12" s="156">
        <v>1</v>
      </c>
      <c r="O12" s="156">
        <v>1</v>
      </c>
      <c r="P12" s="156">
        <v>1</v>
      </c>
      <c r="Q12" s="156">
        <v>1</v>
      </c>
      <c r="R12" s="156">
        <v>0</v>
      </c>
      <c r="S12" s="153" t="s">
        <v>418</v>
      </c>
      <c r="T12" s="170">
        <v>2</v>
      </c>
      <c r="U12" s="170">
        <v>0</v>
      </c>
      <c r="V12" s="170">
        <v>0</v>
      </c>
      <c r="W12" s="170">
        <v>0</v>
      </c>
      <c r="X12" s="170">
        <v>1</v>
      </c>
      <c r="Y12" s="170">
        <v>3</v>
      </c>
      <c r="Z12" s="170">
        <v>0</v>
      </c>
      <c r="AA12" s="170">
        <v>0</v>
      </c>
      <c r="AB12" s="170">
        <v>0</v>
      </c>
      <c r="AC12" s="170">
        <v>0</v>
      </c>
      <c r="AD12" s="170">
        <v>0</v>
      </c>
      <c r="AE12" s="170">
        <v>0</v>
      </c>
      <c r="AF12" s="168">
        <v>1</v>
      </c>
      <c r="AG12" s="274" t="s">
        <v>224</v>
      </c>
      <c r="AH12" s="274" t="s">
        <v>300</v>
      </c>
      <c r="AI12" s="172">
        <v>1</v>
      </c>
      <c r="AJ12" s="172">
        <v>0</v>
      </c>
      <c r="AK12" s="172">
        <v>1</v>
      </c>
      <c r="AL12" s="172">
        <v>1</v>
      </c>
      <c r="AM12" s="172">
        <v>0</v>
      </c>
      <c r="AN12" s="172">
        <v>0</v>
      </c>
      <c r="AO12" s="172">
        <v>0</v>
      </c>
      <c r="AP12" s="172">
        <v>0</v>
      </c>
      <c r="AQ12" s="172">
        <v>0</v>
      </c>
      <c r="AR12" s="172">
        <v>1</v>
      </c>
      <c r="AS12" s="170">
        <v>1</v>
      </c>
      <c r="AT12" s="170">
        <v>0</v>
      </c>
      <c r="AU12" s="170">
        <v>0</v>
      </c>
      <c r="AV12" s="170">
        <v>3</v>
      </c>
      <c r="AW12" s="170">
        <v>0</v>
      </c>
      <c r="AX12" s="170">
        <v>0</v>
      </c>
      <c r="AY12" s="170">
        <v>2</v>
      </c>
      <c r="AZ12" s="170">
        <v>0</v>
      </c>
      <c r="BA12" s="170">
        <v>1</v>
      </c>
      <c r="BB12" s="170">
        <v>0</v>
      </c>
      <c r="BC12" s="170">
        <v>0</v>
      </c>
      <c r="BD12" s="170">
        <v>0</v>
      </c>
      <c r="BE12" s="170">
        <v>0</v>
      </c>
      <c r="BF12" s="170">
        <v>0</v>
      </c>
      <c r="BG12" s="170">
        <v>0</v>
      </c>
      <c r="BH12" s="170">
        <v>5</v>
      </c>
      <c r="BI12" s="170">
        <v>1</v>
      </c>
      <c r="BJ12" s="170">
        <v>4</v>
      </c>
      <c r="BK12" s="170">
        <v>3</v>
      </c>
      <c r="BL12" s="170">
        <v>0</v>
      </c>
      <c r="BM12" s="170">
        <v>0</v>
      </c>
      <c r="BN12" s="170">
        <v>0</v>
      </c>
      <c r="BO12" s="170">
        <v>2</v>
      </c>
      <c r="BP12" s="170">
        <v>0</v>
      </c>
      <c r="BQ12" s="168" t="s">
        <v>538</v>
      </c>
      <c r="BR12" s="167" t="s">
        <v>539</v>
      </c>
      <c r="BS12" s="174">
        <v>1</v>
      </c>
      <c r="BT12" s="174">
        <v>0</v>
      </c>
      <c r="BU12" s="174">
        <v>0</v>
      </c>
      <c r="BV12" s="174">
        <v>0</v>
      </c>
      <c r="BW12" s="174">
        <v>0</v>
      </c>
      <c r="BX12" s="174">
        <v>3</v>
      </c>
      <c r="BY12" s="174">
        <v>2</v>
      </c>
      <c r="BZ12" s="174">
        <v>0</v>
      </c>
      <c r="CA12" s="174">
        <v>0</v>
      </c>
      <c r="CB12" s="174">
        <v>1</v>
      </c>
      <c r="CC12" s="174">
        <v>0</v>
      </c>
      <c r="CD12" s="174">
        <v>0</v>
      </c>
      <c r="CE12" s="178">
        <v>0</v>
      </c>
      <c r="CF12" s="178">
        <v>1</v>
      </c>
      <c r="CG12" s="178" t="s">
        <v>223</v>
      </c>
      <c r="CH12" s="178">
        <v>1</v>
      </c>
      <c r="CI12" s="283" t="s">
        <v>224</v>
      </c>
      <c r="CJ12" s="283" t="s">
        <v>225</v>
      </c>
      <c r="CK12" s="178">
        <v>1</v>
      </c>
      <c r="CL12" s="174">
        <v>3</v>
      </c>
      <c r="CM12" s="174">
        <v>0</v>
      </c>
      <c r="CN12" s="174">
        <v>0</v>
      </c>
      <c r="CO12" s="174">
        <v>2</v>
      </c>
      <c r="CP12" s="174">
        <v>0</v>
      </c>
      <c r="CQ12" s="174">
        <v>0</v>
      </c>
      <c r="CR12" s="174">
        <v>1</v>
      </c>
      <c r="CS12" s="174">
        <v>0</v>
      </c>
      <c r="CT12" s="174">
        <v>0</v>
      </c>
      <c r="CU12" s="178">
        <v>1</v>
      </c>
      <c r="CV12" s="178">
        <v>0</v>
      </c>
      <c r="CW12" s="178">
        <v>0</v>
      </c>
      <c r="CX12" s="178" t="s">
        <v>236</v>
      </c>
      <c r="CY12" s="174">
        <v>0</v>
      </c>
      <c r="CZ12" s="174">
        <v>2</v>
      </c>
      <c r="DA12" s="174">
        <v>3</v>
      </c>
      <c r="DB12" s="174">
        <v>0</v>
      </c>
      <c r="DC12" s="174">
        <v>0</v>
      </c>
      <c r="DD12" s="174">
        <v>1</v>
      </c>
      <c r="DE12" s="178">
        <v>0</v>
      </c>
      <c r="DF12" s="178">
        <v>0</v>
      </c>
      <c r="DG12" s="178">
        <v>1</v>
      </c>
      <c r="DH12" s="178">
        <v>0</v>
      </c>
      <c r="DI12" s="181">
        <v>0</v>
      </c>
      <c r="DJ12" s="181">
        <v>1</v>
      </c>
      <c r="DK12" s="181">
        <v>0</v>
      </c>
      <c r="DL12" s="181">
        <v>0</v>
      </c>
      <c r="DM12" s="181">
        <v>0</v>
      </c>
      <c r="DN12" s="181">
        <v>0</v>
      </c>
      <c r="DO12" s="181">
        <v>0</v>
      </c>
    </row>
    <row r="13" spans="1:119" ht="210">
      <c r="A13" s="162">
        <v>8</v>
      </c>
      <c r="B13" s="163">
        <v>40796</v>
      </c>
      <c r="C13" s="150">
        <v>11</v>
      </c>
      <c r="D13" s="150" t="s">
        <v>214</v>
      </c>
      <c r="E13" s="150" t="s">
        <v>244</v>
      </c>
      <c r="F13" s="150" t="s">
        <v>249</v>
      </c>
      <c r="G13" s="150" t="s">
        <v>217</v>
      </c>
      <c r="H13" s="164" t="s">
        <v>250</v>
      </c>
      <c r="I13" s="152" t="s">
        <v>251</v>
      </c>
      <c r="J13" s="156">
        <v>1</v>
      </c>
      <c r="K13" s="156">
        <v>0</v>
      </c>
      <c r="L13" s="156">
        <v>1</v>
      </c>
      <c r="M13" s="156">
        <v>1</v>
      </c>
      <c r="N13" s="156">
        <v>1</v>
      </c>
      <c r="O13" s="156">
        <v>1</v>
      </c>
      <c r="P13" s="156">
        <v>1</v>
      </c>
      <c r="Q13" s="156">
        <v>1</v>
      </c>
      <c r="R13" s="156">
        <v>0</v>
      </c>
      <c r="S13" s="153" t="s">
        <v>416</v>
      </c>
      <c r="T13" s="170">
        <v>3</v>
      </c>
      <c r="U13" s="170">
        <v>0</v>
      </c>
      <c r="V13" s="170">
        <v>0</v>
      </c>
      <c r="W13" s="170">
        <v>0</v>
      </c>
      <c r="X13" s="170">
        <v>1</v>
      </c>
      <c r="Y13" s="170">
        <v>0</v>
      </c>
      <c r="Z13" s="170">
        <v>0</v>
      </c>
      <c r="AA13" s="170">
        <v>0</v>
      </c>
      <c r="AB13" s="170">
        <v>0</v>
      </c>
      <c r="AC13" s="170">
        <v>0</v>
      </c>
      <c r="AD13" s="170">
        <v>0</v>
      </c>
      <c r="AE13" s="170">
        <v>2</v>
      </c>
      <c r="AF13" s="168">
        <v>1</v>
      </c>
      <c r="AG13" s="274" t="s">
        <v>224</v>
      </c>
      <c r="AH13" s="274" t="s">
        <v>238</v>
      </c>
      <c r="AI13" s="172">
        <v>1</v>
      </c>
      <c r="AJ13" s="172">
        <v>0</v>
      </c>
      <c r="AK13" s="172">
        <v>1</v>
      </c>
      <c r="AL13" s="172">
        <v>0</v>
      </c>
      <c r="AM13" s="172">
        <v>0</v>
      </c>
      <c r="AN13" s="172">
        <v>0</v>
      </c>
      <c r="AO13" s="172">
        <v>0</v>
      </c>
      <c r="AP13" s="172">
        <v>0</v>
      </c>
      <c r="AQ13" s="172">
        <v>0</v>
      </c>
      <c r="AR13" s="172">
        <v>1</v>
      </c>
      <c r="AS13" s="170">
        <v>1</v>
      </c>
      <c r="AT13" s="170">
        <v>0</v>
      </c>
      <c r="AU13" s="170">
        <v>0</v>
      </c>
      <c r="AV13" s="170">
        <v>2</v>
      </c>
      <c r="AW13" s="170">
        <v>0</v>
      </c>
      <c r="AX13" s="170">
        <v>0</v>
      </c>
      <c r="AY13" s="170">
        <v>0</v>
      </c>
      <c r="AZ13" s="170">
        <v>0</v>
      </c>
      <c r="BA13" s="170">
        <v>0</v>
      </c>
      <c r="BB13" s="170">
        <v>0</v>
      </c>
      <c r="BC13" s="170">
        <v>0</v>
      </c>
      <c r="BD13" s="170">
        <v>0</v>
      </c>
      <c r="BE13" s="170">
        <v>0</v>
      </c>
      <c r="BF13" s="170">
        <v>0</v>
      </c>
      <c r="BG13" s="170">
        <v>0</v>
      </c>
      <c r="BH13" s="170">
        <v>4</v>
      </c>
      <c r="BI13" s="170">
        <v>0</v>
      </c>
      <c r="BJ13" s="170">
        <v>5</v>
      </c>
      <c r="BK13" s="170">
        <v>3</v>
      </c>
      <c r="BL13" s="170">
        <v>0</v>
      </c>
      <c r="BM13" s="170">
        <v>2</v>
      </c>
      <c r="BN13" s="170">
        <v>0</v>
      </c>
      <c r="BO13" s="170">
        <v>0</v>
      </c>
      <c r="BP13" s="170">
        <v>1</v>
      </c>
      <c r="BQ13" s="168" t="s">
        <v>538</v>
      </c>
      <c r="BR13" s="167" t="s">
        <v>539</v>
      </c>
      <c r="BS13" s="174">
        <v>0</v>
      </c>
      <c r="BT13" s="174">
        <v>0</v>
      </c>
      <c r="BU13" s="174">
        <v>2</v>
      </c>
      <c r="BV13" s="174">
        <v>0</v>
      </c>
      <c r="BW13" s="174">
        <v>0</v>
      </c>
      <c r="BX13" s="174">
        <v>3</v>
      </c>
      <c r="BY13" s="174">
        <v>0</v>
      </c>
      <c r="BZ13" s="174">
        <v>0</v>
      </c>
      <c r="CA13" s="174">
        <v>0</v>
      </c>
      <c r="CB13" s="174">
        <v>0</v>
      </c>
      <c r="CC13" s="174">
        <v>0</v>
      </c>
      <c r="CD13" s="174">
        <v>1</v>
      </c>
      <c r="CE13" s="178">
        <v>0</v>
      </c>
      <c r="CF13" s="178">
        <v>1</v>
      </c>
      <c r="CG13" s="178" t="s">
        <v>223</v>
      </c>
      <c r="CH13" s="178">
        <v>1</v>
      </c>
      <c r="CI13" s="283" t="s">
        <v>224</v>
      </c>
      <c r="CJ13" s="283" t="s">
        <v>225</v>
      </c>
      <c r="CK13" s="178">
        <v>1</v>
      </c>
      <c r="CL13" s="174">
        <v>0</v>
      </c>
      <c r="CM13" s="174">
        <v>0</v>
      </c>
      <c r="CN13" s="174">
        <v>0</v>
      </c>
      <c r="CO13" s="174">
        <v>3</v>
      </c>
      <c r="CP13" s="174">
        <v>1</v>
      </c>
      <c r="CQ13" s="174">
        <v>0</v>
      </c>
      <c r="CR13" s="174">
        <v>0</v>
      </c>
      <c r="CS13" s="174">
        <v>2</v>
      </c>
      <c r="CT13" s="174">
        <v>0</v>
      </c>
      <c r="CU13" s="178">
        <v>1</v>
      </c>
      <c r="CV13" s="178">
        <v>0</v>
      </c>
      <c r="CW13" s="178">
        <v>0</v>
      </c>
      <c r="CX13" s="178" t="s">
        <v>236</v>
      </c>
      <c r="CY13" s="174">
        <v>0</v>
      </c>
      <c r="CZ13" s="174">
        <v>1</v>
      </c>
      <c r="DA13" s="174">
        <v>3</v>
      </c>
      <c r="DB13" s="174">
        <v>0</v>
      </c>
      <c r="DC13" s="174">
        <v>0</v>
      </c>
      <c r="DD13" s="174">
        <v>2</v>
      </c>
      <c r="DE13" s="178">
        <v>0</v>
      </c>
      <c r="DF13" s="178">
        <v>0</v>
      </c>
      <c r="DG13" s="178">
        <v>0</v>
      </c>
      <c r="DH13" s="178">
        <v>0</v>
      </c>
      <c r="DI13" s="181">
        <v>0</v>
      </c>
      <c r="DJ13" s="181">
        <v>1</v>
      </c>
      <c r="DK13" s="181">
        <v>0</v>
      </c>
      <c r="DL13" s="181">
        <v>0</v>
      </c>
      <c r="DM13" s="181">
        <v>0</v>
      </c>
      <c r="DN13" s="181">
        <v>0</v>
      </c>
      <c r="DO13" s="181">
        <v>0</v>
      </c>
    </row>
    <row r="14" spans="1:119" ht="210">
      <c r="A14" s="162">
        <v>9</v>
      </c>
      <c r="B14" s="163">
        <v>40797</v>
      </c>
      <c r="C14" s="150">
        <v>11</v>
      </c>
      <c r="D14" s="150" t="s">
        <v>214</v>
      </c>
      <c r="E14" s="150" t="s">
        <v>244</v>
      </c>
      <c r="F14" s="150" t="s">
        <v>252</v>
      </c>
      <c r="G14" s="150" t="s">
        <v>217</v>
      </c>
      <c r="H14" s="164" t="s">
        <v>253</v>
      </c>
      <c r="I14" s="152" t="s">
        <v>251</v>
      </c>
      <c r="J14" s="156">
        <v>1</v>
      </c>
      <c r="K14" s="156">
        <v>0</v>
      </c>
      <c r="L14" s="156">
        <v>1</v>
      </c>
      <c r="M14" s="156">
        <v>0</v>
      </c>
      <c r="N14" s="156">
        <v>1</v>
      </c>
      <c r="O14" s="156">
        <v>1</v>
      </c>
      <c r="P14" s="156">
        <v>1</v>
      </c>
      <c r="Q14" s="156">
        <v>0</v>
      </c>
      <c r="R14" s="156">
        <v>0</v>
      </c>
      <c r="S14" s="153" t="s">
        <v>416</v>
      </c>
      <c r="T14" s="170">
        <v>2</v>
      </c>
      <c r="U14" s="170">
        <v>0</v>
      </c>
      <c r="V14" s="170">
        <v>0</v>
      </c>
      <c r="W14" s="170">
        <v>0</v>
      </c>
      <c r="X14" s="170">
        <v>1</v>
      </c>
      <c r="Y14" s="170">
        <v>3</v>
      </c>
      <c r="Z14" s="170">
        <v>0</v>
      </c>
      <c r="AA14" s="170">
        <v>0</v>
      </c>
      <c r="AB14" s="170">
        <v>0</v>
      </c>
      <c r="AC14" s="170">
        <v>0</v>
      </c>
      <c r="AD14" s="170">
        <v>0</v>
      </c>
      <c r="AE14" s="170">
        <v>0</v>
      </c>
      <c r="AF14" s="168">
        <v>1</v>
      </c>
      <c r="AG14" s="274" t="s">
        <v>224</v>
      </c>
      <c r="AH14" s="274" t="s">
        <v>300</v>
      </c>
      <c r="AI14" s="172">
        <v>1</v>
      </c>
      <c r="AJ14" s="172">
        <v>0</v>
      </c>
      <c r="AK14" s="172">
        <v>0</v>
      </c>
      <c r="AL14" s="172">
        <v>1</v>
      </c>
      <c r="AM14" s="172">
        <v>0</v>
      </c>
      <c r="AN14" s="172">
        <v>0</v>
      </c>
      <c r="AO14" s="172">
        <v>0</v>
      </c>
      <c r="AP14" s="172">
        <v>1</v>
      </c>
      <c r="AQ14" s="172">
        <v>0</v>
      </c>
      <c r="AR14" s="172">
        <v>0</v>
      </c>
      <c r="AS14" s="170">
        <v>1</v>
      </c>
      <c r="AT14" s="170">
        <v>0</v>
      </c>
      <c r="AU14" s="170">
        <v>0</v>
      </c>
      <c r="AV14" s="170">
        <v>3</v>
      </c>
      <c r="AW14" s="170">
        <v>0</v>
      </c>
      <c r="AX14" s="170">
        <v>1</v>
      </c>
      <c r="AY14" s="170">
        <v>2</v>
      </c>
      <c r="AZ14" s="170">
        <v>0</v>
      </c>
      <c r="BA14" s="170">
        <v>0</v>
      </c>
      <c r="BB14" s="170">
        <v>0</v>
      </c>
      <c r="BC14" s="170">
        <v>0</v>
      </c>
      <c r="BD14" s="170">
        <v>0</v>
      </c>
      <c r="BE14" s="170">
        <v>0</v>
      </c>
      <c r="BF14" s="170">
        <v>0</v>
      </c>
      <c r="BG14" s="170">
        <v>0</v>
      </c>
      <c r="BH14" s="170">
        <v>5</v>
      </c>
      <c r="BI14" s="170">
        <v>1</v>
      </c>
      <c r="BJ14" s="170">
        <v>2</v>
      </c>
      <c r="BK14" s="170">
        <v>4</v>
      </c>
      <c r="BL14" s="170">
        <v>0</v>
      </c>
      <c r="BM14" s="170">
        <v>3</v>
      </c>
      <c r="BN14" s="170">
        <v>0</v>
      </c>
      <c r="BO14" s="170">
        <v>0</v>
      </c>
      <c r="BP14" s="170">
        <v>0</v>
      </c>
      <c r="BQ14" s="168" t="s">
        <v>538</v>
      </c>
      <c r="BR14" s="167" t="s">
        <v>539</v>
      </c>
      <c r="BS14" s="174">
        <v>0</v>
      </c>
      <c r="BT14" s="174">
        <v>1</v>
      </c>
      <c r="BU14" s="174">
        <v>0</v>
      </c>
      <c r="BV14" s="174">
        <v>0</v>
      </c>
      <c r="BW14" s="174">
        <v>0</v>
      </c>
      <c r="BX14" s="174">
        <v>2</v>
      </c>
      <c r="BY14" s="174">
        <v>3</v>
      </c>
      <c r="BZ14" s="174">
        <v>0</v>
      </c>
      <c r="CA14" s="174">
        <v>0</v>
      </c>
      <c r="CB14" s="174">
        <v>0</v>
      </c>
      <c r="CC14" s="174">
        <v>0</v>
      </c>
      <c r="CD14" s="174">
        <v>0</v>
      </c>
      <c r="CE14" s="178">
        <v>0</v>
      </c>
      <c r="CF14" s="178">
        <v>1</v>
      </c>
      <c r="CG14" s="178" t="s">
        <v>223</v>
      </c>
      <c r="CH14" s="178">
        <v>0</v>
      </c>
      <c r="CI14" s="283" t="s">
        <v>224</v>
      </c>
      <c r="CJ14" s="283" t="s">
        <v>238</v>
      </c>
      <c r="CK14" s="178">
        <v>1</v>
      </c>
      <c r="CL14" s="174">
        <v>0</v>
      </c>
      <c r="CM14" s="174">
        <v>0</v>
      </c>
      <c r="CN14" s="174">
        <v>0</v>
      </c>
      <c r="CO14" s="174">
        <v>3</v>
      </c>
      <c r="CP14" s="174">
        <v>2</v>
      </c>
      <c r="CQ14" s="174">
        <v>0</v>
      </c>
      <c r="CR14" s="174">
        <v>0</v>
      </c>
      <c r="CS14" s="174">
        <v>0</v>
      </c>
      <c r="CT14" s="174">
        <v>1</v>
      </c>
      <c r="CU14" s="178">
        <v>1</v>
      </c>
      <c r="CV14" s="178">
        <v>0</v>
      </c>
      <c r="CW14" s="178">
        <v>0</v>
      </c>
      <c r="CX14" s="178" t="s">
        <v>239</v>
      </c>
      <c r="CY14" s="174">
        <v>0</v>
      </c>
      <c r="CZ14" s="174">
        <v>0</v>
      </c>
      <c r="DA14" s="174">
        <v>3</v>
      </c>
      <c r="DB14" s="174">
        <v>2</v>
      </c>
      <c r="DC14" s="174">
        <v>0</v>
      </c>
      <c r="DD14" s="174">
        <v>1</v>
      </c>
      <c r="DE14" s="178">
        <v>0</v>
      </c>
      <c r="DF14" s="178">
        <v>0</v>
      </c>
      <c r="DG14" s="178">
        <v>0</v>
      </c>
      <c r="DH14" s="178">
        <v>0</v>
      </c>
      <c r="DI14" s="181">
        <v>1</v>
      </c>
      <c r="DJ14" s="181">
        <v>0</v>
      </c>
      <c r="DK14" s="181">
        <v>0</v>
      </c>
      <c r="DL14" s="181">
        <v>0</v>
      </c>
      <c r="DM14" s="181">
        <v>0</v>
      </c>
      <c r="DN14" s="181">
        <v>0</v>
      </c>
      <c r="DO14" s="181">
        <v>0</v>
      </c>
    </row>
    <row r="15" spans="1:119" ht="105">
      <c r="A15" s="162">
        <v>10</v>
      </c>
      <c r="B15" s="163">
        <v>40795</v>
      </c>
      <c r="C15" s="150">
        <v>11</v>
      </c>
      <c r="D15" s="150" t="s">
        <v>214</v>
      </c>
      <c r="E15" s="150" t="s">
        <v>244</v>
      </c>
      <c r="F15" s="150" t="s">
        <v>254</v>
      </c>
      <c r="G15" s="150" t="s">
        <v>255</v>
      </c>
      <c r="H15" s="164" t="s">
        <v>256</v>
      </c>
      <c r="I15" s="152" t="s">
        <v>257</v>
      </c>
      <c r="J15" s="156">
        <v>0</v>
      </c>
      <c r="K15" s="156">
        <v>1</v>
      </c>
      <c r="L15" s="156">
        <v>1</v>
      </c>
      <c r="M15" s="156">
        <v>0</v>
      </c>
      <c r="N15" s="156">
        <v>1</v>
      </c>
      <c r="O15" s="156">
        <v>1</v>
      </c>
      <c r="P15" s="156">
        <v>1</v>
      </c>
      <c r="Q15" s="156">
        <v>1</v>
      </c>
      <c r="R15" s="156">
        <v>0</v>
      </c>
      <c r="S15" s="153" t="s">
        <v>416</v>
      </c>
      <c r="T15" s="170">
        <v>1</v>
      </c>
      <c r="U15" s="170">
        <v>0</v>
      </c>
      <c r="V15" s="170">
        <v>0</v>
      </c>
      <c r="W15" s="170">
        <v>0</v>
      </c>
      <c r="X15" s="170">
        <v>3</v>
      </c>
      <c r="Y15" s="170">
        <v>2</v>
      </c>
      <c r="Z15" s="170">
        <v>0</v>
      </c>
      <c r="AA15" s="170">
        <v>0</v>
      </c>
      <c r="AB15" s="170">
        <v>0</v>
      </c>
      <c r="AC15" s="170">
        <v>0</v>
      </c>
      <c r="AD15" s="170">
        <v>0</v>
      </c>
      <c r="AE15" s="170">
        <v>0</v>
      </c>
      <c r="AF15" s="168">
        <v>1</v>
      </c>
      <c r="AG15" s="274" t="s">
        <v>224</v>
      </c>
      <c r="AH15" s="274" t="s">
        <v>310</v>
      </c>
      <c r="AI15" s="172">
        <v>0</v>
      </c>
      <c r="AJ15" s="172">
        <v>0</v>
      </c>
      <c r="AK15" s="172">
        <v>1</v>
      </c>
      <c r="AL15" s="172">
        <v>1</v>
      </c>
      <c r="AM15" s="172">
        <v>0</v>
      </c>
      <c r="AN15" s="172">
        <v>0</v>
      </c>
      <c r="AO15" s="172">
        <v>0</v>
      </c>
      <c r="AP15" s="172">
        <v>1</v>
      </c>
      <c r="AQ15" s="172">
        <v>1</v>
      </c>
      <c r="AR15" s="172">
        <v>0</v>
      </c>
      <c r="AS15" s="170">
        <v>0</v>
      </c>
      <c r="AT15" s="170">
        <v>0</v>
      </c>
      <c r="AU15" s="170">
        <v>3</v>
      </c>
      <c r="AV15" s="170">
        <v>2</v>
      </c>
      <c r="AW15" s="170">
        <v>0</v>
      </c>
      <c r="AX15" s="170">
        <v>0</v>
      </c>
      <c r="AY15" s="170">
        <v>1</v>
      </c>
      <c r="AZ15" s="170">
        <v>0</v>
      </c>
      <c r="BA15" s="170">
        <v>0</v>
      </c>
      <c r="BB15" s="170">
        <v>2</v>
      </c>
      <c r="BC15" s="170">
        <v>0</v>
      </c>
      <c r="BD15" s="170">
        <v>0</v>
      </c>
      <c r="BE15" s="170">
        <v>0</v>
      </c>
      <c r="BF15" s="170">
        <v>1</v>
      </c>
      <c r="BG15" s="170">
        <v>0</v>
      </c>
      <c r="BH15" s="170">
        <v>4</v>
      </c>
      <c r="BI15" s="170">
        <v>0</v>
      </c>
      <c r="BJ15" s="170">
        <v>5</v>
      </c>
      <c r="BK15" s="170">
        <v>3</v>
      </c>
      <c r="BL15" s="170">
        <v>0</v>
      </c>
      <c r="BM15" s="170">
        <v>0</v>
      </c>
      <c r="BN15" s="170">
        <v>0</v>
      </c>
      <c r="BO15" s="170">
        <v>0</v>
      </c>
      <c r="BP15" s="170">
        <v>0</v>
      </c>
      <c r="BQ15" s="168" t="s">
        <v>258</v>
      </c>
      <c r="BR15" s="167">
        <v>1</v>
      </c>
      <c r="BS15" s="174">
        <v>1</v>
      </c>
      <c r="BT15" s="174">
        <v>0</v>
      </c>
      <c r="BU15" s="174">
        <v>3</v>
      </c>
      <c r="BV15" s="174">
        <v>0</v>
      </c>
      <c r="BW15" s="174">
        <v>0</v>
      </c>
      <c r="BX15" s="174">
        <v>2</v>
      </c>
      <c r="BY15" s="174">
        <v>0</v>
      </c>
      <c r="BZ15" s="174">
        <v>0</v>
      </c>
      <c r="CA15" s="174">
        <v>0</v>
      </c>
      <c r="CB15" s="174">
        <v>0</v>
      </c>
      <c r="CC15" s="174">
        <v>0</v>
      </c>
      <c r="CD15" s="174">
        <v>0</v>
      </c>
      <c r="CE15" s="178">
        <v>0</v>
      </c>
      <c r="CF15" s="178">
        <v>1</v>
      </c>
      <c r="CG15" s="178" t="s">
        <v>223</v>
      </c>
      <c r="CH15" s="178">
        <v>1</v>
      </c>
      <c r="CI15" s="283" t="s">
        <v>224</v>
      </c>
      <c r="CJ15" s="283" t="s">
        <v>224</v>
      </c>
      <c r="CK15" s="178">
        <v>1</v>
      </c>
      <c r="CL15" s="174">
        <v>2</v>
      </c>
      <c r="CM15" s="174">
        <v>0</v>
      </c>
      <c r="CN15" s="174">
        <v>1</v>
      </c>
      <c r="CO15" s="174">
        <v>3</v>
      </c>
      <c r="CP15" s="174">
        <v>0</v>
      </c>
      <c r="CQ15" s="174">
        <v>0</v>
      </c>
      <c r="CR15" s="174">
        <v>0</v>
      </c>
      <c r="CS15" s="174">
        <v>0</v>
      </c>
      <c r="CT15" s="174">
        <v>0</v>
      </c>
      <c r="CU15" s="178">
        <v>1</v>
      </c>
      <c r="CV15" s="178">
        <v>0</v>
      </c>
      <c r="CW15" s="178" t="s">
        <v>258</v>
      </c>
      <c r="CX15" s="178" t="s">
        <v>228</v>
      </c>
      <c r="CY15" s="174">
        <v>0</v>
      </c>
      <c r="CZ15" s="174">
        <v>2</v>
      </c>
      <c r="DA15" s="174">
        <v>3</v>
      </c>
      <c r="DB15" s="174">
        <v>0</v>
      </c>
      <c r="DC15" s="174">
        <v>0</v>
      </c>
      <c r="DD15" s="174">
        <v>1</v>
      </c>
      <c r="DE15" s="178">
        <v>0</v>
      </c>
      <c r="DF15" s="178">
        <v>1</v>
      </c>
      <c r="DG15" s="178">
        <v>1</v>
      </c>
      <c r="DH15" s="178">
        <v>0</v>
      </c>
      <c r="DI15" s="181">
        <v>0</v>
      </c>
      <c r="DJ15" s="181">
        <v>1</v>
      </c>
      <c r="DK15" s="181">
        <v>0</v>
      </c>
      <c r="DL15" s="181">
        <v>0</v>
      </c>
      <c r="DM15" s="181">
        <v>0</v>
      </c>
      <c r="DN15" s="181">
        <v>0</v>
      </c>
      <c r="DO15" s="181">
        <v>0</v>
      </c>
    </row>
    <row r="16" spans="1:119" ht="60">
      <c r="A16" s="162">
        <v>11</v>
      </c>
      <c r="B16" s="165">
        <v>40795</v>
      </c>
      <c r="C16" s="150">
        <v>11</v>
      </c>
      <c r="D16" s="150" t="s">
        <v>214</v>
      </c>
      <c r="E16" s="150" t="s">
        <v>244</v>
      </c>
      <c r="F16" s="150" t="s">
        <v>254</v>
      </c>
      <c r="G16" s="150" t="s">
        <v>255</v>
      </c>
      <c r="H16" s="164" t="s">
        <v>259</v>
      </c>
      <c r="I16" s="152" t="s">
        <v>234</v>
      </c>
      <c r="J16" s="156">
        <v>1</v>
      </c>
      <c r="K16" s="156">
        <v>0</v>
      </c>
      <c r="L16" s="156">
        <v>1</v>
      </c>
      <c r="M16" s="156">
        <v>0</v>
      </c>
      <c r="N16" s="156">
        <v>1</v>
      </c>
      <c r="O16" s="156">
        <v>1</v>
      </c>
      <c r="P16" s="156">
        <v>1</v>
      </c>
      <c r="Q16" s="156">
        <v>1</v>
      </c>
      <c r="R16" s="156">
        <v>0</v>
      </c>
      <c r="S16" s="153" t="s">
        <v>416</v>
      </c>
      <c r="T16" s="170">
        <v>3</v>
      </c>
      <c r="U16" s="170">
        <v>0</v>
      </c>
      <c r="V16" s="170">
        <v>0</v>
      </c>
      <c r="W16" s="170">
        <v>0</v>
      </c>
      <c r="X16" s="170">
        <v>0</v>
      </c>
      <c r="Y16" s="170">
        <v>1</v>
      </c>
      <c r="Z16" s="170">
        <v>2</v>
      </c>
      <c r="AA16" s="170">
        <v>0</v>
      </c>
      <c r="AB16" s="170">
        <v>0</v>
      </c>
      <c r="AC16" s="170">
        <v>0</v>
      </c>
      <c r="AD16" s="170">
        <v>0</v>
      </c>
      <c r="AE16" s="170">
        <v>0</v>
      </c>
      <c r="AF16" s="168">
        <v>1</v>
      </c>
      <c r="AG16" s="274" t="s">
        <v>224</v>
      </c>
      <c r="AH16" s="274" t="s">
        <v>238</v>
      </c>
      <c r="AI16" s="172">
        <v>0</v>
      </c>
      <c r="AJ16" s="172">
        <v>0</v>
      </c>
      <c r="AK16" s="172">
        <v>0</v>
      </c>
      <c r="AL16" s="172">
        <v>1</v>
      </c>
      <c r="AM16" s="172">
        <v>0</v>
      </c>
      <c r="AN16" s="172">
        <v>0</v>
      </c>
      <c r="AO16" s="172">
        <v>1</v>
      </c>
      <c r="AP16" s="172">
        <v>0</v>
      </c>
      <c r="AQ16" s="172">
        <v>1</v>
      </c>
      <c r="AR16" s="172">
        <v>1</v>
      </c>
      <c r="AS16" s="170">
        <v>0</v>
      </c>
      <c r="AT16" s="170">
        <v>0</v>
      </c>
      <c r="AU16" s="170">
        <v>0</v>
      </c>
      <c r="AV16" s="170">
        <v>3</v>
      </c>
      <c r="AW16" s="170">
        <v>0</v>
      </c>
      <c r="AX16" s="170">
        <v>0</v>
      </c>
      <c r="AY16" s="170">
        <v>1</v>
      </c>
      <c r="AZ16" s="170">
        <v>2</v>
      </c>
      <c r="BA16" s="170">
        <v>0</v>
      </c>
      <c r="BB16" s="170">
        <v>0</v>
      </c>
      <c r="BC16" s="170">
        <v>1</v>
      </c>
      <c r="BD16" s="170">
        <v>0</v>
      </c>
      <c r="BE16" s="170">
        <v>0</v>
      </c>
      <c r="BF16" s="170">
        <v>3</v>
      </c>
      <c r="BG16" s="170">
        <v>0</v>
      </c>
      <c r="BH16" s="170">
        <v>4</v>
      </c>
      <c r="BI16" s="170">
        <v>0</v>
      </c>
      <c r="BJ16" s="170">
        <v>5</v>
      </c>
      <c r="BK16" s="170">
        <v>0</v>
      </c>
      <c r="BL16" s="170">
        <v>0</v>
      </c>
      <c r="BM16" s="170">
        <v>0</v>
      </c>
      <c r="BN16" s="170">
        <v>0</v>
      </c>
      <c r="BO16" s="170">
        <v>2</v>
      </c>
      <c r="BP16" s="170">
        <v>0</v>
      </c>
      <c r="BQ16" s="168" t="s">
        <v>538</v>
      </c>
      <c r="BR16" s="167" t="s">
        <v>539</v>
      </c>
      <c r="BS16" s="174">
        <v>3</v>
      </c>
      <c r="BT16" s="174">
        <v>0</v>
      </c>
      <c r="BU16" s="174">
        <v>0</v>
      </c>
      <c r="BV16" s="174">
        <v>0</v>
      </c>
      <c r="BW16" s="174">
        <v>1</v>
      </c>
      <c r="BX16" s="174">
        <v>2</v>
      </c>
      <c r="BY16" s="174">
        <v>0</v>
      </c>
      <c r="BZ16" s="174">
        <v>0</v>
      </c>
      <c r="CA16" s="174">
        <v>0</v>
      </c>
      <c r="CB16" s="174">
        <v>0</v>
      </c>
      <c r="CC16" s="174">
        <v>0</v>
      </c>
      <c r="CD16" s="174">
        <v>0</v>
      </c>
      <c r="CE16" s="178">
        <v>1</v>
      </c>
      <c r="CF16" s="178">
        <v>1</v>
      </c>
      <c r="CG16" s="178" t="s">
        <v>223</v>
      </c>
      <c r="CH16" s="178">
        <v>1</v>
      </c>
      <c r="CI16" s="283" t="s">
        <v>224</v>
      </c>
      <c r="CJ16" s="283" t="s">
        <v>225</v>
      </c>
      <c r="CK16" s="178">
        <v>1</v>
      </c>
      <c r="CL16" s="174">
        <v>0</v>
      </c>
      <c r="CM16" s="174">
        <v>0</v>
      </c>
      <c r="CN16" s="174">
        <v>0</v>
      </c>
      <c r="CO16" s="174">
        <v>3</v>
      </c>
      <c r="CP16" s="174">
        <v>0</v>
      </c>
      <c r="CQ16" s="174">
        <v>2</v>
      </c>
      <c r="CR16" s="174">
        <v>1</v>
      </c>
      <c r="CS16" s="174">
        <v>0</v>
      </c>
      <c r="CT16" s="174">
        <v>0</v>
      </c>
      <c r="CU16" s="178">
        <v>1</v>
      </c>
      <c r="CV16" s="178">
        <v>0</v>
      </c>
      <c r="CW16" s="178">
        <v>0</v>
      </c>
      <c r="CX16" s="178" t="s">
        <v>228</v>
      </c>
      <c r="CY16" s="174">
        <v>0</v>
      </c>
      <c r="CZ16" s="174">
        <v>1</v>
      </c>
      <c r="DA16" s="174">
        <v>3</v>
      </c>
      <c r="DB16" s="174">
        <v>0</v>
      </c>
      <c r="DC16" s="174">
        <v>0</v>
      </c>
      <c r="DD16" s="174">
        <v>2</v>
      </c>
      <c r="DE16" s="178">
        <v>0</v>
      </c>
      <c r="DF16" s="178">
        <v>0</v>
      </c>
      <c r="DG16" s="178">
        <v>1</v>
      </c>
      <c r="DH16" s="178">
        <v>0</v>
      </c>
      <c r="DI16" s="181">
        <v>0</v>
      </c>
      <c r="DJ16" s="181">
        <v>1</v>
      </c>
      <c r="DK16" s="181">
        <v>0</v>
      </c>
      <c r="DL16" s="181">
        <v>0</v>
      </c>
      <c r="DM16" s="181">
        <v>0</v>
      </c>
      <c r="DN16" s="181">
        <v>1</v>
      </c>
      <c r="DO16" s="181">
        <v>0</v>
      </c>
    </row>
    <row r="17" spans="1:119" ht="150">
      <c r="A17" s="162">
        <v>12</v>
      </c>
      <c r="B17" s="163">
        <v>40795</v>
      </c>
      <c r="C17" s="150">
        <v>11</v>
      </c>
      <c r="D17" s="150" t="s">
        <v>214</v>
      </c>
      <c r="E17" s="150" t="s">
        <v>244</v>
      </c>
      <c r="F17" s="150" t="s">
        <v>254</v>
      </c>
      <c r="G17" s="150" t="s">
        <v>217</v>
      </c>
      <c r="H17" s="164" t="s">
        <v>261</v>
      </c>
      <c r="I17" s="152" t="s">
        <v>219</v>
      </c>
      <c r="J17" s="156">
        <v>1</v>
      </c>
      <c r="K17" s="156">
        <v>1</v>
      </c>
      <c r="L17" s="156">
        <v>1</v>
      </c>
      <c r="M17" s="156">
        <v>0</v>
      </c>
      <c r="N17" s="156">
        <v>1</v>
      </c>
      <c r="O17" s="156">
        <v>1</v>
      </c>
      <c r="P17" s="156">
        <v>1</v>
      </c>
      <c r="Q17" s="156">
        <v>1</v>
      </c>
      <c r="R17" s="156">
        <v>0</v>
      </c>
      <c r="S17" s="153" t="s">
        <v>416</v>
      </c>
      <c r="T17" s="170">
        <v>3</v>
      </c>
      <c r="U17" s="170">
        <v>0</v>
      </c>
      <c r="V17" s="170">
        <v>0</v>
      </c>
      <c r="W17" s="170">
        <v>0</v>
      </c>
      <c r="X17" s="170">
        <v>0</v>
      </c>
      <c r="Y17" s="170">
        <v>2</v>
      </c>
      <c r="Z17" s="170">
        <v>0</v>
      </c>
      <c r="AA17" s="170">
        <v>0</v>
      </c>
      <c r="AB17" s="170">
        <v>0</v>
      </c>
      <c r="AC17" s="170">
        <v>1</v>
      </c>
      <c r="AD17" s="170">
        <v>0</v>
      </c>
      <c r="AE17" s="170">
        <v>0</v>
      </c>
      <c r="AF17" s="168">
        <v>1</v>
      </c>
      <c r="AG17" s="274" t="s">
        <v>224</v>
      </c>
      <c r="AH17" s="274" t="s">
        <v>238</v>
      </c>
      <c r="AI17" s="172">
        <v>0</v>
      </c>
      <c r="AJ17" s="172">
        <v>0</v>
      </c>
      <c r="AK17" s="172">
        <v>1</v>
      </c>
      <c r="AL17" s="172">
        <v>1</v>
      </c>
      <c r="AM17" s="172">
        <v>0</v>
      </c>
      <c r="AN17" s="172">
        <v>0</v>
      </c>
      <c r="AO17" s="172">
        <v>0</v>
      </c>
      <c r="AP17" s="172">
        <v>0</v>
      </c>
      <c r="AQ17" s="172">
        <v>0</v>
      </c>
      <c r="AR17" s="172">
        <v>1</v>
      </c>
      <c r="AS17" s="170">
        <v>0</v>
      </c>
      <c r="AT17" s="170">
        <v>0</v>
      </c>
      <c r="AU17" s="170">
        <v>0</v>
      </c>
      <c r="AV17" s="170">
        <v>3</v>
      </c>
      <c r="AW17" s="170">
        <v>0</v>
      </c>
      <c r="AX17" s="170">
        <v>0</v>
      </c>
      <c r="AY17" s="170">
        <v>1</v>
      </c>
      <c r="AZ17" s="170">
        <v>0</v>
      </c>
      <c r="BA17" s="170">
        <v>0</v>
      </c>
      <c r="BB17" s="170">
        <v>3</v>
      </c>
      <c r="BC17" s="170">
        <v>2</v>
      </c>
      <c r="BD17" s="170">
        <v>0</v>
      </c>
      <c r="BE17" s="170">
        <v>0</v>
      </c>
      <c r="BF17" s="170">
        <v>1</v>
      </c>
      <c r="BG17" s="170">
        <v>0</v>
      </c>
      <c r="BH17" s="170">
        <v>1</v>
      </c>
      <c r="BI17" s="170">
        <v>0</v>
      </c>
      <c r="BJ17" s="170">
        <v>4</v>
      </c>
      <c r="BK17" s="170">
        <v>0</v>
      </c>
      <c r="BL17" s="170">
        <v>0</v>
      </c>
      <c r="BM17" s="170">
        <v>0</v>
      </c>
      <c r="BN17" s="170">
        <v>0</v>
      </c>
      <c r="BO17" s="170">
        <v>0</v>
      </c>
      <c r="BP17" s="170">
        <v>0</v>
      </c>
      <c r="BQ17" s="168" t="s">
        <v>538</v>
      </c>
      <c r="BR17" s="167" t="s">
        <v>539</v>
      </c>
      <c r="BS17" s="174">
        <v>1</v>
      </c>
      <c r="BT17" s="174">
        <v>0</v>
      </c>
      <c r="BU17" s="174">
        <v>2</v>
      </c>
      <c r="BV17" s="174">
        <v>0</v>
      </c>
      <c r="BW17" s="174">
        <v>0</v>
      </c>
      <c r="BX17" s="174">
        <v>3</v>
      </c>
      <c r="BY17" s="174">
        <v>0</v>
      </c>
      <c r="BZ17" s="174">
        <v>0</v>
      </c>
      <c r="CA17" s="174">
        <v>0</v>
      </c>
      <c r="CB17" s="174">
        <v>0</v>
      </c>
      <c r="CC17" s="174">
        <v>0</v>
      </c>
      <c r="CD17" s="174">
        <v>0</v>
      </c>
      <c r="CE17" s="178">
        <v>0</v>
      </c>
      <c r="CF17" s="178">
        <v>1</v>
      </c>
      <c r="CG17" s="178" t="s">
        <v>223</v>
      </c>
      <c r="CH17" s="178">
        <v>1</v>
      </c>
      <c r="CI17" s="283" t="s">
        <v>224</v>
      </c>
      <c r="CJ17" s="283" t="s">
        <v>225</v>
      </c>
      <c r="CK17" s="178">
        <v>1</v>
      </c>
      <c r="CL17" s="174">
        <v>0</v>
      </c>
      <c r="CM17" s="174">
        <v>0</v>
      </c>
      <c r="CN17" s="174">
        <v>0</v>
      </c>
      <c r="CO17" s="174">
        <v>3</v>
      </c>
      <c r="CP17" s="174">
        <v>1</v>
      </c>
      <c r="CQ17" s="174">
        <v>2</v>
      </c>
      <c r="CR17" s="174">
        <v>0</v>
      </c>
      <c r="CS17" s="174">
        <v>0</v>
      </c>
      <c r="CT17" s="174">
        <v>0</v>
      </c>
      <c r="CU17" s="178">
        <v>1</v>
      </c>
      <c r="CV17" s="178">
        <v>0</v>
      </c>
      <c r="CW17" s="178">
        <v>0</v>
      </c>
      <c r="CX17" s="178" t="s">
        <v>239</v>
      </c>
      <c r="CY17" s="174">
        <v>0</v>
      </c>
      <c r="CZ17" s="174">
        <v>2</v>
      </c>
      <c r="DA17" s="174">
        <v>3</v>
      </c>
      <c r="DB17" s="174">
        <v>0</v>
      </c>
      <c r="DC17" s="174">
        <v>0</v>
      </c>
      <c r="DD17" s="174">
        <v>1</v>
      </c>
      <c r="DE17" s="178">
        <v>0</v>
      </c>
      <c r="DF17" s="178">
        <v>0</v>
      </c>
      <c r="DG17" s="178">
        <v>1</v>
      </c>
      <c r="DH17" s="178">
        <v>0</v>
      </c>
      <c r="DI17" s="181">
        <v>0</v>
      </c>
      <c r="DJ17" s="181">
        <v>1</v>
      </c>
      <c r="DK17" s="181">
        <v>0</v>
      </c>
      <c r="DL17" s="181">
        <v>0</v>
      </c>
      <c r="DM17" s="181">
        <v>0</v>
      </c>
      <c r="DN17" s="181">
        <v>1</v>
      </c>
      <c r="DO17" s="181">
        <v>0</v>
      </c>
    </row>
    <row r="18" spans="1:119" ht="105">
      <c r="A18" s="162">
        <v>13</v>
      </c>
      <c r="B18" s="163">
        <v>40795</v>
      </c>
      <c r="C18" s="150">
        <v>9</v>
      </c>
      <c r="D18" s="150" t="s">
        <v>214</v>
      </c>
      <c r="E18" s="150" t="s">
        <v>262</v>
      </c>
      <c r="F18" s="150" t="s">
        <v>263</v>
      </c>
      <c r="G18" s="150" t="s">
        <v>217</v>
      </c>
      <c r="H18" s="164" t="s">
        <v>264</v>
      </c>
      <c r="I18" s="152" t="s">
        <v>257</v>
      </c>
      <c r="J18" s="156">
        <v>1</v>
      </c>
      <c r="K18" s="156">
        <v>1</v>
      </c>
      <c r="L18" s="156">
        <v>1</v>
      </c>
      <c r="M18" s="156">
        <v>0</v>
      </c>
      <c r="N18" s="156">
        <v>1</v>
      </c>
      <c r="O18" s="156">
        <v>1</v>
      </c>
      <c r="P18" s="156">
        <v>1</v>
      </c>
      <c r="Q18" s="156">
        <v>0</v>
      </c>
      <c r="R18" s="156">
        <v>0</v>
      </c>
      <c r="S18" s="153" t="s">
        <v>416</v>
      </c>
      <c r="T18" s="170">
        <v>2</v>
      </c>
      <c r="U18" s="170">
        <v>0</v>
      </c>
      <c r="V18" s="170">
        <v>0</v>
      </c>
      <c r="W18" s="170">
        <v>0</v>
      </c>
      <c r="X18" s="170">
        <v>0</v>
      </c>
      <c r="Y18" s="170">
        <v>3</v>
      </c>
      <c r="Z18" s="170">
        <v>1</v>
      </c>
      <c r="AA18" s="170">
        <v>0</v>
      </c>
      <c r="AB18" s="170">
        <v>0</v>
      </c>
      <c r="AC18" s="170">
        <v>0</v>
      </c>
      <c r="AD18" s="170">
        <v>0</v>
      </c>
      <c r="AE18" s="170">
        <v>0</v>
      </c>
      <c r="AF18" s="168">
        <v>1</v>
      </c>
      <c r="AG18" s="274" t="s">
        <v>310</v>
      </c>
      <c r="AH18" s="274" t="s">
        <v>238</v>
      </c>
      <c r="AI18" s="172">
        <v>1</v>
      </c>
      <c r="AJ18" s="172">
        <v>1</v>
      </c>
      <c r="AK18" s="172">
        <v>1</v>
      </c>
      <c r="AL18" s="172">
        <v>0</v>
      </c>
      <c r="AM18" s="172">
        <v>0</v>
      </c>
      <c r="AN18" s="172">
        <v>0</v>
      </c>
      <c r="AO18" s="172">
        <v>0</v>
      </c>
      <c r="AP18" s="172">
        <v>0</v>
      </c>
      <c r="AQ18" s="172">
        <v>0</v>
      </c>
      <c r="AR18" s="172">
        <v>0</v>
      </c>
      <c r="AS18" s="170">
        <v>1</v>
      </c>
      <c r="AT18" s="170">
        <v>0</v>
      </c>
      <c r="AU18" s="170">
        <v>0</v>
      </c>
      <c r="AV18" s="170">
        <v>3</v>
      </c>
      <c r="AW18" s="170">
        <v>0</v>
      </c>
      <c r="AX18" s="170">
        <v>0</v>
      </c>
      <c r="AY18" s="170">
        <v>1</v>
      </c>
      <c r="AZ18" s="170">
        <v>0</v>
      </c>
      <c r="BA18" s="170">
        <v>0</v>
      </c>
      <c r="BB18" s="170">
        <v>0</v>
      </c>
      <c r="BC18" s="170">
        <v>0</v>
      </c>
      <c r="BD18" s="170">
        <v>0</v>
      </c>
      <c r="BE18" s="170">
        <v>0</v>
      </c>
      <c r="BF18" s="170">
        <v>0</v>
      </c>
      <c r="BG18" s="170">
        <v>0</v>
      </c>
      <c r="BH18" s="170">
        <v>5</v>
      </c>
      <c r="BI18" s="170">
        <v>1</v>
      </c>
      <c r="BJ18" s="170">
        <v>4</v>
      </c>
      <c r="BK18" s="170">
        <v>0</v>
      </c>
      <c r="BL18" s="170">
        <v>3</v>
      </c>
      <c r="BM18" s="170">
        <v>2</v>
      </c>
      <c r="BN18" s="170">
        <v>0</v>
      </c>
      <c r="BO18" s="170">
        <v>0</v>
      </c>
      <c r="BP18" s="170">
        <v>0</v>
      </c>
      <c r="BQ18" s="168" t="s">
        <v>266</v>
      </c>
      <c r="BR18" s="167">
        <v>1</v>
      </c>
      <c r="BS18" s="174">
        <v>0</v>
      </c>
      <c r="BT18" s="174">
        <v>0</v>
      </c>
      <c r="BU18" s="174">
        <v>2</v>
      </c>
      <c r="BV18" s="174">
        <v>0</v>
      </c>
      <c r="BW18" s="174">
        <v>0</v>
      </c>
      <c r="BX18" s="174">
        <v>3</v>
      </c>
      <c r="BY18" s="174">
        <v>1</v>
      </c>
      <c r="BZ18" s="174">
        <v>0</v>
      </c>
      <c r="CA18" s="174">
        <v>0</v>
      </c>
      <c r="CB18" s="174">
        <v>0</v>
      </c>
      <c r="CC18" s="174">
        <v>0</v>
      </c>
      <c r="CD18" s="174">
        <v>0</v>
      </c>
      <c r="CE18" s="178">
        <v>1</v>
      </c>
      <c r="CF18" s="178">
        <v>1</v>
      </c>
      <c r="CG18" s="178" t="s">
        <v>223</v>
      </c>
      <c r="CH18" s="178">
        <v>1</v>
      </c>
      <c r="CI18" s="283" t="s">
        <v>238</v>
      </c>
      <c r="CJ18" s="283" t="s">
        <v>225</v>
      </c>
      <c r="CK18" s="178">
        <v>1</v>
      </c>
      <c r="CL18" s="174">
        <v>1</v>
      </c>
      <c r="CM18" s="174">
        <v>0</v>
      </c>
      <c r="CN18" s="174">
        <v>0</v>
      </c>
      <c r="CO18" s="174">
        <v>3</v>
      </c>
      <c r="CP18" s="174">
        <v>0</v>
      </c>
      <c r="CQ18" s="174">
        <v>2</v>
      </c>
      <c r="CR18" s="174">
        <v>0</v>
      </c>
      <c r="CS18" s="174">
        <v>0</v>
      </c>
      <c r="CT18" s="174">
        <v>0</v>
      </c>
      <c r="CU18" s="178">
        <v>1</v>
      </c>
      <c r="CV18" s="178">
        <v>0</v>
      </c>
      <c r="CW18" s="178" t="s">
        <v>266</v>
      </c>
      <c r="CX18" s="178" t="s">
        <v>236</v>
      </c>
      <c r="CY18" s="174">
        <v>0</v>
      </c>
      <c r="CZ18" s="174">
        <v>1</v>
      </c>
      <c r="DA18" s="174">
        <v>3</v>
      </c>
      <c r="DB18" s="174">
        <v>2</v>
      </c>
      <c r="DC18" s="174">
        <v>0</v>
      </c>
      <c r="DD18" s="174">
        <v>0</v>
      </c>
      <c r="DE18" s="178">
        <v>1</v>
      </c>
      <c r="DF18" s="178">
        <v>1</v>
      </c>
      <c r="DG18" s="178">
        <v>0</v>
      </c>
      <c r="DH18" s="178">
        <v>0</v>
      </c>
      <c r="DI18" s="181">
        <v>0</v>
      </c>
      <c r="DJ18" s="181">
        <v>1</v>
      </c>
      <c r="DK18" s="181">
        <v>0</v>
      </c>
      <c r="DL18" s="181">
        <v>1</v>
      </c>
      <c r="DM18" s="181">
        <v>1</v>
      </c>
      <c r="DN18" s="181">
        <v>1</v>
      </c>
      <c r="DO18" s="181">
        <v>0</v>
      </c>
    </row>
    <row r="19" spans="1:119" ht="210">
      <c r="A19" s="162">
        <v>14</v>
      </c>
      <c r="B19" s="163">
        <v>40796</v>
      </c>
      <c r="C19" s="150">
        <v>9</v>
      </c>
      <c r="D19" s="150" t="s">
        <v>214</v>
      </c>
      <c r="E19" s="150" t="s">
        <v>262</v>
      </c>
      <c r="F19" s="150" t="s">
        <v>267</v>
      </c>
      <c r="G19" s="150" t="s">
        <v>217</v>
      </c>
      <c r="H19" s="164" t="s">
        <v>268</v>
      </c>
      <c r="I19" s="152" t="s">
        <v>251</v>
      </c>
      <c r="J19" s="156">
        <v>1</v>
      </c>
      <c r="K19" s="156">
        <v>1</v>
      </c>
      <c r="L19" s="156">
        <v>0</v>
      </c>
      <c r="M19" s="156">
        <v>0</v>
      </c>
      <c r="N19" s="156">
        <v>1</v>
      </c>
      <c r="O19" s="156">
        <v>1</v>
      </c>
      <c r="P19" s="156">
        <v>1</v>
      </c>
      <c r="Q19" s="156">
        <v>1</v>
      </c>
      <c r="R19" s="156">
        <v>0</v>
      </c>
      <c r="S19" s="153" t="s">
        <v>415</v>
      </c>
      <c r="T19" s="170">
        <v>3</v>
      </c>
      <c r="U19" s="170">
        <v>1</v>
      </c>
      <c r="V19" s="170">
        <v>0</v>
      </c>
      <c r="W19" s="170">
        <v>0</v>
      </c>
      <c r="X19" s="170">
        <v>0</v>
      </c>
      <c r="Y19" s="170">
        <v>2</v>
      </c>
      <c r="Z19" s="170">
        <v>0</v>
      </c>
      <c r="AA19" s="170">
        <v>0</v>
      </c>
      <c r="AB19" s="170">
        <v>0</v>
      </c>
      <c r="AC19" s="170">
        <v>0</v>
      </c>
      <c r="AD19" s="170">
        <v>0</v>
      </c>
      <c r="AE19" s="170">
        <v>0</v>
      </c>
      <c r="AF19" s="168">
        <v>0</v>
      </c>
      <c r="AG19" s="274" t="s">
        <v>310</v>
      </c>
      <c r="AH19" s="274" t="s">
        <v>238</v>
      </c>
      <c r="AI19" s="172">
        <v>1</v>
      </c>
      <c r="AJ19" s="172">
        <v>0</v>
      </c>
      <c r="AK19" s="172">
        <v>0</v>
      </c>
      <c r="AL19" s="172">
        <v>0</v>
      </c>
      <c r="AM19" s="172">
        <v>0</v>
      </c>
      <c r="AN19" s="172">
        <v>0</v>
      </c>
      <c r="AO19" s="172">
        <v>0</v>
      </c>
      <c r="AP19" s="172">
        <v>0</v>
      </c>
      <c r="AQ19" s="172">
        <v>0</v>
      </c>
      <c r="AR19" s="172">
        <v>0</v>
      </c>
      <c r="AS19" s="170">
        <v>1</v>
      </c>
      <c r="AT19" s="170">
        <v>0</v>
      </c>
      <c r="AU19" s="170">
        <v>0</v>
      </c>
      <c r="AV19" s="170">
        <v>0</v>
      </c>
      <c r="AW19" s="170">
        <v>0</v>
      </c>
      <c r="AX19" s="170">
        <v>0</v>
      </c>
      <c r="AY19" s="170">
        <v>0</v>
      </c>
      <c r="AZ19" s="170">
        <v>0</v>
      </c>
      <c r="BA19" s="170">
        <v>0</v>
      </c>
      <c r="BB19" s="170">
        <v>0</v>
      </c>
      <c r="BC19" s="170">
        <v>5</v>
      </c>
      <c r="BD19" s="170">
        <v>0</v>
      </c>
      <c r="BE19" s="170">
        <v>0</v>
      </c>
      <c r="BF19" s="170">
        <v>0</v>
      </c>
      <c r="BG19" s="170">
        <v>0</v>
      </c>
      <c r="BH19" s="170">
        <v>2</v>
      </c>
      <c r="BI19" s="170">
        <v>1</v>
      </c>
      <c r="BJ19" s="170">
        <v>0</v>
      </c>
      <c r="BK19" s="170">
        <v>4</v>
      </c>
      <c r="BL19" s="170">
        <v>3</v>
      </c>
      <c r="BM19" s="170">
        <v>0</v>
      </c>
      <c r="BN19" s="170">
        <v>0</v>
      </c>
      <c r="BO19" s="170">
        <v>0</v>
      </c>
      <c r="BP19" s="170">
        <v>0</v>
      </c>
      <c r="BQ19" s="168" t="s">
        <v>538</v>
      </c>
      <c r="BR19" s="167" t="s">
        <v>539</v>
      </c>
      <c r="BS19" s="174">
        <v>2</v>
      </c>
      <c r="BT19" s="174">
        <v>0</v>
      </c>
      <c r="BU19" s="174">
        <v>0</v>
      </c>
      <c r="BV19" s="174">
        <v>0</v>
      </c>
      <c r="BW19" s="174">
        <v>0</v>
      </c>
      <c r="BX19" s="174">
        <v>3</v>
      </c>
      <c r="BY19" s="174">
        <v>1</v>
      </c>
      <c r="BZ19" s="174">
        <v>0</v>
      </c>
      <c r="CA19" s="174">
        <v>0</v>
      </c>
      <c r="CB19" s="174">
        <v>0</v>
      </c>
      <c r="CC19" s="174">
        <v>0</v>
      </c>
      <c r="CD19" s="174">
        <v>0</v>
      </c>
      <c r="CE19" s="178">
        <v>1</v>
      </c>
      <c r="CF19" s="178">
        <v>1</v>
      </c>
      <c r="CG19" s="178" t="s">
        <v>223</v>
      </c>
      <c r="CH19" s="178">
        <v>1</v>
      </c>
      <c r="CI19" s="283" t="s">
        <v>238</v>
      </c>
      <c r="CJ19" s="283" t="s">
        <v>225</v>
      </c>
      <c r="CK19" s="178">
        <v>1</v>
      </c>
      <c r="CL19" s="174">
        <v>0</v>
      </c>
      <c r="CM19" s="174">
        <v>0</v>
      </c>
      <c r="CN19" s="174">
        <v>0</v>
      </c>
      <c r="CO19" s="174">
        <v>3</v>
      </c>
      <c r="CP19" s="174">
        <v>0</v>
      </c>
      <c r="CQ19" s="174">
        <v>2</v>
      </c>
      <c r="CR19" s="174">
        <v>1</v>
      </c>
      <c r="CS19" s="174">
        <v>0</v>
      </c>
      <c r="CT19" s="174">
        <v>0</v>
      </c>
      <c r="CU19" s="178">
        <v>1</v>
      </c>
      <c r="CV19" s="178">
        <v>1</v>
      </c>
      <c r="CW19" s="178">
        <v>0</v>
      </c>
      <c r="CX19" s="178" t="s">
        <v>239</v>
      </c>
      <c r="CY19" s="174">
        <v>0</v>
      </c>
      <c r="CZ19" s="174">
        <v>2</v>
      </c>
      <c r="DA19" s="174">
        <v>3</v>
      </c>
      <c r="DB19" s="174">
        <v>1</v>
      </c>
      <c r="DC19" s="174">
        <v>0</v>
      </c>
      <c r="DD19" s="174">
        <v>0</v>
      </c>
      <c r="DE19" s="178">
        <v>1</v>
      </c>
      <c r="DF19" s="178">
        <v>0</v>
      </c>
      <c r="DG19" s="178">
        <v>0</v>
      </c>
      <c r="DH19" s="178">
        <v>0</v>
      </c>
      <c r="DI19" s="181">
        <v>0</v>
      </c>
      <c r="DJ19" s="181">
        <v>1</v>
      </c>
      <c r="DK19" s="181">
        <v>0</v>
      </c>
      <c r="DL19" s="181">
        <v>1</v>
      </c>
      <c r="DM19" s="181">
        <v>0</v>
      </c>
      <c r="DN19" s="181">
        <v>1</v>
      </c>
      <c r="DO19" s="181">
        <v>0</v>
      </c>
    </row>
    <row r="20" spans="1:119" ht="210">
      <c r="A20" s="162">
        <v>15</v>
      </c>
      <c r="B20" s="163">
        <v>40797</v>
      </c>
      <c r="C20" s="150">
        <v>9</v>
      </c>
      <c r="D20" s="150" t="s">
        <v>214</v>
      </c>
      <c r="E20" s="150" t="s">
        <v>262</v>
      </c>
      <c r="F20" s="150" t="s">
        <v>269</v>
      </c>
      <c r="G20" s="150" t="s">
        <v>217</v>
      </c>
      <c r="H20" s="164" t="s">
        <v>270</v>
      </c>
      <c r="I20" s="152" t="s">
        <v>251</v>
      </c>
      <c r="J20" s="156">
        <v>1</v>
      </c>
      <c r="K20" s="156">
        <v>1</v>
      </c>
      <c r="L20" s="156">
        <v>0</v>
      </c>
      <c r="M20" s="156">
        <v>0</v>
      </c>
      <c r="N20" s="156">
        <v>0</v>
      </c>
      <c r="O20" s="156">
        <v>1</v>
      </c>
      <c r="P20" s="156">
        <v>1</v>
      </c>
      <c r="Q20" s="156">
        <v>1</v>
      </c>
      <c r="R20" s="156">
        <v>0</v>
      </c>
      <c r="S20" s="153" t="s">
        <v>415</v>
      </c>
      <c r="T20" s="170">
        <v>2</v>
      </c>
      <c r="U20" s="170">
        <v>0</v>
      </c>
      <c r="V20" s="170">
        <v>0</v>
      </c>
      <c r="W20" s="170">
        <v>0</v>
      </c>
      <c r="X20" s="170">
        <v>0</v>
      </c>
      <c r="Y20" s="170">
        <v>1</v>
      </c>
      <c r="Z20" s="170">
        <v>3</v>
      </c>
      <c r="AA20" s="170">
        <v>0</v>
      </c>
      <c r="AB20" s="170">
        <v>0</v>
      </c>
      <c r="AC20" s="170">
        <v>0</v>
      </c>
      <c r="AD20" s="170">
        <v>0</v>
      </c>
      <c r="AE20" s="170">
        <v>0</v>
      </c>
      <c r="AF20" s="168">
        <v>0</v>
      </c>
      <c r="AG20" s="274" t="s">
        <v>310</v>
      </c>
      <c r="AH20" s="274" t="s">
        <v>238</v>
      </c>
      <c r="AI20" s="172">
        <v>0</v>
      </c>
      <c r="AJ20" s="172">
        <v>0</v>
      </c>
      <c r="AK20" s="172">
        <v>0</v>
      </c>
      <c r="AL20" s="172">
        <v>0</v>
      </c>
      <c r="AM20" s="172">
        <v>0</v>
      </c>
      <c r="AN20" s="172">
        <v>0</v>
      </c>
      <c r="AO20" s="172">
        <v>0</v>
      </c>
      <c r="AP20" s="172">
        <v>0</v>
      </c>
      <c r="AQ20" s="172">
        <v>0</v>
      </c>
      <c r="AR20" s="172">
        <v>0</v>
      </c>
      <c r="AS20" s="170">
        <v>0</v>
      </c>
      <c r="AT20" s="170">
        <v>0</v>
      </c>
      <c r="AU20" s="170">
        <v>0</v>
      </c>
      <c r="AV20" s="170">
        <v>3</v>
      </c>
      <c r="AW20" s="170">
        <v>1</v>
      </c>
      <c r="AX20" s="170">
        <v>2</v>
      </c>
      <c r="AY20" s="170">
        <v>0</v>
      </c>
      <c r="AZ20" s="170">
        <v>0</v>
      </c>
      <c r="BA20" s="170">
        <v>0</v>
      </c>
      <c r="BB20" s="170">
        <v>5</v>
      </c>
      <c r="BC20" s="170">
        <v>4</v>
      </c>
      <c r="BD20" s="170">
        <v>0</v>
      </c>
      <c r="BE20" s="170">
        <v>0</v>
      </c>
      <c r="BF20" s="170">
        <v>0</v>
      </c>
      <c r="BG20" s="170">
        <v>0</v>
      </c>
      <c r="BH20" s="170">
        <v>3</v>
      </c>
      <c r="BI20" s="170">
        <v>0</v>
      </c>
      <c r="BJ20" s="170">
        <v>0</v>
      </c>
      <c r="BK20" s="170">
        <v>2</v>
      </c>
      <c r="BL20" s="170">
        <v>1</v>
      </c>
      <c r="BM20" s="170">
        <v>0</v>
      </c>
      <c r="BN20" s="170">
        <v>0</v>
      </c>
      <c r="BO20" s="170">
        <v>0</v>
      </c>
      <c r="BP20" s="170">
        <v>0</v>
      </c>
      <c r="BQ20" s="168" t="s">
        <v>538</v>
      </c>
      <c r="BR20" s="167" t="s">
        <v>539</v>
      </c>
      <c r="BS20" s="174">
        <v>1</v>
      </c>
      <c r="BT20" s="174">
        <v>0</v>
      </c>
      <c r="BU20" s="174">
        <v>0</v>
      </c>
      <c r="BV20" s="174">
        <v>0</v>
      </c>
      <c r="BW20" s="174">
        <v>0</v>
      </c>
      <c r="BX20" s="174">
        <v>3</v>
      </c>
      <c r="BY20" s="174">
        <v>0</v>
      </c>
      <c r="BZ20" s="174">
        <v>0</v>
      </c>
      <c r="CA20" s="174">
        <v>2</v>
      </c>
      <c r="CB20" s="174">
        <v>0</v>
      </c>
      <c r="CC20" s="174">
        <v>0</v>
      </c>
      <c r="CD20" s="174">
        <v>0</v>
      </c>
      <c r="CE20" s="178">
        <v>0</v>
      </c>
      <c r="CF20" s="178">
        <v>1</v>
      </c>
      <c r="CG20" s="178" t="s">
        <v>223</v>
      </c>
      <c r="CH20" s="178">
        <v>1</v>
      </c>
      <c r="CI20" s="283" t="s">
        <v>224</v>
      </c>
      <c r="CJ20" s="283" t="s">
        <v>225</v>
      </c>
      <c r="CK20" s="178">
        <v>1</v>
      </c>
      <c r="CL20" s="174">
        <v>3</v>
      </c>
      <c r="CM20" s="174">
        <v>0</v>
      </c>
      <c r="CN20" s="174">
        <v>0</v>
      </c>
      <c r="CO20" s="174">
        <v>2</v>
      </c>
      <c r="CP20" s="174">
        <v>0</v>
      </c>
      <c r="CQ20" s="174">
        <v>1</v>
      </c>
      <c r="CR20" s="174">
        <v>0</v>
      </c>
      <c r="CS20" s="174">
        <v>0</v>
      </c>
      <c r="CT20" s="174">
        <v>0</v>
      </c>
      <c r="CU20" s="178">
        <v>1</v>
      </c>
      <c r="CV20" s="178">
        <v>1</v>
      </c>
      <c r="CW20" s="178">
        <v>0</v>
      </c>
      <c r="CX20" s="178" t="s">
        <v>239</v>
      </c>
      <c r="CY20" s="174">
        <v>0</v>
      </c>
      <c r="CZ20" s="174">
        <v>3</v>
      </c>
      <c r="DA20" s="174">
        <v>2</v>
      </c>
      <c r="DB20" s="174">
        <v>0</v>
      </c>
      <c r="DC20" s="174">
        <v>1</v>
      </c>
      <c r="DD20" s="174">
        <v>0</v>
      </c>
      <c r="DE20" s="178">
        <v>1</v>
      </c>
      <c r="DF20" s="178">
        <v>0</v>
      </c>
      <c r="DG20" s="178">
        <v>1</v>
      </c>
      <c r="DH20" s="178">
        <v>0</v>
      </c>
      <c r="DI20" s="181">
        <v>0</v>
      </c>
      <c r="DJ20" s="181">
        <v>1</v>
      </c>
      <c r="DK20" s="181">
        <v>1</v>
      </c>
      <c r="DL20" s="181">
        <v>1</v>
      </c>
      <c r="DM20" s="181">
        <v>0</v>
      </c>
      <c r="DN20" s="181">
        <v>0</v>
      </c>
      <c r="DO20" s="181">
        <v>0</v>
      </c>
    </row>
    <row r="21" spans="1:119" ht="210">
      <c r="A21" s="162">
        <v>16</v>
      </c>
      <c r="B21" s="163">
        <v>40797</v>
      </c>
      <c r="C21" s="150">
        <v>9</v>
      </c>
      <c r="D21" s="150" t="s">
        <v>214</v>
      </c>
      <c r="E21" s="150" t="s">
        <v>262</v>
      </c>
      <c r="F21" s="150" t="s">
        <v>271</v>
      </c>
      <c r="G21" s="150" t="s">
        <v>217</v>
      </c>
      <c r="H21" s="164" t="s">
        <v>272</v>
      </c>
      <c r="I21" s="152" t="s">
        <v>251</v>
      </c>
      <c r="J21" s="156">
        <v>1</v>
      </c>
      <c r="K21" s="156">
        <v>0</v>
      </c>
      <c r="L21" s="156">
        <v>0</v>
      </c>
      <c r="M21" s="156">
        <v>0</v>
      </c>
      <c r="N21" s="156">
        <v>1</v>
      </c>
      <c r="O21" s="156">
        <v>1</v>
      </c>
      <c r="P21" s="156">
        <v>1</v>
      </c>
      <c r="Q21" s="156">
        <v>1</v>
      </c>
      <c r="R21" s="156">
        <v>0</v>
      </c>
      <c r="S21" s="153" t="s">
        <v>415</v>
      </c>
      <c r="T21" s="170">
        <v>2</v>
      </c>
      <c r="U21" s="170">
        <v>1</v>
      </c>
      <c r="V21" s="170">
        <v>0</v>
      </c>
      <c r="W21" s="170">
        <v>0</v>
      </c>
      <c r="X21" s="170">
        <v>0</v>
      </c>
      <c r="Y21" s="170">
        <v>3</v>
      </c>
      <c r="Z21" s="170">
        <v>0</v>
      </c>
      <c r="AA21" s="170">
        <v>0</v>
      </c>
      <c r="AB21" s="170">
        <v>0</v>
      </c>
      <c r="AC21" s="170">
        <v>0</v>
      </c>
      <c r="AD21" s="170">
        <v>0</v>
      </c>
      <c r="AE21" s="170">
        <v>0</v>
      </c>
      <c r="AF21" s="168">
        <v>0</v>
      </c>
      <c r="AG21" s="274" t="s">
        <v>224</v>
      </c>
      <c r="AH21" s="274" t="s">
        <v>310</v>
      </c>
      <c r="AI21" s="172">
        <v>1</v>
      </c>
      <c r="AJ21" s="172">
        <v>0</v>
      </c>
      <c r="AK21" s="172">
        <v>0</v>
      </c>
      <c r="AL21" s="172">
        <v>0</v>
      </c>
      <c r="AM21" s="172">
        <v>0</v>
      </c>
      <c r="AN21" s="172">
        <v>0</v>
      </c>
      <c r="AO21" s="172">
        <v>0</v>
      </c>
      <c r="AP21" s="172">
        <v>0</v>
      </c>
      <c r="AQ21" s="172">
        <v>0</v>
      </c>
      <c r="AR21" s="172">
        <v>0</v>
      </c>
      <c r="AS21" s="170">
        <v>1</v>
      </c>
      <c r="AT21" s="170">
        <v>0</v>
      </c>
      <c r="AU21" s="170">
        <v>0</v>
      </c>
      <c r="AV21" s="170">
        <v>0</v>
      </c>
      <c r="AW21" s="170">
        <v>0</v>
      </c>
      <c r="AX21" s="170">
        <v>0</v>
      </c>
      <c r="AY21" s="170">
        <v>0</v>
      </c>
      <c r="AZ21" s="170">
        <v>0</v>
      </c>
      <c r="BA21" s="170">
        <v>0</v>
      </c>
      <c r="BB21" s="170">
        <v>5</v>
      </c>
      <c r="BC21" s="170">
        <v>1</v>
      </c>
      <c r="BD21" s="170">
        <v>0</v>
      </c>
      <c r="BE21" s="170">
        <v>0</v>
      </c>
      <c r="BF21" s="170">
        <v>0</v>
      </c>
      <c r="BG21" s="170">
        <v>0</v>
      </c>
      <c r="BH21" s="170">
        <v>5</v>
      </c>
      <c r="BI21" s="170">
        <v>4</v>
      </c>
      <c r="BJ21" s="170">
        <v>0</v>
      </c>
      <c r="BK21" s="170">
        <v>3</v>
      </c>
      <c r="BL21" s="170">
        <v>2</v>
      </c>
      <c r="BM21" s="170">
        <v>0</v>
      </c>
      <c r="BN21" s="170">
        <v>0</v>
      </c>
      <c r="BO21" s="170">
        <v>0</v>
      </c>
      <c r="BP21" s="170">
        <v>0</v>
      </c>
      <c r="BQ21" s="168" t="s">
        <v>538</v>
      </c>
      <c r="BR21" s="167" t="s">
        <v>539</v>
      </c>
      <c r="BS21" s="174">
        <v>2</v>
      </c>
      <c r="BT21" s="174">
        <v>0</v>
      </c>
      <c r="BU21" s="174">
        <v>0</v>
      </c>
      <c r="BV21" s="174">
        <v>0</v>
      </c>
      <c r="BW21" s="174">
        <v>0</v>
      </c>
      <c r="BX21" s="174">
        <v>3</v>
      </c>
      <c r="BY21" s="174">
        <v>1</v>
      </c>
      <c r="BZ21" s="174">
        <v>0</v>
      </c>
      <c r="CA21" s="174">
        <v>0</v>
      </c>
      <c r="CB21" s="174">
        <v>0</v>
      </c>
      <c r="CC21" s="174">
        <v>0</v>
      </c>
      <c r="CD21" s="174">
        <v>0</v>
      </c>
      <c r="CE21" s="178">
        <v>1</v>
      </c>
      <c r="CF21" s="178">
        <v>1</v>
      </c>
      <c r="CG21" s="178" t="s">
        <v>223</v>
      </c>
      <c r="CH21" s="178">
        <v>1</v>
      </c>
      <c r="CI21" s="283" t="s">
        <v>224</v>
      </c>
      <c r="CJ21" s="283" t="s">
        <v>225</v>
      </c>
      <c r="CK21" s="178">
        <v>1</v>
      </c>
      <c r="CL21" s="174">
        <v>0</v>
      </c>
      <c r="CM21" s="174">
        <v>0</v>
      </c>
      <c r="CN21" s="174">
        <v>0</v>
      </c>
      <c r="CO21" s="174">
        <v>2</v>
      </c>
      <c r="CP21" s="174">
        <v>1</v>
      </c>
      <c r="CQ21" s="174">
        <v>3</v>
      </c>
      <c r="CR21" s="174">
        <v>0</v>
      </c>
      <c r="CS21" s="174">
        <v>0</v>
      </c>
      <c r="CT21" s="174">
        <v>0</v>
      </c>
      <c r="CU21" s="178">
        <v>1</v>
      </c>
      <c r="CV21" s="178">
        <v>1</v>
      </c>
      <c r="CW21" s="178">
        <v>0</v>
      </c>
      <c r="CX21" s="178" t="s">
        <v>239</v>
      </c>
      <c r="CY21" s="174">
        <v>0</v>
      </c>
      <c r="CZ21" s="174">
        <v>2</v>
      </c>
      <c r="DA21" s="174">
        <v>3</v>
      </c>
      <c r="DB21" s="174">
        <v>0</v>
      </c>
      <c r="DC21" s="174">
        <v>0</v>
      </c>
      <c r="DD21" s="174">
        <v>1</v>
      </c>
      <c r="DE21" s="178">
        <v>0</v>
      </c>
      <c r="DF21" s="178">
        <v>0</v>
      </c>
      <c r="DG21" s="178">
        <v>0</v>
      </c>
      <c r="DH21" s="178">
        <v>0</v>
      </c>
      <c r="DI21" s="182">
        <v>0</v>
      </c>
      <c r="DJ21" s="182">
        <v>1</v>
      </c>
      <c r="DK21" s="182">
        <v>1</v>
      </c>
      <c r="DL21" s="182">
        <v>1</v>
      </c>
      <c r="DM21" s="182">
        <v>0</v>
      </c>
      <c r="DN21" s="182">
        <v>0</v>
      </c>
      <c r="DO21" s="182">
        <v>0</v>
      </c>
    </row>
    <row r="22" spans="1:119" ht="180">
      <c r="A22" s="162">
        <v>17</v>
      </c>
      <c r="B22" s="163">
        <v>40794</v>
      </c>
      <c r="C22" s="150">
        <v>9</v>
      </c>
      <c r="D22" s="150" t="s">
        <v>214</v>
      </c>
      <c r="E22" s="150" t="s">
        <v>262</v>
      </c>
      <c r="F22" s="150" t="s">
        <v>273</v>
      </c>
      <c r="G22" s="150" t="s">
        <v>217</v>
      </c>
      <c r="H22" s="164" t="s">
        <v>273</v>
      </c>
      <c r="I22" s="152" t="s">
        <v>247</v>
      </c>
      <c r="J22" s="156">
        <v>1</v>
      </c>
      <c r="K22" s="156">
        <v>0</v>
      </c>
      <c r="L22" s="156">
        <v>1</v>
      </c>
      <c r="M22" s="156">
        <v>0</v>
      </c>
      <c r="N22" s="156">
        <v>1</v>
      </c>
      <c r="O22" s="156">
        <v>1</v>
      </c>
      <c r="P22" s="156">
        <v>1</v>
      </c>
      <c r="Q22" s="156">
        <v>1</v>
      </c>
      <c r="R22" s="156">
        <v>0</v>
      </c>
      <c r="S22" s="153" t="s">
        <v>416</v>
      </c>
      <c r="T22" s="170">
        <v>2</v>
      </c>
      <c r="U22" s="170">
        <v>0</v>
      </c>
      <c r="V22" s="170">
        <v>0</v>
      </c>
      <c r="W22" s="170">
        <v>0</v>
      </c>
      <c r="X22" s="170">
        <v>1</v>
      </c>
      <c r="Y22" s="170">
        <v>3</v>
      </c>
      <c r="Z22" s="170">
        <v>0</v>
      </c>
      <c r="AA22" s="170">
        <v>0</v>
      </c>
      <c r="AB22" s="170">
        <v>0</v>
      </c>
      <c r="AC22" s="170">
        <v>0</v>
      </c>
      <c r="AD22" s="170">
        <v>0</v>
      </c>
      <c r="AE22" s="170">
        <v>0</v>
      </c>
      <c r="AF22" s="168">
        <v>1</v>
      </c>
      <c r="AG22" s="274" t="s">
        <v>224</v>
      </c>
      <c r="AH22" s="274" t="s">
        <v>225</v>
      </c>
      <c r="AI22" s="172">
        <v>0</v>
      </c>
      <c r="AJ22" s="172">
        <v>1</v>
      </c>
      <c r="AK22" s="172">
        <v>1</v>
      </c>
      <c r="AL22" s="172">
        <v>0</v>
      </c>
      <c r="AM22" s="172">
        <v>0</v>
      </c>
      <c r="AN22" s="172">
        <v>0</v>
      </c>
      <c r="AO22" s="172">
        <v>0</v>
      </c>
      <c r="AP22" s="172">
        <v>1</v>
      </c>
      <c r="AQ22" s="172">
        <v>0</v>
      </c>
      <c r="AR22" s="172">
        <v>0</v>
      </c>
      <c r="AS22" s="170">
        <v>0</v>
      </c>
      <c r="AT22" s="170">
        <v>0</v>
      </c>
      <c r="AU22" s="170">
        <v>0</v>
      </c>
      <c r="AV22" s="170">
        <v>3</v>
      </c>
      <c r="AW22" s="170">
        <v>0</v>
      </c>
      <c r="AX22" s="170">
        <v>1</v>
      </c>
      <c r="AY22" s="170">
        <v>0</v>
      </c>
      <c r="AZ22" s="170">
        <v>0</v>
      </c>
      <c r="BA22" s="170">
        <v>0</v>
      </c>
      <c r="BB22" s="170">
        <v>2</v>
      </c>
      <c r="BC22" s="170">
        <v>1</v>
      </c>
      <c r="BD22" s="170">
        <v>0</v>
      </c>
      <c r="BE22" s="170">
        <v>0</v>
      </c>
      <c r="BF22" s="170">
        <v>0</v>
      </c>
      <c r="BG22" s="170">
        <v>0</v>
      </c>
      <c r="BH22" s="170">
        <v>0</v>
      </c>
      <c r="BI22" s="170">
        <v>0</v>
      </c>
      <c r="BJ22" s="170">
        <v>5</v>
      </c>
      <c r="BK22" s="170">
        <v>4</v>
      </c>
      <c r="BL22" s="170">
        <v>0</v>
      </c>
      <c r="BM22" s="170">
        <v>3</v>
      </c>
      <c r="BN22" s="170">
        <v>0</v>
      </c>
      <c r="BO22" s="170">
        <v>0</v>
      </c>
      <c r="BP22" s="170">
        <v>0</v>
      </c>
      <c r="BQ22" s="168" t="s">
        <v>266</v>
      </c>
      <c r="BR22" s="167">
        <v>1</v>
      </c>
      <c r="BS22" s="174">
        <v>0</v>
      </c>
      <c r="BT22" s="174">
        <v>0</v>
      </c>
      <c r="BU22" s="174">
        <v>0</v>
      </c>
      <c r="BV22" s="174">
        <v>0</v>
      </c>
      <c r="BW22" s="174">
        <v>1</v>
      </c>
      <c r="BX22" s="174">
        <v>3</v>
      </c>
      <c r="BY22" s="174">
        <v>0</v>
      </c>
      <c r="BZ22" s="174">
        <v>0</v>
      </c>
      <c r="CA22" s="174">
        <v>0</v>
      </c>
      <c r="CB22" s="174">
        <v>0</v>
      </c>
      <c r="CC22" s="174">
        <v>0</v>
      </c>
      <c r="CD22" s="174">
        <v>2</v>
      </c>
      <c r="CE22" s="178">
        <v>0</v>
      </c>
      <c r="CF22" s="178">
        <v>1</v>
      </c>
      <c r="CG22" s="178" t="s">
        <v>223</v>
      </c>
      <c r="CH22" s="178">
        <v>1</v>
      </c>
      <c r="CI22" s="283" t="s">
        <v>238</v>
      </c>
      <c r="CJ22" s="283" t="s">
        <v>225</v>
      </c>
      <c r="CK22" s="178">
        <v>1</v>
      </c>
      <c r="CL22" s="174">
        <v>1</v>
      </c>
      <c r="CM22" s="174">
        <v>0</v>
      </c>
      <c r="CN22" s="174">
        <v>0</v>
      </c>
      <c r="CO22" s="174">
        <v>3</v>
      </c>
      <c r="CP22" s="174">
        <v>0</v>
      </c>
      <c r="CQ22" s="174">
        <v>2</v>
      </c>
      <c r="CR22" s="174">
        <v>0</v>
      </c>
      <c r="CS22" s="174">
        <v>0</v>
      </c>
      <c r="CT22" s="174">
        <v>0</v>
      </c>
      <c r="CU22" s="178">
        <v>1</v>
      </c>
      <c r="CV22" s="178">
        <v>0</v>
      </c>
      <c r="CW22" s="178" t="s">
        <v>266</v>
      </c>
      <c r="CX22" s="178" t="s">
        <v>239</v>
      </c>
      <c r="CY22" s="174">
        <v>0</v>
      </c>
      <c r="CZ22" s="174">
        <v>3</v>
      </c>
      <c r="DA22" s="174">
        <v>2</v>
      </c>
      <c r="DB22" s="174">
        <v>1</v>
      </c>
      <c r="DC22" s="174">
        <v>0</v>
      </c>
      <c r="DD22" s="174">
        <v>0</v>
      </c>
      <c r="DE22" s="178">
        <v>1</v>
      </c>
      <c r="DF22" s="178">
        <v>1</v>
      </c>
      <c r="DG22" s="178">
        <v>0</v>
      </c>
      <c r="DH22" s="178">
        <v>0</v>
      </c>
      <c r="DI22" s="181">
        <v>0</v>
      </c>
      <c r="DJ22" s="181">
        <v>1</v>
      </c>
      <c r="DK22" s="181">
        <v>0</v>
      </c>
      <c r="DL22" s="181">
        <v>1</v>
      </c>
      <c r="DM22" s="181">
        <v>1</v>
      </c>
      <c r="DN22" s="181">
        <v>1</v>
      </c>
      <c r="DO22" s="181">
        <v>0</v>
      </c>
    </row>
    <row r="23" spans="1:119" ht="60">
      <c r="A23" s="162">
        <v>18</v>
      </c>
      <c r="B23" s="163">
        <v>40796</v>
      </c>
      <c r="C23" s="150">
        <v>9</v>
      </c>
      <c r="D23" s="150" t="s">
        <v>214</v>
      </c>
      <c r="E23" s="150" t="s">
        <v>262</v>
      </c>
      <c r="F23" s="150" t="s">
        <v>274</v>
      </c>
      <c r="G23" s="150" t="s">
        <v>217</v>
      </c>
      <c r="H23" s="164" t="s">
        <v>275</v>
      </c>
      <c r="I23" s="152" t="s">
        <v>234</v>
      </c>
      <c r="J23" s="156">
        <v>1</v>
      </c>
      <c r="K23" s="156">
        <v>0</v>
      </c>
      <c r="L23" s="156">
        <v>1</v>
      </c>
      <c r="M23" s="156">
        <v>0</v>
      </c>
      <c r="N23" s="156">
        <v>1</v>
      </c>
      <c r="O23" s="156">
        <v>1</v>
      </c>
      <c r="P23" s="156">
        <v>1</v>
      </c>
      <c r="Q23" s="156">
        <v>1</v>
      </c>
      <c r="R23" s="156">
        <v>0</v>
      </c>
      <c r="S23" s="153" t="s">
        <v>416</v>
      </c>
      <c r="T23" s="170">
        <v>0</v>
      </c>
      <c r="U23" s="170">
        <v>2</v>
      </c>
      <c r="V23" s="170">
        <v>1</v>
      </c>
      <c r="W23" s="170">
        <v>0</v>
      </c>
      <c r="X23" s="170">
        <v>0</v>
      </c>
      <c r="Y23" s="170">
        <v>3</v>
      </c>
      <c r="Z23" s="170">
        <v>0</v>
      </c>
      <c r="AA23" s="170">
        <v>0</v>
      </c>
      <c r="AB23" s="170">
        <v>0</v>
      </c>
      <c r="AC23" s="170">
        <v>0</v>
      </c>
      <c r="AD23" s="170">
        <v>0</v>
      </c>
      <c r="AE23" s="170">
        <v>0</v>
      </c>
      <c r="AF23" s="168">
        <v>0</v>
      </c>
      <c r="AG23" s="274" t="s">
        <v>310</v>
      </c>
      <c r="AH23" s="274" t="s">
        <v>238</v>
      </c>
      <c r="AI23" s="172">
        <v>1</v>
      </c>
      <c r="AJ23" s="172">
        <v>0</v>
      </c>
      <c r="AK23" s="172">
        <v>1</v>
      </c>
      <c r="AL23" s="172">
        <v>0</v>
      </c>
      <c r="AM23" s="172">
        <v>0</v>
      </c>
      <c r="AN23" s="172">
        <v>0</v>
      </c>
      <c r="AO23" s="172">
        <v>0</v>
      </c>
      <c r="AP23" s="172">
        <v>0</v>
      </c>
      <c r="AQ23" s="172">
        <v>0</v>
      </c>
      <c r="AR23" s="172">
        <v>0</v>
      </c>
      <c r="AS23" s="170">
        <v>1</v>
      </c>
      <c r="AT23" s="170">
        <v>0</v>
      </c>
      <c r="AU23" s="170">
        <v>0</v>
      </c>
      <c r="AV23" s="170">
        <v>2</v>
      </c>
      <c r="AW23" s="170">
        <v>0</v>
      </c>
      <c r="AX23" s="170">
        <v>1</v>
      </c>
      <c r="AY23" s="170">
        <v>0</v>
      </c>
      <c r="AZ23" s="170">
        <v>0</v>
      </c>
      <c r="BA23" s="170">
        <v>0</v>
      </c>
      <c r="BB23" s="170">
        <v>0</v>
      </c>
      <c r="BC23" s="170">
        <v>2</v>
      </c>
      <c r="BD23" s="170">
        <v>0</v>
      </c>
      <c r="BE23" s="170">
        <v>0</v>
      </c>
      <c r="BF23" s="170">
        <v>0</v>
      </c>
      <c r="BG23" s="170">
        <v>0</v>
      </c>
      <c r="BH23" s="170">
        <v>5</v>
      </c>
      <c r="BI23" s="170">
        <v>0</v>
      </c>
      <c r="BJ23" s="170">
        <v>4</v>
      </c>
      <c r="BK23" s="170">
        <v>0</v>
      </c>
      <c r="BL23" s="170">
        <v>1</v>
      </c>
      <c r="BM23" s="170">
        <v>3</v>
      </c>
      <c r="BN23" s="170">
        <v>0</v>
      </c>
      <c r="BO23" s="170">
        <v>0</v>
      </c>
      <c r="BP23" s="170">
        <v>0</v>
      </c>
      <c r="BQ23" s="168" t="s">
        <v>538</v>
      </c>
      <c r="BR23" s="167">
        <v>1</v>
      </c>
      <c r="BS23" s="174">
        <v>0</v>
      </c>
      <c r="BT23" s="174">
        <v>0</v>
      </c>
      <c r="BU23" s="174">
        <v>0</v>
      </c>
      <c r="BV23" s="174">
        <v>0</v>
      </c>
      <c r="BW23" s="174">
        <v>1</v>
      </c>
      <c r="BX23" s="174">
        <v>3</v>
      </c>
      <c r="BY23" s="174">
        <v>2</v>
      </c>
      <c r="BZ23" s="174">
        <v>0</v>
      </c>
      <c r="CA23" s="174">
        <v>0</v>
      </c>
      <c r="CB23" s="174">
        <v>0</v>
      </c>
      <c r="CC23" s="174">
        <v>0</v>
      </c>
      <c r="CD23" s="174">
        <v>0</v>
      </c>
      <c r="CE23" s="178">
        <v>1</v>
      </c>
      <c r="CF23" s="178">
        <v>1</v>
      </c>
      <c r="CG23" s="178" t="s">
        <v>223</v>
      </c>
      <c r="CH23" s="178">
        <v>1</v>
      </c>
      <c r="CI23" s="283" t="s">
        <v>224</v>
      </c>
      <c r="CJ23" s="283" t="s">
        <v>225</v>
      </c>
      <c r="CK23" s="178">
        <v>1</v>
      </c>
      <c r="CL23" s="174">
        <v>1</v>
      </c>
      <c r="CM23" s="174">
        <v>0</v>
      </c>
      <c r="CN23" s="174">
        <v>0</v>
      </c>
      <c r="CO23" s="174">
        <v>3</v>
      </c>
      <c r="CP23" s="174">
        <v>0</v>
      </c>
      <c r="CQ23" s="174">
        <v>2</v>
      </c>
      <c r="CR23" s="174">
        <v>0</v>
      </c>
      <c r="CS23" s="174">
        <v>0</v>
      </c>
      <c r="CT23" s="174">
        <v>0</v>
      </c>
      <c r="CU23" s="178">
        <v>1</v>
      </c>
      <c r="CV23" s="178">
        <v>0</v>
      </c>
      <c r="CW23" s="178" t="s">
        <v>266</v>
      </c>
      <c r="CX23" s="178" t="s">
        <v>236</v>
      </c>
      <c r="CY23" s="174">
        <v>0</v>
      </c>
      <c r="CZ23" s="174">
        <v>2</v>
      </c>
      <c r="DA23" s="174">
        <v>3</v>
      </c>
      <c r="DB23" s="174">
        <v>1</v>
      </c>
      <c r="DC23" s="174">
        <v>0</v>
      </c>
      <c r="DD23" s="174">
        <v>0</v>
      </c>
      <c r="DE23" s="178">
        <v>0</v>
      </c>
      <c r="DF23" s="178">
        <v>0</v>
      </c>
      <c r="DG23" s="178">
        <v>0</v>
      </c>
      <c r="DH23" s="178">
        <v>0</v>
      </c>
      <c r="DI23" s="182">
        <v>0</v>
      </c>
      <c r="DJ23" s="182">
        <v>1</v>
      </c>
      <c r="DK23" s="182">
        <v>1</v>
      </c>
      <c r="DL23" s="182">
        <v>1</v>
      </c>
      <c r="DM23" s="182">
        <v>1</v>
      </c>
      <c r="DN23" s="182">
        <v>1</v>
      </c>
      <c r="DO23" s="182">
        <v>0</v>
      </c>
    </row>
    <row r="24" spans="1:119" ht="150">
      <c r="A24" s="162">
        <v>19</v>
      </c>
      <c r="B24" s="163">
        <v>40796</v>
      </c>
      <c r="C24" s="150">
        <v>9</v>
      </c>
      <c r="D24" s="150" t="s">
        <v>214</v>
      </c>
      <c r="E24" s="150" t="s">
        <v>262</v>
      </c>
      <c r="F24" s="150" t="s">
        <v>274</v>
      </c>
      <c r="G24" s="150" t="s">
        <v>217</v>
      </c>
      <c r="H24" s="164" t="s">
        <v>276</v>
      </c>
      <c r="I24" s="152" t="s">
        <v>219</v>
      </c>
      <c r="J24" s="156">
        <v>1</v>
      </c>
      <c r="K24" s="156">
        <v>0</v>
      </c>
      <c r="L24" s="156">
        <v>1</v>
      </c>
      <c r="M24" s="156">
        <v>1</v>
      </c>
      <c r="N24" s="156">
        <v>1</v>
      </c>
      <c r="O24" s="156">
        <v>1</v>
      </c>
      <c r="P24" s="156">
        <v>1</v>
      </c>
      <c r="Q24" s="156">
        <v>1</v>
      </c>
      <c r="R24" s="156">
        <v>0</v>
      </c>
      <c r="S24" s="153" t="s">
        <v>416</v>
      </c>
      <c r="T24" s="170">
        <v>1</v>
      </c>
      <c r="U24" s="170">
        <v>0</v>
      </c>
      <c r="V24" s="170">
        <v>0</v>
      </c>
      <c r="W24" s="170">
        <v>0</v>
      </c>
      <c r="X24" s="170">
        <v>0</v>
      </c>
      <c r="Y24" s="170">
        <v>3</v>
      </c>
      <c r="Z24" s="170">
        <v>2</v>
      </c>
      <c r="AA24" s="170">
        <v>0</v>
      </c>
      <c r="AB24" s="170">
        <v>0</v>
      </c>
      <c r="AC24" s="170">
        <v>0</v>
      </c>
      <c r="AD24" s="170">
        <v>0</v>
      </c>
      <c r="AE24" s="170">
        <v>0</v>
      </c>
      <c r="AF24" s="168">
        <v>0</v>
      </c>
      <c r="AG24" s="274" t="s">
        <v>310</v>
      </c>
      <c r="AH24" s="274" t="s">
        <v>300</v>
      </c>
      <c r="AI24" s="172">
        <v>0</v>
      </c>
      <c r="AJ24" s="172">
        <v>0</v>
      </c>
      <c r="AK24" s="172">
        <v>1</v>
      </c>
      <c r="AL24" s="172">
        <v>1</v>
      </c>
      <c r="AM24" s="172">
        <v>0</v>
      </c>
      <c r="AN24" s="172">
        <v>0</v>
      </c>
      <c r="AO24" s="172">
        <v>0</v>
      </c>
      <c r="AP24" s="172">
        <v>0</v>
      </c>
      <c r="AQ24" s="172">
        <v>0</v>
      </c>
      <c r="AR24" s="172">
        <v>0</v>
      </c>
      <c r="AS24" s="170">
        <v>0</v>
      </c>
      <c r="AT24" s="170">
        <v>0</v>
      </c>
      <c r="AU24" s="170">
        <v>0</v>
      </c>
      <c r="AV24" s="170">
        <v>3</v>
      </c>
      <c r="AW24" s="170">
        <v>0</v>
      </c>
      <c r="AX24" s="170">
        <v>2</v>
      </c>
      <c r="AY24" s="170">
        <v>0</v>
      </c>
      <c r="AZ24" s="170">
        <v>0</v>
      </c>
      <c r="BA24" s="170">
        <v>0</v>
      </c>
      <c r="BB24" s="170">
        <v>2</v>
      </c>
      <c r="BC24" s="170">
        <v>0</v>
      </c>
      <c r="BD24" s="170">
        <v>1</v>
      </c>
      <c r="BE24" s="170">
        <v>0</v>
      </c>
      <c r="BF24" s="170">
        <v>0</v>
      </c>
      <c r="BG24" s="170">
        <v>0</v>
      </c>
      <c r="BH24" s="170">
        <v>0</v>
      </c>
      <c r="BI24" s="170">
        <v>0</v>
      </c>
      <c r="BJ24" s="170">
        <v>5</v>
      </c>
      <c r="BK24" s="170">
        <v>4</v>
      </c>
      <c r="BL24" s="170">
        <v>0</v>
      </c>
      <c r="BM24" s="170">
        <v>3</v>
      </c>
      <c r="BN24" s="170">
        <v>0</v>
      </c>
      <c r="BO24" s="170">
        <v>0</v>
      </c>
      <c r="BP24" s="170">
        <v>0</v>
      </c>
      <c r="BQ24" s="168" t="s">
        <v>266</v>
      </c>
      <c r="BR24" s="167" t="s">
        <v>539</v>
      </c>
      <c r="BS24" s="174">
        <v>0</v>
      </c>
      <c r="BT24" s="174">
        <v>0</v>
      </c>
      <c r="BU24" s="174">
        <v>0</v>
      </c>
      <c r="BV24" s="174">
        <v>0</v>
      </c>
      <c r="BW24" s="174">
        <v>0</v>
      </c>
      <c r="BX24" s="174">
        <v>3</v>
      </c>
      <c r="BY24" s="174">
        <v>1</v>
      </c>
      <c r="BZ24" s="174">
        <v>0</v>
      </c>
      <c r="CA24" s="174">
        <v>2</v>
      </c>
      <c r="CB24" s="174">
        <v>0</v>
      </c>
      <c r="CC24" s="174">
        <v>0</v>
      </c>
      <c r="CD24" s="174">
        <v>0</v>
      </c>
      <c r="CE24" s="178">
        <v>1</v>
      </c>
      <c r="CF24" s="178">
        <v>1</v>
      </c>
      <c r="CG24" s="178" t="s">
        <v>223</v>
      </c>
      <c r="CH24" s="178">
        <v>1</v>
      </c>
      <c r="CI24" s="283" t="s">
        <v>238</v>
      </c>
      <c r="CJ24" s="283" t="s">
        <v>225</v>
      </c>
      <c r="CK24" s="178">
        <v>1</v>
      </c>
      <c r="CL24" s="174">
        <v>0</v>
      </c>
      <c r="CM24" s="174">
        <v>0</v>
      </c>
      <c r="CN24" s="174">
        <v>0</v>
      </c>
      <c r="CO24" s="174">
        <v>3</v>
      </c>
      <c r="CP24" s="174">
        <v>0</v>
      </c>
      <c r="CQ24" s="174">
        <v>2</v>
      </c>
      <c r="CR24" s="174">
        <v>0</v>
      </c>
      <c r="CS24" s="174">
        <v>1</v>
      </c>
      <c r="CT24" s="174">
        <v>0</v>
      </c>
      <c r="CU24" s="178">
        <v>1</v>
      </c>
      <c r="CV24" s="178">
        <v>0</v>
      </c>
      <c r="CW24" s="178" t="s">
        <v>266</v>
      </c>
      <c r="CX24" s="178" t="s">
        <v>236</v>
      </c>
      <c r="CY24" s="174">
        <v>0</v>
      </c>
      <c r="CZ24" s="174">
        <v>0</v>
      </c>
      <c r="DA24" s="174">
        <v>3</v>
      </c>
      <c r="DB24" s="174">
        <v>2</v>
      </c>
      <c r="DC24" s="174">
        <v>1</v>
      </c>
      <c r="DD24" s="174">
        <v>0</v>
      </c>
      <c r="DE24" s="178">
        <v>0</v>
      </c>
      <c r="DF24" s="178">
        <v>1</v>
      </c>
      <c r="DG24" s="178">
        <v>0</v>
      </c>
      <c r="DH24" s="178">
        <v>0</v>
      </c>
      <c r="DI24" s="182">
        <v>0</v>
      </c>
      <c r="DJ24" s="182">
        <v>1</v>
      </c>
      <c r="DK24" s="182">
        <v>0</v>
      </c>
      <c r="DL24" s="182">
        <v>1</v>
      </c>
      <c r="DM24" s="182">
        <v>0</v>
      </c>
      <c r="DN24" s="182">
        <v>1</v>
      </c>
      <c r="DO24" s="182">
        <v>0</v>
      </c>
    </row>
    <row r="25" spans="1:119" ht="60">
      <c r="A25" s="162">
        <v>20</v>
      </c>
      <c r="B25" s="163">
        <v>40796</v>
      </c>
      <c r="C25" s="150">
        <v>8</v>
      </c>
      <c r="D25" s="150" t="s">
        <v>214</v>
      </c>
      <c r="E25" s="150" t="s">
        <v>277</v>
      </c>
      <c r="F25" s="150" t="s">
        <v>278</v>
      </c>
      <c r="G25" s="150" t="s">
        <v>217</v>
      </c>
      <c r="H25" s="164" t="s">
        <v>279</v>
      </c>
      <c r="I25" s="152" t="s">
        <v>234</v>
      </c>
      <c r="J25" s="156">
        <v>1</v>
      </c>
      <c r="K25" s="156">
        <v>0</v>
      </c>
      <c r="L25" s="156">
        <v>0</v>
      </c>
      <c r="M25" s="156">
        <v>0</v>
      </c>
      <c r="N25" s="156">
        <v>1</v>
      </c>
      <c r="O25" s="156">
        <v>1</v>
      </c>
      <c r="P25" s="156">
        <v>0</v>
      </c>
      <c r="Q25" s="156">
        <v>0</v>
      </c>
      <c r="R25" s="156">
        <v>0</v>
      </c>
      <c r="S25" s="153" t="s">
        <v>416</v>
      </c>
      <c r="T25" s="170">
        <v>1</v>
      </c>
      <c r="U25" s="170">
        <v>0</v>
      </c>
      <c r="V25" s="170">
        <v>0</v>
      </c>
      <c r="W25" s="170">
        <v>0</v>
      </c>
      <c r="X25" s="170">
        <v>0</v>
      </c>
      <c r="Y25" s="170">
        <v>2</v>
      </c>
      <c r="Z25" s="170">
        <v>0</v>
      </c>
      <c r="AA25" s="170">
        <v>0</v>
      </c>
      <c r="AB25" s="170">
        <v>0</v>
      </c>
      <c r="AC25" s="170">
        <v>3</v>
      </c>
      <c r="AD25" s="170">
        <v>0</v>
      </c>
      <c r="AE25" s="170">
        <v>0</v>
      </c>
      <c r="AF25" s="168">
        <v>1</v>
      </c>
      <c r="AG25" s="274" t="s">
        <v>238</v>
      </c>
      <c r="AH25" s="274" t="s">
        <v>225</v>
      </c>
      <c r="AI25" s="172">
        <v>0</v>
      </c>
      <c r="AJ25" s="172">
        <v>0</v>
      </c>
      <c r="AK25" s="172">
        <v>1</v>
      </c>
      <c r="AL25" s="172">
        <v>1</v>
      </c>
      <c r="AM25" s="172">
        <v>0</v>
      </c>
      <c r="AN25" s="172">
        <v>0</v>
      </c>
      <c r="AO25" s="172">
        <v>1</v>
      </c>
      <c r="AP25" s="172">
        <v>0</v>
      </c>
      <c r="AQ25" s="172">
        <v>0</v>
      </c>
      <c r="AR25" s="172">
        <v>0</v>
      </c>
      <c r="AS25" s="170">
        <v>0</v>
      </c>
      <c r="AT25" s="170">
        <v>0</v>
      </c>
      <c r="AU25" s="170">
        <v>0</v>
      </c>
      <c r="AV25" s="170">
        <v>2</v>
      </c>
      <c r="AW25" s="170">
        <v>0</v>
      </c>
      <c r="AX25" s="170">
        <v>1</v>
      </c>
      <c r="AY25" s="170">
        <v>0</v>
      </c>
      <c r="AZ25" s="170">
        <v>0</v>
      </c>
      <c r="BA25" s="170">
        <v>0</v>
      </c>
      <c r="BB25" s="170">
        <v>0</v>
      </c>
      <c r="BC25" s="170">
        <v>0</v>
      </c>
      <c r="BD25" s="170">
        <v>0</v>
      </c>
      <c r="BE25" s="170">
        <v>1</v>
      </c>
      <c r="BF25" s="170">
        <v>2</v>
      </c>
      <c r="BG25" s="170">
        <v>0</v>
      </c>
      <c r="BH25" s="170">
        <v>0</v>
      </c>
      <c r="BI25" s="170">
        <v>3</v>
      </c>
      <c r="BJ25" s="170">
        <v>0</v>
      </c>
      <c r="BK25" s="170">
        <v>5</v>
      </c>
      <c r="BL25" s="170">
        <v>4</v>
      </c>
      <c r="BM25" s="170">
        <v>0</v>
      </c>
      <c r="BN25" s="170">
        <v>0</v>
      </c>
      <c r="BO25" s="170">
        <v>0</v>
      </c>
      <c r="BP25" s="170">
        <v>0</v>
      </c>
      <c r="BQ25" s="168" t="s">
        <v>266</v>
      </c>
      <c r="BR25" s="167">
        <v>1</v>
      </c>
      <c r="BS25" s="174">
        <v>0</v>
      </c>
      <c r="BT25" s="174">
        <v>0</v>
      </c>
      <c r="BU25" s="174">
        <v>0</v>
      </c>
      <c r="BV25" s="174">
        <v>0</v>
      </c>
      <c r="BW25" s="174">
        <v>0</v>
      </c>
      <c r="BX25" s="174">
        <v>2</v>
      </c>
      <c r="BY25" s="174">
        <v>1</v>
      </c>
      <c r="BZ25" s="174">
        <v>0</v>
      </c>
      <c r="CA25" s="174">
        <v>0</v>
      </c>
      <c r="CB25" s="174">
        <v>3</v>
      </c>
      <c r="CC25" s="174">
        <v>0</v>
      </c>
      <c r="CD25" s="174">
        <v>0</v>
      </c>
      <c r="CE25" s="178">
        <v>1</v>
      </c>
      <c r="CF25" s="178">
        <v>1</v>
      </c>
      <c r="CG25" s="178" t="s">
        <v>223</v>
      </c>
      <c r="CH25" s="178">
        <v>1</v>
      </c>
      <c r="CI25" s="283" t="s">
        <v>238</v>
      </c>
      <c r="CJ25" s="283" t="s">
        <v>225</v>
      </c>
      <c r="CK25" s="178">
        <v>1</v>
      </c>
      <c r="CL25" s="174">
        <v>2</v>
      </c>
      <c r="CM25" s="174">
        <v>0</v>
      </c>
      <c r="CN25" s="174">
        <v>0</v>
      </c>
      <c r="CO25" s="174">
        <v>1</v>
      </c>
      <c r="CP25" s="174">
        <v>0</v>
      </c>
      <c r="CQ25" s="174">
        <v>3</v>
      </c>
      <c r="CR25" s="174">
        <v>0</v>
      </c>
      <c r="CS25" s="174">
        <v>0</v>
      </c>
      <c r="CT25" s="174">
        <v>0</v>
      </c>
      <c r="CU25" s="178">
        <v>1</v>
      </c>
      <c r="CV25" s="178">
        <v>1</v>
      </c>
      <c r="CW25" s="178" t="s">
        <v>266</v>
      </c>
      <c r="CX25" s="178" t="s">
        <v>236</v>
      </c>
      <c r="CY25" s="174">
        <v>0</v>
      </c>
      <c r="CZ25" s="174">
        <v>2</v>
      </c>
      <c r="DA25" s="174">
        <v>3</v>
      </c>
      <c r="DB25" s="174">
        <v>0</v>
      </c>
      <c r="DC25" s="174">
        <v>0</v>
      </c>
      <c r="DD25" s="174">
        <v>1</v>
      </c>
      <c r="DE25" s="178">
        <v>1</v>
      </c>
      <c r="DF25" s="178">
        <v>1</v>
      </c>
      <c r="DG25" s="178">
        <v>1</v>
      </c>
      <c r="DH25" s="178">
        <v>0</v>
      </c>
      <c r="DI25" s="182">
        <v>0</v>
      </c>
      <c r="DJ25" s="182">
        <v>1</v>
      </c>
      <c r="DK25" s="182">
        <v>0</v>
      </c>
      <c r="DL25" s="182">
        <v>1</v>
      </c>
      <c r="DM25" s="182">
        <v>0</v>
      </c>
      <c r="DN25" s="182">
        <v>1</v>
      </c>
      <c r="DO25" s="182">
        <v>0</v>
      </c>
    </row>
    <row r="26" spans="1:119" ht="150">
      <c r="A26" s="162">
        <v>21</v>
      </c>
      <c r="B26" s="163">
        <v>40795</v>
      </c>
      <c r="C26" s="150">
        <v>8</v>
      </c>
      <c r="D26" s="150" t="s">
        <v>214</v>
      </c>
      <c r="E26" s="150" t="s">
        <v>277</v>
      </c>
      <c r="F26" s="150" t="s">
        <v>280</v>
      </c>
      <c r="G26" s="150" t="s">
        <v>217</v>
      </c>
      <c r="H26" s="164" t="s">
        <v>281</v>
      </c>
      <c r="I26" s="152" t="s">
        <v>219</v>
      </c>
      <c r="J26" s="156">
        <v>1</v>
      </c>
      <c r="K26" s="156">
        <v>0</v>
      </c>
      <c r="L26" s="156">
        <v>1</v>
      </c>
      <c r="M26" s="156">
        <v>0</v>
      </c>
      <c r="N26" s="156">
        <v>1</v>
      </c>
      <c r="O26" s="156">
        <v>1</v>
      </c>
      <c r="P26" s="156">
        <v>1</v>
      </c>
      <c r="Q26" s="156">
        <v>0</v>
      </c>
      <c r="R26" s="156">
        <v>0</v>
      </c>
      <c r="S26" s="153" t="s">
        <v>416</v>
      </c>
      <c r="T26" s="170">
        <v>0</v>
      </c>
      <c r="U26" s="170">
        <v>0</v>
      </c>
      <c r="V26" s="170">
        <v>0</v>
      </c>
      <c r="W26" s="170">
        <v>0</v>
      </c>
      <c r="X26" s="170">
        <v>1</v>
      </c>
      <c r="Y26" s="170">
        <v>3</v>
      </c>
      <c r="Z26" s="170">
        <v>0</v>
      </c>
      <c r="AA26" s="170">
        <v>0</v>
      </c>
      <c r="AB26" s="170">
        <v>0</v>
      </c>
      <c r="AC26" s="170">
        <v>0</v>
      </c>
      <c r="AD26" s="170">
        <v>2</v>
      </c>
      <c r="AE26" s="170">
        <v>0</v>
      </c>
      <c r="AF26" s="168">
        <v>1</v>
      </c>
      <c r="AG26" s="274" t="s">
        <v>225</v>
      </c>
      <c r="AH26" s="274" t="s">
        <v>225</v>
      </c>
      <c r="AI26" s="172">
        <v>0</v>
      </c>
      <c r="AJ26" s="172">
        <v>0</v>
      </c>
      <c r="AK26" s="172">
        <v>1</v>
      </c>
      <c r="AL26" s="172">
        <v>1</v>
      </c>
      <c r="AM26" s="172">
        <v>0</v>
      </c>
      <c r="AN26" s="172">
        <v>0</v>
      </c>
      <c r="AO26" s="172">
        <v>1</v>
      </c>
      <c r="AP26" s="172">
        <v>0</v>
      </c>
      <c r="AQ26" s="172">
        <v>0</v>
      </c>
      <c r="AR26" s="172">
        <v>0</v>
      </c>
      <c r="AS26" s="170">
        <v>0</v>
      </c>
      <c r="AT26" s="170">
        <v>0</v>
      </c>
      <c r="AU26" s="170">
        <v>0</v>
      </c>
      <c r="AV26" s="170">
        <v>2</v>
      </c>
      <c r="AW26" s="170">
        <v>0</v>
      </c>
      <c r="AX26" s="170">
        <v>1</v>
      </c>
      <c r="AY26" s="170">
        <v>0</v>
      </c>
      <c r="AZ26" s="170">
        <v>0</v>
      </c>
      <c r="BA26" s="170">
        <v>0</v>
      </c>
      <c r="BB26" s="170">
        <v>0</v>
      </c>
      <c r="BC26" s="170">
        <v>0</v>
      </c>
      <c r="BD26" s="170">
        <v>2</v>
      </c>
      <c r="BE26" s="170">
        <v>4</v>
      </c>
      <c r="BF26" s="170">
        <v>3</v>
      </c>
      <c r="BG26" s="170">
        <v>0</v>
      </c>
      <c r="BH26" s="170">
        <v>5</v>
      </c>
      <c r="BI26" s="170">
        <v>1</v>
      </c>
      <c r="BJ26" s="170">
        <v>0</v>
      </c>
      <c r="BK26" s="170">
        <v>0</v>
      </c>
      <c r="BL26" s="170">
        <v>0</v>
      </c>
      <c r="BM26" s="170">
        <v>0</v>
      </c>
      <c r="BN26" s="170">
        <v>0</v>
      </c>
      <c r="BO26" s="170">
        <v>0</v>
      </c>
      <c r="BP26" s="170">
        <v>0</v>
      </c>
      <c r="BQ26" s="168" t="s">
        <v>248</v>
      </c>
      <c r="BR26" s="167">
        <v>1</v>
      </c>
      <c r="BS26" s="174">
        <v>0</v>
      </c>
      <c r="BT26" s="174">
        <v>0</v>
      </c>
      <c r="BU26" s="174">
        <v>0</v>
      </c>
      <c r="BV26" s="174">
        <v>0</v>
      </c>
      <c r="BW26" s="174">
        <v>0</v>
      </c>
      <c r="BX26" s="174">
        <v>0</v>
      </c>
      <c r="BY26" s="174">
        <v>0</v>
      </c>
      <c r="BZ26" s="174">
        <v>0</v>
      </c>
      <c r="CA26" s="174">
        <v>0</v>
      </c>
      <c r="CB26" s="174">
        <v>0</v>
      </c>
      <c r="CC26" s="174">
        <v>0</v>
      </c>
      <c r="CD26" s="174">
        <v>0</v>
      </c>
      <c r="CE26" s="178">
        <v>1</v>
      </c>
      <c r="CF26" s="178">
        <v>1</v>
      </c>
      <c r="CG26" s="178" t="s">
        <v>223</v>
      </c>
      <c r="CH26" s="178">
        <v>1</v>
      </c>
      <c r="CI26" s="283" t="s">
        <v>238</v>
      </c>
      <c r="CJ26" s="283" t="s">
        <v>225</v>
      </c>
      <c r="CK26" s="178">
        <v>1</v>
      </c>
      <c r="CL26" s="174">
        <v>2</v>
      </c>
      <c r="CM26" s="174">
        <v>0</v>
      </c>
      <c r="CN26" s="174">
        <v>3</v>
      </c>
      <c r="CO26" s="174">
        <v>1</v>
      </c>
      <c r="CP26" s="174">
        <v>0</v>
      </c>
      <c r="CQ26" s="174">
        <v>0</v>
      </c>
      <c r="CR26" s="174">
        <v>0</v>
      </c>
      <c r="CS26" s="174">
        <v>0</v>
      </c>
      <c r="CT26" s="174">
        <v>0</v>
      </c>
      <c r="CU26" s="178">
        <v>1</v>
      </c>
      <c r="CV26" s="178">
        <v>0</v>
      </c>
      <c r="CW26" s="178" t="s">
        <v>266</v>
      </c>
      <c r="CX26" s="178" t="s">
        <v>236</v>
      </c>
      <c r="CY26" s="174">
        <v>0</v>
      </c>
      <c r="CZ26" s="174">
        <v>3</v>
      </c>
      <c r="DA26" s="174">
        <v>2</v>
      </c>
      <c r="DB26" s="174">
        <v>1</v>
      </c>
      <c r="DC26" s="174">
        <v>0</v>
      </c>
      <c r="DD26" s="174">
        <v>0</v>
      </c>
      <c r="DE26" s="178">
        <v>1</v>
      </c>
      <c r="DF26" s="178">
        <v>1</v>
      </c>
      <c r="DG26" s="178">
        <v>1</v>
      </c>
      <c r="DH26" s="178">
        <v>0</v>
      </c>
      <c r="DI26" s="182">
        <v>0</v>
      </c>
      <c r="DJ26" s="182">
        <v>1</v>
      </c>
      <c r="DK26" s="182">
        <v>0</v>
      </c>
      <c r="DL26" s="182">
        <v>1</v>
      </c>
      <c r="DM26" s="182">
        <v>0</v>
      </c>
      <c r="DN26" s="182">
        <v>1</v>
      </c>
      <c r="DO26" s="182">
        <v>0</v>
      </c>
    </row>
    <row r="27" spans="1:119" ht="150">
      <c r="A27" s="162">
        <v>22</v>
      </c>
      <c r="B27" s="163">
        <v>40795</v>
      </c>
      <c r="C27" s="150">
        <v>8</v>
      </c>
      <c r="D27" s="150" t="s">
        <v>214</v>
      </c>
      <c r="E27" s="150" t="s">
        <v>277</v>
      </c>
      <c r="F27" s="150" t="s">
        <v>280</v>
      </c>
      <c r="G27" s="150" t="s">
        <v>217</v>
      </c>
      <c r="H27" s="164" t="s">
        <v>280</v>
      </c>
      <c r="I27" s="152" t="s">
        <v>219</v>
      </c>
      <c r="J27" s="156">
        <v>1</v>
      </c>
      <c r="K27" s="156">
        <v>0</v>
      </c>
      <c r="L27" s="156">
        <v>1</v>
      </c>
      <c r="M27" s="156">
        <v>0</v>
      </c>
      <c r="N27" s="156">
        <v>1</v>
      </c>
      <c r="O27" s="156">
        <v>1</v>
      </c>
      <c r="P27" s="156">
        <v>0</v>
      </c>
      <c r="Q27" s="156">
        <v>0</v>
      </c>
      <c r="R27" s="156">
        <v>0</v>
      </c>
      <c r="S27" s="153" t="s">
        <v>416</v>
      </c>
      <c r="T27" s="170">
        <v>1</v>
      </c>
      <c r="U27" s="170">
        <v>0</v>
      </c>
      <c r="V27" s="170">
        <v>2</v>
      </c>
      <c r="W27" s="170">
        <v>0</v>
      </c>
      <c r="X27" s="170">
        <v>0</v>
      </c>
      <c r="Y27" s="170">
        <v>3</v>
      </c>
      <c r="Z27" s="170">
        <v>0</v>
      </c>
      <c r="AA27" s="170">
        <v>0</v>
      </c>
      <c r="AB27" s="170">
        <v>0</v>
      </c>
      <c r="AC27" s="170">
        <v>0</v>
      </c>
      <c r="AD27" s="170">
        <v>0</v>
      </c>
      <c r="AE27" s="170">
        <v>0</v>
      </c>
      <c r="AF27" s="168">
        <v>1</v>
      </c>
      <c r="AG27" s="274" t="s">
        <v>225</v>
      </c>
      <c r="AH27" s="274" t="s">
        <v>225</v>
      </c>
      <c r="AI27" s="172">
        <v>1</v>
      </c>
      <c r="AJ27" s="172">
        <v>0</v>
      </c>
      <c r="AK27" s="172">
        <v>0</v>
      </c>
      <c r="AL27" s="172">
        <v>1</v>
      </c>
      <c r="AM27" s="172">
        <v>0</v>
      </c>
      <c r="AN27" s="172">
        <v>0</v>
      </c>
      <c r="AO27" s="172">
        <v>1</v>
      </c>
      <c r="AP27" s="172">
        <v>0</v>
      </c>
      <c r="AQ27" s="172">
        <v>0</v>
      </c>
      <c r="AR27" s="172">
        <v>0</v>
      </c>
      <c r="AS27" s="170">
        <v>1</v>
      </c>
      <c r="AT27" s="170">
        <v>0</v>
      </c>
      <c r="AU27" s="170">
        <v>0</v>
      </c>
      <c r="AV27" s="170">
        <v>3</v>
      </c>
      <c r="AW27" s="170">
        <v>0</v>
      </c>
      <c r="AX27" s="170">
        <v>1</v>
      </c>
      <c r="AY27" s="170">
        <v>0</v>
      </c>
      <c r="AZ27" s="170">
        <v>0</v>
      </c>
      <c r="BA27" s="170">
        <v>0</v>
      </c>
      <c r="BB27" s="170">
        <v>0</v>
      </c>
      <c r="BC27" s="170">
        <v>0</v>
      </c>
      <c r="BD27" s="170">
        <v>0</v>
      </c>
      <c r="BE27" s="170">
        <v>2</v>
      </c>
      <c r="BF27" s="170">
        <v>3</v>
      </c>
      <c r="BG27" s="170">
        <v>0</v>
      </c>
      <c r="BH27" s="170">
        <v>0</v>
      </c>
      <c r="BI27" s="170">
        <v>1</v>
      </c>
      <c r="BJ27" s="170">
        <v>0</v>
      </c>
      <c r="BK27" s="170">
        <v>0</v>
      </c>
      <c r="BL27" s="170">
        <v>5</v>
      </c>
      <c r="BM27" s="170">
        <v>0</v>
      </c>
      <c r="BN27" s="170">
        <v>4</v>
      </c>
      <c r="BO27" s="170">
        <v>0</v>
      </c>
      <c r="BP27" s="170">
        <v>0</v>
      </c>
      <c r="BQ27" s="168" t="s">
        <v>266</v>
      </c>
      <c r="BR27" s="167">
        <v>1</v>
      </c>
      <c r="BS27" s="174">
        <v>1</v>
      </c>
      <c r="BT27" s="174">
        <v>0</v>
      </c>
      <c r="BU27" s="174">
        <v>0</v>
      </c>
      <c r="BV27" s="174">
        <v>0</v>
      </c>
      <c r="BW27" s="174">
        <v>0</v>
      </c>
      <c r="BX27" s="174">
        <v>2</v>
      </c>
      <c r="BY27" s="174">
        <v>0</v>
      </c>
      <c r="BZ27" s="174">
        <v>0</v>
      </c>
      <c r="CA27" s="174">
        <v>0</v>
      </c>
      <c r="CB27" s="174">
        <v>3</v>
      </c>
      <c r="CC27" s="174">
        <v>0</v>
      </c>
      <c r="CD27" s="174">
        <v>0</v>
      </c>
      <c r="CE27" s="178">
        <v>0</v>
      </c>
      <c r="CF27" s="178">
        <v>1</v>
      </c>
      <c r="CG27" s="178" t="s">
        <v>223</v>
      </c>
      <c r="CH27" s="178">
        <v>0</v>
      </c>
      <c r="CI27" s="283" t="s">
        <v>224</v>
      </c>
      <c r="CJ27" s="283" t="s">
        <v>238</v>
      </c>
      <c r="CK27" s="178">
        <v>1</v>
      </c>
      <c r="CL27" s="174">
        <v>2</v>
      </c>
      <c r="CM27" s="174">
        <v>0</v>
      </c>
      <c r="CN27" s="174">
        <v>3</v>
      </c>
      <c r="CO27" s="174">
        <v>0</v>
      </c>
      <c r="CP27" s="174">
        <v>0</v>
      </c>
      <c r="CQ27" s="174">
        <v>0</v>
      </c>
      <c r="CR27" s="174">
        <v>1</v>
      </c>
      <c r="CS27" s="174">
        <v>0</v>
      </c>
      <c r="CT27" s="174">
        <v>0</v>
      </c>
      <c r="CU27" s="178">
        <v>1</v>
      </c>
      <c r="CV27" s="178">
        <v>1</v>
      </c>
      <c r="CW27" s="178" t="s">
        <v>266</v>
      </c>
      <c r="CX27" s="178" t="s">
        <v>239</v>
      </c>
      <c r="CY27" s="174">
        <v>0</v>
      </c>
      <c r="CZ27" s="174">
        <v>3</v>
      </c>
      <c r="DA27" s="174">
        <v>2</v>
      </c>
      <c r="DB27" s="174">
        <v>0</v>
      </c>
      <c r="DC27" s="174">
        <v>0</v>
      </c>
      <c r="DD27" s="174">
        <v>1</v>
      </c>
      <c r="DE27" s="178">
        <v>1</v>
      </c>
      <c r="DF27" s="178">
        <v>0</v>
      </c>
      <c r="DG27" s="178">
        <v>1</v>
      </c>
      <c r="DH27" s="178">
        <v>0</v>
      </c>
      <c r="DI27" s="181">
        <v>0</v>
      </c>
      <c r="DJ27" s="181">
        <v>0</v>
      </c>
      <c r="DK27" s="181">
        <v>0</v>
      </c>
      <c r="DL27" s="181">
        <v>1</v>
      </c>
      <c r="DM27" s="181">
        <v>0</v>
      </c>
      <c r="DN27" s="181">
        <v>0</v>
      </c>
      <c r="DO27" s="181">
        <v>0</v>
      </c>
    </row>
    <row r="28" spans="1:119" ht="180">
      <c r="A28" s="162">
        <v>23</v>
      </c>
      <c r="B28" s="163">
        <v>40796</v>
      </c>
      <c r="C28" s="150">
        <v>8</v>
      </c>
      <c r="D28" s="150" t="s">
        <v>214</v>
      </c>
      <c r="E28" s="150" t="s">
        <v>277</v>
      </c>
      <c r="F28" s="150" t="s">
        <v>282</v>
      </c>
      <c r="G28" s="150" t="s">
        <v>217</v>
      </c>
      <c r="H28" s="164" t="s">
        <v>283</v>
      </c>
      <c r="I28" s="152" t="s">
        <v>247</v>
      </c>
      <c r="J28" s="156">
        <v>1</v>
      </c>
      <c r="K28" s="156">
        <v>0</v>
      </c>
      <c r="L28" s="156">
        <v>1</v>
      </c>
      <c r="M28" s="156">
        <v>0</v>
      </c>
      <c r="N28" s="156">
        <v>1</v>
      </c>
      <c r="O28" s="156">
        <v>1</v>
      </c>
      <c r="P28" s="156">
        <v>1</v>
      </c>
      <c r="Q28" s="156">
        <v>0</v>
      </c>
      <c r="R28" s="156">
        <v>0</v>
      </c>
      <c r="S28" s="153" t="s">
        <v>415</v>
      </c>
      <c r="T28" s="170">
        <v>2</v>
      </c>
      <c r="U28" s="170">
        <v>0</v>
      </c>
      <c r="V28" s="170">
        <v>1</v>
      </c>
      <c r="W28" s="170">
        <v>0</v>
      </c>
      <c r="X28" s="170">
        <v>0</v>
      </c>
      <c r="Y28" s="170">
        <v>3</v>
      </c>
      <c r="Z28" s="170">
        <v>0</v>
      </c>
      <c r="AA28" s="170">
        <v>0</v>
      </c>
      <c r="AB28" s="170">
        <v>0</v>
      </c>
      <c r="AC28" s="170">
        <v>0</v>
      </c>
      <c r="AD28" s="170">
        <v>0</v>
      </c>
      <c r="AE28" s="170">
        <v>0</v>
      </c>
      <c r="AF28" s="168">
        <v>1</v>
      </c>
      <c r="AG28" s="274" t="s">
        <v>225</v>
      </c>
      <c r="AH28" s="274" t="s">
        <v>225</v>
      </c>
      <c r="AI28" s="172">
        <v>1</v>
      </c>
      <c r="AJ28" s="172">
        <v>0</v>
      </c>
      <c r="AK28" s="172">
        <v>1</v>
      </c>
      <c r="AL28" s="172">
        <v>0</v>
      </c>
      <c r="AM28" s="172">
        <v>0</v>
      </c>
      <c r="AN28" s="172">
        <v>0</v>
      </c>
      <c r="AO28" s="172">
        <v>0</v>
      </c>
      <c r="AP28" s="172">
        <v>0</v>
      </c>
      <c r="AQ28" s="172">
        <v>0</v>
      </c>
      <c r="AR28" s="172">
        <v>0</v>
      </c>
      <c r="AS28" s="170">
        <v>1</v>
      </c>
      <c r="AT28" s="170">
        <v>0</v>
      </c>
      <c r="AU28" s="170">
        <v>3</v>
      </c>
      <c r="AV28" s="170">
        <v>2</v>
      </c>
      <c r="AW28" s="170">
        <v>0</v>
      </c>
      <c r="AX28" s="170">
        <v>0</v>
      </c>
      <c r="AY28" s="170">
        <v>0</v>
      </c>
      <c r="AZ28" s="170">
        <v>0</v>
      </c>
      <c r="BA28" s="170">
        <v>0</v>
      </c>
      <c r="BB28" s="170">
        <v>0</v>
      </c>
      <c r="BC28" s="170">
        <v>0</v>
      </c>
      <c r="BD28" s="170">
        <v>0</v>
      </c>
      <c r="BE28" s="170">
        <v>0</v>
      </c>
      <c r="BF28" s="170">
        <v>0</v>
      </c>
      <c r="BG28" s="170">
        <v>0</v>
      </c>
      <c r="BH28" s="170">
        <v>5</v>
      </c>
      <c r="BI28" s="170">
        <v>0</v>
      </c>
      <c r="BJ28" s="170">
        <v>0</v>
      </c>
      <c r="BK28" s="170">
        <v>2</v>
      </c>
      <c r="BL28" s="170">
        <v>0</v>
      </c>
      <c r="BM28" s="170">
        <v>1</v>
      </c>
      <c r="BN28" s="170">
        <v>4</v>
      </c>
      <c r="BO28" s="170">
        <v>3</v>
      </c>
      <c r="BP28" s="170">
        <v>0</v>
      </c>
      <c r="BQ28" s="168" t="s">
        <v>248</v>
      </c>
      <c r="BR28" s="167">
        <v>1</v>
      </c>
      <c r="BS28" s="174">
        <v>2</v>
      </c>
      <c r="BT28" s="174">
        <v>0</v>
      </c>
      <c r="BU28" s="174">
        <v>1</v>
      </c>
      <c r="BV28" s="174">
        <v>0</v>
      </c>
      <c r="BW28" s="174">
        <v>0</v>
      </c>
      <c r="BX28" s="174">
        <v>3</v>
      </c>
      <c r="BY28" s="174">
        <v>0</v>
      </c>
      <c r="BZ28" s="174">
        <v>0</v>
      </c>
      <c r="CA28" s="174">
        <v>0</v>
      </c>
      <c r="CB28" s="174">
        <v>0</v>
      </c>
      <c r="CC28" s="174">
        <v>0</v>
      </c>
      <c r="CD28" s="174">
        <v>0</v>
      </c>
      <c r="CE28" s="178">
        <v>0</v>
      </c>
      <c r="CF28" s="178">
        <v>1</v>
      </c>
      <c r="CG28" s="178" t="s">
        <v>223</v>
      </c>
      <c r="CH28" s="178">
        <v>1</v>
      </c>
      <c r="CI28" s="283" t="s">
        <v>224</v>
      </c>
      <c r="CJ28" s="283" t="s">
        <v>225</v>
      </c>
      <c r="CK28" s="178">
        <v>1</v>
      </c>
      <c r="CL28" s="174">
        <v>1</v>
      </c>
      <c r="CM28" s="174">
        <v>0</v>
      </c>
      <c r="CN28" s="174">
        <v>3</v>
      </c>
      <c r="CO28" s="174">
        <v>2</v>
      </c>
      <c r="CP28" s="174">
        <v>0</v>
      </c>
      <c r="CQ28" s="174">
        <v>0</v>
      </c>
      <c r="CR28" s="174">
        <v>0</v>
      </c>
      <c r="CS28" s="174">
        <v>0</v>
      </c>
      <c r="CT28" s="174">
        <v>0</v>
      </c>
      <c r="CU28" s="178">
        <v>1</v>
      </c>
      <c r="CV28" s="178">
        <v>0</v>
      </c>
      <c r="CW28" s="178" t="s">
        <v>248</v>
      </c>
      <c r="CX28" s="178" t="s">
        <v>228</v>
      </c>
      <c r="CY28" s="174">
        <v>0</v>
      </c>
      <c r="CZ28" s="174">
        <v>3</v>
      </c>
      <c r="DA28" s="174">
        <v>2</v>
      </c>
      <c r="DB28" s="174">
        <v>1</v>
      </c>
      <c r="DC28" s="174">
        <v>0</v>
      </c>
      <c r="DD28" s="174">
        <v>0</v>
      </c>
      <c r="DE28" s="178">
        <v>1</v>
      </c>
      <c r="DF28" s="178">
        <v>0</v>
      </c>
      <c r="DG28" s="178">
        <v>1</v>
      </c>
      <c r="DH28" s="178">
        <v>0</v>
      </c>
      <c r="DI28" s="182">
        <v>0</v>
      </c>
      <c r="DJ28" s="182">
        <v>1</v>
      </c>
      <c r="DK28" s="182">
        <v>1</v>
      </c>
      <c r="DL28" s="182">
        <v>0</v>
      </c>
      <c r="DM28" s="182">
        <v>0</v>
      </c>
      <c r="DN28" s="182">
        <v>0</v>
      </c>
      <c r="DO28" s="182">
        <v>0</v>
      </c>
    </row>
    <row r="29" spans="1:119" ht="60">
      <c r="A29" s="162">
        <v>24</v>
      </c>
      <c r="B29" s="163">
        <v>40795</v>
      </c>
      <c r="C29" s="150">
        <v>8</v>
      </c>
      <c r="D29" s="150" t="s">
        <v>214</v>
      </c>
      <c r="E29" s="150" t="s">
        <v>277</v>
      </c>
      <c r="F29" s="150" t="s">
        <v>282</v>
      </c>
      <c r="G29" s="150" t="s">
        <v>217</v>
      </c>
      <c r="H29" s="164" t="s">
        <v>284</v>
      </c>
      <c r="I29" s="152" t="s">
        <v>234</v>
      </c>
      <c r="J29" s="156">
        <v>1</v>
      </c>
      <c r="K29" s="156">
        <v>0</v>
      </c>
      <c r="L29" s="156">
        <v>1</v>
      </c>
      <c r="M29" s="156">
        <v>0</v>
      </c>
      <c r="N29" s="156">
        <v>1</v>
      </c>
      <c r="O29" s="156">
        <v>1</v>
      </c>
      <c r="P29" s="156">
        <v>1</v>
      </c>
      <c r="Q29" s="156">
        <v>0</v>
      </c>
      <c r="R29" s="156">
        <v>0</v>
      </c>
      <c r="S29" s="153" t="s">
        <v>415</v>
      </c>
      <c r="T29" s="170">
        <v>0</v>
      </c>
      <c r="U29" s="170">
        <v>0</v>
      </c>
      <c r="V29" s="170">
        <v>0</v>
      </c>
      <c r="W29" s="170">
        <v>0</v>
      </c>
      <c r="X29" s="170">
        <v>0</v>
      </c>
      <c r="Y29" s="170">
        <v>0</v>
      </c>
      <c r="Z29" s="170">
        <v>0</v>
      </c>
      <c r="AA29" s="170">
        <v>0</v>
      </c>
      <c r="AB29" s="170">
        <v>0</v>
      </c>
      <c r="AC29" s="170">
        <v>0</v>
      </c>
      <c r="AD29" s="170">
        <v>0</v>
      </c>
      <c r="AE29" s="170">
        <v>0</v>
      </c>
      <c r="AF29" s="168">
        <v>1</v>
      </c>
      <c r="AG29" s="274" t="s">
        <v>310</v>
      </c>
      <c r="AH29" s="274" t="s">
        <v>238</v>
      </c>
      <c r="AI29" s="172">
        <v>1</v>
      </c>
      <c r="AJ29" s="172">
        <v>0</v>
      </c>
      <c r="AK29" s="172">
        <v>1</v>
      </c>
      <c r="AL29" s="172">
        <v>0</v>
      </c>
      <c r="AM29" s="172">
        <v>0</v>
      </c>
      <c r="AN29" s="172">
        <v>0</v>
      </c>
      <c r="AO29" s="172">
        <v>0</v>
      </c>
      <c r="AP29" s="172">
        <v>0</v>
      </c>
      <c r="AQ29" s="172">
        <v>0</v>
      </c>
      <c r="AR29" s="172">
        <v>0</v>
      </c>
      <c r="AS29" s="170">
        <v>1</v>
      </c>
      <c r="AT29" s="170">
        <v>0</v>
      </c>
      <c r="AU29" s="170">
        <v>2</v>
      </c>
      <c r="AV29" s="170">
        <v>3</v>
      </c>
      <c r="AW29" s="170">
        <v>0</v>
      </c>
      <c r="AX29" s="170">
        <v>0</v>
      </c>
      <c r="AY29" s="170">
        <v>0</v>
      </c>
      <c r="AZ29" s="170">
        <v>0</v>
      </c>
      <c r="BA29" s="170">
        <v>2</v>
      </c>
      <c r="BB29" s="170">
        <v>5</v>
      </c>
      <c r="BC29" s="170">
        <v>0</v>
      </c>
      <c r="BD29" s="170">
        <v>3</v>
      </c>
      <c r="BE29" s="170">
        <v>4</v>
      </c>
      <c r="BF29" s="170">
        <v>2</v>
      </c>
      <c r="BG29" s="170">
        <v>0</v>
      </c>
      <c r="BH29" s="170">
        <v>0</v>
      </c>
      <c r="BI29" s="170">
        <v>0</v>
      </c>
      <c r="BJ29" s="170">
        <v>0</v>
      </c>
      <c r="BK29" s="170">
        <v>0</v>
      </c>
      <c r="BL29" s="170">
        <v>0</v>
      </c>
      <c r="BM29" s="170">
        <v>0</v>
      </c>
      <c r="BN29" s="170">
        <v>1</v>
      </c>
      <c r="BO29" s="170">
        <v>0</v>
      </c>
      <c r="BP29" s="170">
        <v>0</v>
      </c>
      <c r="BQ29" s="168" t="s">
        <v>266</v>
      </c>
      <c r="BR29" s="167">
        <v>1</v>
      </c>
      <c r="BS29" s="174">
        <v>1</v>
      </c>
      <c r="BT29" s="174">
        <v>0</v>
      </c>
      <c r="BU29" s="174">
        <v>0</v>
      </c>
      <c r="BV29" s="174">
        <v>0</v>
      </c>
      <c r="BW29" s="174">
        <v>0</v>
      </c>
      <c r="BX29" s="174">
        <v>3</v>
      </c>
      <c r="BY29" s="174">
        <v>1</v>
      </c>
      <c r="BZ29" s="174">
        <v>0</v>
      </c>
      <c r="CA29" s="174">
        <v>0</v>
      </c>
      <c r="CB29" s="174">
        <v>2</v>
      </c>
      <c r="CC29" s="174">
        <v>0</v>
      </c>
      <c r="CD29" s="174">
        <v>0</v>
      </c>
      <c r="CE29" s="178">
        <v>0</v>
      </c>
      <c r="CF29" s="178">
        <v>1</v>
      </c>
      <c r="CG29" s="178" t="s">
        <v>285</v>
      </c>
      <c r="CH29" s="178">
        <v>1</v>
      </c>
      <c r="CI29" s="283" t="s">
        <v>238</v>
      </c>
      <c r="CJ29" s="283" t="s">
        <v>225</v>
      </c>
      <c r="CK29" s="178">
        <v>1</v>
      </c>
      <c r="CL29" s="174">
        <v>0</v>
      </c>
      <c r="CM29" s="174">
        <v>0</v>
      </c>
      <c r="CN29" s="174">
        <v>2</v>
      </c>
      <c r="CO29" s="174">
        <v>3</v>
      </c>
      <c r="CP29" s="174">
        <v>0</v>
      </c>
      <c r="CQ29" s="174">
        <v>1</v>
      </c>
      <c r="CR29" s="174">
        <v>0</v>
      </c>
      <c r="CS29" s="174">
        <v>0</v>
      </c>
      <c r="CT29" s="174">
        <v>0</v>
      </c>
      <c r="CU29" s="178">
        <v>1</v>
      </c>
      <c r="CV29" s="178">
        <v>0</v>
      </c>
      <c r="CW29" s="178" t="s">
        <v>266</v>
      </c>
      <c r="CX29" s="178" t="s">
        <v>236</v>
      </c>
      <c r="CY29" s="174">
        <v>0</v>
      </c>
      <c r="CZ29" s="174">
        <v>3</v>
      </c>
      <c r="DA29" s="174">
        <v>2</v>
      </c>
      <c r="DB29" s="174">
        <v>1</v>
      </c>
      <c r="DC29" s="174">
        <v>3</v>
      </c>
      <c r="DD29" s="174">
        <v>0</v>
      </c>
      <c r="DE29" s="178">
        <v>1</v>
      </c>
      <c r="DF29" s="178">
        <v>1</v>
      </c>
      <c r="DG29" s="178">
        <v>1</v>
      </c>
      <c r="DH29" s="178">
        <v>0</v>
      </c>
      <c r="DI29" s="182">
        <v>0</v>
      </c>
      <c r="DJ29" s="182">
        <v>1</v>
      </c>
      <c r="DK29" s="182">
        <v>0</v>
      </c>
      <c r="DL29" s="182">
        <v>1</v>
      </c>
      <c r="DM29" s="182">
        <v>0</v>
      </c>
      <c r="DN29" s="182">
        <v>1</v>
      </c>
      <c r="DO29" s="182">
        <v>0</v>
      </c>
    </row>
    <row r="30" spans="1:119" ht="180">
      <c r="A30" s="162">
        <v>25</v>
      </c>
      <c r="B30" s="163">
        <v>40795</v>
      </c>
      <c r="C30" s="150">
        <v>7</v>
      </c>
      <c r="D30" s="150" t="s">
        <v>286</v>
      </c>
      <c r="E30" s="150" t="s">
        <v>287</v>
      </c>
      <c r="F30" s="150" t="s">
        <v>288</v>
      </c>
      <c r="G30" s="150" t="s">
        <v>217</v>
      </c>
      <c r="H30" s="164" t="s">
        <v>289</v>
      </c>
      <c r="I30" s="152" t="s">
        <v>247</v>
      </c>
      <c r="J30" s="156">
        <v>0</v>
      </c>
      <c r="K30" s="156">
        <v>0</v>
      </c>
      <c r="L30" s="156">
        <v>0</v>
      </c>
      <c r="M30" s="156">
        <v>0</v>
      </c>
      <c r="N30" s="156">
        <v>0</v>
      </c>
      <c r="O30" s="156">
        <v>1</v>
      </c>
      <c r="P30" s="156">
        <v>1</v>
      </c>
      <c r="Q30" s="156">
        <v>0</v>
      </c>
      <c r="R30" s="156">
        <v>0</v>
      </c>
      <c r="S30" s="153" t="s">
        <v>416</v>
      </c>
      <c r="T30" s="170">
        <v>1</v>
      </c>
      <c r="U30" s="170">
        <v>0</v>
      </c>
      <c r="V30" s="170">
        <v>2</v>
      </c>
      <c r="W30" s="170">
        <v>0</v>
      </c>
      <c r="X30" s="170">
        <v>0</v>
      </c>
      <c r="Y30" s="170">
        <v>3</v>
      </c>
      <c r="Z30" s="170">
        <v>0</v>
      </c>
      <c r="AA30" s="170">
        <v>0</v>
      </c>
      <c r="AB30" s="170">
        <v>0</v>
      </c>
      <c r="AC30" s="170">
        <v>0</v>
      </c>
      <c r="AD30" s="170">
        <v>0</v>
      </c>
      <c r="AE30" s="170">
        <v>0</v>
      </c>
      <c r="AF30" s="168">
        <v>0</v>
      </c>
      <c r="AG30" s="274" t="s">
        <v>310</v>
      </c>
      <c r="AH30" s="274" t="s">
        <v>225</v>
      </c>
      <c r="AI30" s="172">
        <v>1</v>
      </c>
      <c r="AJ30" s="172">
        <v>0</v>
      </c>
      <c r="AK30" s="172">
        <v>1</v>
      </c>
      <c r="AL30" s="172">
        <v>0</v>
      </c>
      <c r="AM30" s="172">
        <v>0</v>
      </c>
      <c r="AN30" s="172">
        <v>0</v>
      </c>
      <c r="AO30" s="172">
        <v>0</v>
      </c>
      <c r="AP30" s="172">
        <v>0</v>
      </c>
      <c r="AQ30" s="172">
        <v>0</v>
      </c>
      <c r="AR30" s="172">
        <v>0</v>
      </c>
      <c r="AS30" s="170">
        <v>1</v>
      </c>
      <c r="AT30" s="170">
        <v>0</v>
      </c>
      <c r="AU30" s="170">
        <v>3</v>
      </c>
      <c r="AV30" s="170">
        <v>1</v>
      </c>
      <c r="AW30" s="170">
        <v>0</v>
      </c>
      <c r="AX30" s="170">
        <v>2</v>
      </c>
      <c r="AY30" s="170">
        <v>0</v>
      </c>
      <c r="AZ30" s="170">
        <v>0</v>
      </c>
      <c r="BA30" s="170">
        <v>0</v>
      </c>
      <c r="BB30" s="170">
        <v>5</v>
      </c>
      <c r="BC30" s="170">
        <v>1</v>
      </c>
      <c r="BD30" s="170">
        <v>0</v>
      </c>
      <c r="BE30" s="170">
        <v>0</v>
      </c>
      <c r="BF30" s="170">
        <v>0</v>
      </c>
      <c r="BG30" s="170">
        <v>4</v>
      </c>
      <c r="BH30" s="170">
        <v>0</v>
      </c>
      <c r="BI30" s="170">
        <v>0</v>
      </c>
      <c r="BJ30" s="170">
        <v>0</v>
      </c>
      <c r="BK30" s="170">
        <v>2</v>
      </c>
      <c r="BL30" s="170">
        <v>0</v>
      </c>
      <c r="BM30" s="170">
        <v>3</v>
      </c>
      <c r="BN30" s="170">
        <v>0</v>
      </c>
      <c r="BO30" s="170">
        <v>0</v>
      </c>
      <c r="BP30" s="170">
        <v>0</v>
      </c>
      <c r="BQ30" s="168" t="s">
        <v>266</v>
      </c>
      <c r="BR30" s="167">
        <v>1</v>
      </c>
      <c r="BS30" s="174">
        <v>0</v>
      </c>
      <c r="BT30" s="174">
        <v>1</v>
      </c>
      <c r="BU30" s="174">
        <v>0</v>
      </c>
      <c r="BV30" s="174">
        <v>0</v>
      </c>
      <c r="BW30" s="174">
        <v>3</v>
      </c>
      <c r="BX30" s="174">
        <v>0</v>
      </c>
      <c r="BY30" s="174">
        <v>0</v>
      </c>
      <c r="BZ30" s="174">
        <v>0</v>
      </c>
      <c r="CA30" s="174">
        <v>0</v>
      </c>
      <c r="CB30" s="174">
        <v>0</v>
      </c>
      <c r="CC30" s="174">
        <v>0</v>
      </c>
      <c r="CD30" s="174">
        <v>2</v>
      </c>
      <c r="CE30" s="178">
        <v>0</v>
      </c>
      <c r="CF30" s="178">
        <v>1</v>
      </c>
      <c r="CG30" s="178" t="s">
        <v>285</v>
      </c>
      <c r="CH30" s="178">
        <v>1</v>
      </c>
      <c r="CI30" s="283" t="s">
        <v>238</v>
      </c>
      <c r="CJ30" s="283" t="s">
        <v>225</v>
      </c>
      <c r="CK30" s="178">
        <v>1</v>
      </c>
      <c r="CL30" s="174">
        <v>0</v>
      </c>
      <c r="CM30" s="174">
        <v>0</v>
      </c>
      <c r="CN30" s="174">
        <v>3</v>
      </c>
      <c r="CO30" s="174">
        <v>2</v>
      </c>
      <c r="CP30" s="174">
        <v>0</v>
      </c>
      <c r="CQ30" s="174">
        <v>1</v>
      </c>
      <c r="CR30" s="174">
        <v>0</v>
      </c>
      <c r="CS30" s="174">
        <v>0</v>
      </c>
      <c r="CT30" s="174">
        <v>0</v>
      </c>
      <c r="CU30" s="178">
        <v>1</v>
      </c>
      <c r="CV30" s="178">
        <v>0</v>
      </c>
      <c r="CW30" s="178" t="s">
        <v>248</v>
      </c>
      <c r="CX30" s="178" t="s">
        <v>291</v>
      </c>
      <c r="CY30" s="174">
        <v>0</v>
      </c>
      <c r="CZ30" s="174">
        <v>2</v>
      </c>
      <c r="DA30" s="174">
        <v>3</v>
      </c>
      <c r="DB30" s="174">
        <v>0</v>
      </c>
      <c r="DC30" s="174">
        <v>0</v>
      </c>
      <c r="DD30" s="174">
        <v>1</v>
      </c>
      <c r="DE30" s="178">
        <v>1</v>
      </c>
      <c r="DF30" s="178">
        <v>1</v>
      </c>
      <c r="DG30" s="178">
        <v>0</v>
      </c>
      <c r="DH30" s="178">
        <v>0</v>
      </c>
      <c r="DI30" s="181">
        <v>0</v>
      </c>
      <c r="DJ30" s="181">
        <v>1</v>
      </c>
      <c r="DK30" s="181">
        <v>1</v>
      </c>
      <c r="DL30" s="181">
        <v>1</v>
      </c>
      <c r="DM30" s="181">
        <v>0</v>
      </c>
      <c r="DN30" s="181">
        <v>1</v>
      </c>
      <c r="DO30" s="181">
        <v>0</v>
      </c>
    </row>
    <row r="31" spans="1:119" ht="180">
      <c r="A31" s="162">
        <v>26</v>
      </c>
      <c r="B31" s="163">
        <v>40796</v>
      </c>
      <c r="C31" s="150">
        <v>7</v>
      </c>
      <c r="D31" s="150" t="s">
        <v>286</v>
      </c>
      <c r="E31" s="150" t="s">
        <v>287</v>
      </c>
      <c r="F31" s="150" t="s">
        <v>288</v>
      </c>
      <c r="G31" s="150" t="s">
        <v>217</v>
      </c>
      <c r="H31" s="164" t="s">
        <v>292</v>
      </c>
      <c r="I31" s="152" t="s">
        <v>247</v>
      </c>
      <c r="J31" s="156">
        <v>1</v>
      </c>
      <c r="K31" s="156">
        <v>0</v>
      </c>
      <c r="L31" s="156">
        <v>0</v>
      </c>
      <c r="M31" s="156">
        <v>0</v>
      </c>
      <c r="N31" s="156">
        <v>1</v>
      </c>
      <c r="O31" s="156">
        <v>1</v>
      </c>
      <c r="P31" s="156">
        <v>0</v>
      </c>
      <c r="Q31" s="156">
        <v>0</v>
      </c>
      <c r="R31" s="156">
        <v>1</v>
      </c>
      <c r="S31" s="153" t="s">
        <v>416</v>
      </c>
      <c r="T31" s="170">
        <v>3</v>
      </c>
      <c r="U31" s="170">
        <v>0</v>
      </c>
      <c r="V31" s="170">
        <v>0</v>
      </c>
      <c r="W31" s="170">
        <v>0</v>
      </c>
      <c r="X31" s="170">
        <v>0</v>
      </c>
      <c r="Y31" s="170">
        <v>2</v>
      </c>
      <c r="Z31" s="170">
        <v>1</v>
      </c>
      <c r="AA31" s="170">
        <v>0</v>
      </c>
      <c r="AB31" s="170">
        <v>0</v>
      </c>
      <c r="AC31" s="170">
        <v>0</v>
      </c>
      <c r="AD31" s="170">
        <v>0</v>
      </c>
      <c r="AE31" s="170">
        <v>0</v>
      </c>
      <c r="AF31" s="168">
        <v>1</v>
      </c>
      <c r="AG31" s="274" t="s">
        <v>310</v>
      </c>
      <c r="AH31" s="274" t="s">
        <v>225</v>
      </c>
      <c r="AI31" s="172">
        <v>1</v>
      </c>
      <c r="AJ31" s="172">
        <v>0</v>
      </c>
      <c r="AK31" s="172">
        <v>1</v>
      </c>
      <c r="AL31" s="172">
        <v>1</v>
      </c>
      <c r="AM31" s="172">
        <v>1</v>
      </c>
      <c r="AN31" s="172">
        <v>1</v>
      </c>
      <c r="AO31" s="172">
        <v>0</v>
      </c>
      <c r="AP31" s="172">
        <v>0</v>
      </c>
      <c r="AQ31" s="172">
        <v>0</v>
      </c>
      <c r="AR31" s="172">
        <v>0</v>
      </c>
      <c r="AS31" s="170">
        <v>1</v>
      </c>
      <c r="AT31" s="170">
        <v>0</v>
      </c>
      <c r="AU31" s="170">
        <v>0</v>
      </c>
      <c r="AV31" s="170">
        <v>2</v>
      </c>
      <c r="AW31" s="170">
        <v>1</v>
      </c>
      <c r="AX31" s="170">
        <v>3</v>
      </c>
      <c r="AY31" s="170">
        <v>0</v>
      </c>
      <c r="AZ31" s="170">
        <v>0</v>
      </c>
      <c r="BA31" s="170">
        <v>0</v>
      </c>
      <c r="BB31" s="170">
        <v>5</v>
      </c>
      <c r="BC31" s="170">
        <v>4</v>
      </c>
      <c r="BD31" s="170">
        <v>3</v>
      </c>
      <c r="BE31" s="170">
        <v>0</v>
      </c>
      <c r="BF31" s="170">
        <v>0</v>
      </c>
      <c r="BG31" s="170">
        <v>2</v>
      </c>
      <c r="BH31" s="170">
        <v>0</v>
      </c>
      <c r="BI31" s="170">
        <v>1</v>
      </c>
      <c r="BJ31" s="170">
        <v>0</v>
      </c>
      <c r="BK31" s="170">
        <v>0</v>
      </c>
      <c r="BL31" s="170">
        <v>0</v>
      </c>
      <c r="BM31" s="170">
        <v>0</v>
      </c>
      <c r="BN31" s="170">
        <v>0</v>
      </c>
      <c r="BO31" s="170">
        <v>0</v>
      </c>
      <c r="BP31" s="170">
        <v>0</v>
      </c>
      <c r="BQ31" s="168" t="s">
        <v>538</v>
      </c>
      <c r="BR31" s="167" t="s">
        <v>539</v>
      </c>
      <c r="BS31" s="174">
        <v>1</v>
      </c>
      <c r="BT31" s="174">
        <v>0</v>
      </c>
      <c r="BU31" s="174">
        <v>2</v>
      </c>
      <c r="BV31" s="174">
        <v>0</v>
      </c>
      <c r="BW31" s="174">
        <v>0</v>
      </c>
      <c r="BX31" s="174">
        <v>3</v>
      </c>
      <c r="BY31" s="174">
        <v>0</v>
      </c>
      <c r="BZ31" s="174">
        <v>0</v>
      </c>
      <c r="CA31" s="174">
        <v>0</v>
      </c>
      <c r="CB31" s="174">
        <v>0</v>
      </c>
      <c r="CC31" s="174">
        <v>0</v>
      </c>
      <c r="CD31" s="174">
        <v>0</v>
      </c>
      <c r="CE31" s="178">
        <v>1</v>
      </c>
      <c r="CF31" s="178">
        <v>1</v>
      </c>
      <c r="CG31" s="178" t="s">
        <v>285</v>
      </c>
      <c r="CH31" s="178">
        <v>1</v>
      </c>
      <c r="CI31" s="283" t="s">
        <v>224</v>
      </c>
      <c r="CJ31" s="283" t="s">
        <v>238</v>
      </c>
      <c r="CK31" s="178">
        <v>1</v>
      </c>
      <c r="CL31" s="174">
        <v>0</v>
      </c>
      <c r="CM31" s="174">
        <v>0</v>
      </c>
      <c r="CN31" s="174">
        <v>0</v>
      </c>
      <c r="CO31" s="174">
        <v>3</v>
      </c>
      <c r="CP31" s="174">
        <v>0</v>
      </c>
      <c r="CQ31" s="174">
        <v>2</v>
      </c>
      <c r="CR31" s="174">
        <v>1</v>
      </c>
      <c r="CS31" s="174">
        <v>0</v>
      </c>
      <c r="CT31" s="174">
        <v>0</v>
      </c>
      <c r="CU31" s="178">
        <v>1</v>
      </c>
      <c r="CV31" s="178">
        <v>0</v>
      </c>
      <c r="CW31" s="178">
        <v>0</v>
      </c>
      <c r="CX31" s="178" t="s">
        <v>291</v>
      </c>
      <c r="CY31" s="174">
        <v>0</v>
      </c>
      <c r="CZ31" s="174">
        <v>3</v>
      </c>
      <c r="DA31" s="174">
        <v>2</v>
      </c>
      <c r="DB31" s="174">
        <v>1</v>
      </c>
      <c r="DC31" s="174">
        <v>0</v>
      </c>
      <c r="DD31" s="174">
        <v>0</v>
      </c>
      <c r="DE31" s="178">
        <v>1</v>
      </c>
      <c r="DF31" s="178">
        <v>1</v>
      </c>
      <c r="DG31" s="178">
        <v>1</v>
      </c>
      <c r="DH31" s="178">
        <v>0</v>
      </c>
      <c r="DI31" s="181">
        <v>0</v>
      </c>
      <c r="DJ31" s="181">
        <v>1</v>
      </c>
      <c r="DK31" s="181">
        <v>0</v>
      </c>
      <c r="DL31" s="181">
        <v>1</v>
      </c>
      <c r="DM31" s="181">
        <v>0</v>
      </c>
      <c r="DN31" s="181">
        <v>1</v>
      </c>
      <c r="DO31" s="181">
        <v>0</v>
      </c>
    </row>
    <row r="32" spans="1:119" ht="180">
      <c r="A32" s="162">
        <v>27</v>
      </c>
      <c r="B32" s="163">
        <v>40796</v>
      </c>
      <c r="C32" s="150">
        <v>7</v>
      </c>
      <c r="D32" s="150" t="s">
        <v>286</v>
      </c>
      <c r="E32" s="150" t="s">
        <v>287</v>
      </c>
      <c r="F32" s="150" t="s">
        <v>293</v>
      </c>
      <c r="G32" s="150" t="s">
        <v>217</v>
      </c>
      <c r="H32" s="164" t="s">
        <v>294</v>
      </c>
      <c r="I32" s="152" t="s">
        <v>247</v>
      </c>
      <c r="J32" s="156">
        <v>1</v>
      </c>
      <c r="K32" s="156">
        <v>0</v>
      </c>
      <c r="L32" s="156">
        <v>0</v>
      </c>
      <c r="M32" s="156">
        <v>0</v>
      </c>
      <c r="N32" s="156">
        <v>1</v>
      </c>
      <c r="O32" s="156">
        <v>1</v>
      </c>
      <c r="P32" s="156">
        <v>1</v>
      </c>
      <c r="Q32" s="156">
        <v>1</v>
      </c>
      <c r="R32" s="156">
        <v>0</v>
      </c>
      <c r="S32" s="153" t="s">
        <v>416</v>
      </c>
      <c r="T32" s="170">
        <v>2</v>
      </c>
      <c r="U32" s="170">
        <v>0</v>
      </c>
      <c r="V32" s="170">
        <v>0</v>
      </c>
      <c r="W32" s="170">
        <v>0</v>
      </c>
      <c r="X32" s="170">
        <v>0</v>
      </c>
      <c r="Y32" s="170">
        <v>3</v>
      </c>
      <c r="Z32" s="170">
        <v>1</v>
      </c>
      <c r="AA32" s="170">
        <v>0</v>
      </c>
      <c r="AB32" s="170">
        <v>0</v>
      </c>
      <c r="AC32" s="170">
        <v>0</v>
      </c>
      <c r="AD32" s="170">
        <v>0</v>
      </c>
      <c r="AE32" s="170">
        <v>0</v>
      </c>
      <c r="AF32" s="168">
        <v>1</v>
      </c>
      <c r="AG32" s="274" t="s">
        <v>238</v>
      </c>
      <c r="AH32" s="274" t="s">
        <v>225</v>
      </c>
      <c r="AI32" s="172">
        <v>1</v>
      </c>
      <c r="AJ32" s="172">
        <v>1</v>
      </c>
      <c r="AK32" s="172">
        <v>1</v>
      </c>
      <c r="AL32" s="172">
        <v>0</v>
      </c>
      <c r="AM32" s="172">
        <v>0</v>
      </c>
      <c r="AN32" s="172">
        <v>0</v>
      </c>
      <c r="AO32" s="172">
        <v>0</v>
      </c>
      <c r="AP32" s="172">
        <v>0</v>
      </c>
      <c r="AQ32" s="172">
        <v>0</v>
      </c>
      <c r="AR32" s="172">
        <v>0</v>
      </c>
      <c r="AS32" s="170">
        <v>1</v>
      </c>
      <c r="AT32" s="170">
        <v>0</v>
      </c>
      <c r="AU32" s="170">
        <v>0</v>
      </c>
      <c r="AV32" s="170">
        <v>3</v>
      </c>
      <c r="AW32" s="170">
        <v>1</v>
      </c>
      <c r="AX32" s="170">
        <v>2</v>
      </c>
      <c r="AY32" s="170">
        <v>0</v>
      </c>
      <c r="AZ32" s="170">
        <v>0</v>
      </c>
      <c r="BA32" s="170">
        <v>0</v>
      </c>
      <c r="BB32" s="170">
        <v>5</v>
      </c>
      <c r="BC32" s="170">
        <v>4</v>
      </c>
      <c r="BD32" s="170">
        <v>0</v>
      </c>
      <c r="BE32" s="170">
        <v>0</v>
      </c>
      <c r="BF32" s="170">
        <v>0</v>
      </c>
      <c r="BG32" s="170">
        <v>0</v>
      </c>
      <c r="BH32" s="170">
        <v>0</v>
      </c>
      <c r="BI32" s="170">
        <v>0</v>
      </c>
      <c r="BJ32" s="170">
        <v>3</v>
      </c>
      <c r="BK32" s="170">
        <v>0</v>
      </c>
      <c r="BL32" s="170">
        <v>0</v>
      </c>
      <c r="BM32" s="170">
        <v>0</v>
      </c>
      <c r="BN32" s="170">
        <v>2</v>
      </c>
      <c r="BO32" s="170">
        <v>1</v>
      </c>
      <c r="BP32" s="170">
        <v>0</v>
      </c>
      <c r="BQ32" s="168" t="s">
        <v>538</v>
      </c>
      <c r="BR32" s="167" t="s">
        <v>539</v>
      </c>
      <c r="BS32" s="174">
        <v>0</v>
      </c>
      <c r="BT32" s="174">
        <v>0</v>
      </c>
      <c r="BU32" s="174">
        <v>0</v>
      </c>
      <c r="BV32" s="174">
        <v>0</v>
      </c>
      <c r="BW32" s="174">
        <v>0</v>
      </c>
      <c r="BX32" s="174">
        <v>3</v>
      </c>
      <c r="BY32" s="174">
        <v>1</v>
      </c>
      <c r="BZ32" s="174">
        <v>0</v>
      </c>
      <c r="CA32" s="174">
        <v>0</v>
      </c>
      <c r="CB32" s="174">
        <v>2</v>
      </c>
      <c r="CC32" s="174">
        <v>0</v>
      </c>
      <c r="CD32" s="174">
        <v>0</v>
      </c>
      <c r="CE32" s="178">
        <v>0</v>
      </c>
      <c r="CF32" s="178">
        <v>1</v>
      </c>
      <c r="CG32" s="178" t="s">
        <v>285</v>
      </c>
      <c r="CH32" s="178">
        <v>1</v>
      </c>
      <c r="CI32" s="283" t="s">
        <v>238</v>
      </c>
      <c r="CJ32" s="283" t="s">
        <v>238</v>
      </c>
      <c r="CK32" s="178">
        <v>1</v>
      </c>
      <c r="CL32" s="174">
        <v>0</v>
      </c>
      <c r="CM32" s="174">
        <v>0</v>
      </c>
      <c r="CN32" s="174">
        <v>0</v>
      </c>
      <c r="CO32" s="174">
        <v>3</v>
      </c>
      <c r="CP32" s="174">
        <v>0</v>
      </c>
      <c r="CQ32" s="174">
        <v>2</v>
      </c>
      <c r="CR32" s="174">
        <v>1</v>
      </c>
      <c r="CS32" s="174">
        <v>0</v>
      </c>
      <c r="CT32" s="174">
        <v>0</v>
      </c>
      <c r="CU32" s="178">
        <v>0</v>
      </c>
      <c r="CV32" s="178">
        <v>0</v>
      </c>
      <c r="CW32" s="178">
        <v>0</v>
      </c>
      <c r="CX32" s="178" t="s">
        <v>291</v>
      </c>
      <c r="CY32" s="174">
        <v>0</v>
      </c>
      <c r="CZ32" s="174">
        <v>1</v>
      </c>
      <c r="DA32" s="174">
        <v>2</v>
      </c>
      <c r="DB32" s="174">
        <v>3</v>
      </c>
      <c r="DC32" s="174">
        <v>0</v>
      </c>
      <c r="DD32" s="174">
        <v>0</v>
      </c>
      <c r="DE32" s="178">
        <v>1</v>
      </c>
      <c r="DF32" s="178">
        <v>1</v>
      </c>
      <c r="DG32" s="178">
        <v>1</v>
      </c>
      <c r="DH32" s="178">
        <v>1</v>
      </c>
      <c r="DI32" s="181">
        <v>0</v>
      </c>
      <c r="DJ32" s="181">
        <v>1</v>
      </c>
      <c r="DK32" s="181">
        <v>1</v>
      </c>
      <c r="DL32" s="181">
        <v>0</v>
      </c>
      <c r="DM32" s="181">
        <v>0</v>
      </c>
      <c r="DN32" s="181">
        <v>0</v>
      </c>
      <c r="DO32" s="181">
        <v>0</v>
      </c>
    </row>
    <row r="33" spans="1:119" ht="60">
      <c r="A33" s="162">
        <v>28</v>
      </c>
      <c r="B33" s="163">
        <v>40795</v>
      </c>
      <c r="C33" s="150">
        <v>7</v>
      </c>
      <c r="D33" s="150" t="s">
        <v>286</v>
      </c>
      <c r="E33" s="150" t="s">
        <v>287</v>
      </c>
      <c r="F33" s="150" t="s">
        <v>296</v>
      </c>
      <c r="G33" s="150" t="s">
        <v>217</v>
      </c>
      <c r="H33" s="164" t="s">
        <v>297</v>
      </c>
      <c r="I33" s="152" t="s">
        <v>234</v>
      </c>
      <c r="J33" s="156">
        <v>1</v>
      </c>
      <c r="K33" s="156">
        <v>0</v>
      </c>
      <c r="L33" s="156">
        <v>1</v>
      </c>
      <c r="M33" s="156">
        <v>0</v>
      </c>
      <c r="N33" s="156">
        <v>1</v>
      </c>
      <c r="O33" s="156">
        <v>1</v>
      </c>
      <c r="P33" s="156">
        <v>1</v>
      </c>
      <c r="Q33" s="156">
        <v>0</v>
      </c>
      <c r="R33" s="156">
        <v>0</v>
      </c>
      <c r="S33" s="153" t="s">
        <v>415</v>
      </c>
      <c r="T33" s="170">
        <v>1</v>
      </c>
      <c r="U33" s="170">
        <v>0</v>
      </c>
      <c r="V33" s="170">
        <v>2</v>
      </c>
      <c r="W33" s="170">
        <v>0</v>
      </c>
      <c r="X33" s="170">
        <v>0</v>
      </c>
      <c r="Y33" s="170">
        <v>3</v>
      </c>
      <c r="Z33" s="170">
        <v>0</v>
      </c>
      <c r="AA33" s="170">
        <v>0</v>
      </c>
      <c r="AB33" s="170">
        <v>0</v>
      </c>
      <c r="AC33" s="170">
        <v>0</v>
      </c>
      <c r="AD33" s="170">
        <v>0</v>
      </c>
      <c r="AE33" s="170">
        <v>0</v>
      </c>
      <c r="AF33" s="168">
        <v>1</v>
      </c>
      <c r="AG33" s="274" t="s">
        <v>310</v>
      </c>
      <c r="AH33" s="274" t="s">
        <v>225</v>
      </c>
      <c r="AI33" s="172">
        <v>1</v>
      </c>
      <c r="AJ33" s="172">
        <v>1</v>
      </c>
      <c r="AK33" s="172">
        <v>1</v>
      </c>
      <c r="AL33" s="172">
        <v>0</v>
      </c>
      <c r="AM33" s="172">
        <v>0</v>
      </c>
      <c r="AN33" s="172">
        <v>0</v>
      </c>
      <c r="AO33" s="172">
        <v>0</v>
      </c>
      <c r="AP33" s="172">
        <v>0</v>
      </c>
      <c r="AQ33" s="172">
        <v>0</v>
      </c>
      <c r="AR33" s="172">
        <v>0</v>
      </c>
      <c r="AS33" s="170">
        <v>1</v>
      </c>
      <c r="AT33" s="170">
        <v>0</v>
      </c>
      <c r="AU33" s="170">
        <v>0</v>
      </c>
      <c r="AV33" s="170">
        <v>3</v>
      </c>
      <c r="AW33" s="170">
        <v>0</v>
      </c>
      <c r="AX33" s="170">
        <v>0</v>
      </c>
      <c r="AY33" s="170">
        <v>0</v>
      </c>
      <c r="AZ33" s="170">
        <v>1</v>
      </c>
      <c r="BA33" s="170">
        <v>0</v>
      </c>
      <c r="BB33" s="170">
        <v>5</v>
      </c>
      <c r="BC33" s="170">
        <v>0</v>
      </c>
      <c r="BD33" s="170">
        <v>0</v>
      </c>
      <c r="BE33" s="170">
        <v>4</v>
      </c>
      <c r="BF33" s="170">
        <v>0</v>
      </c>
      <c r="BG33" s="170">
        <v>0</v>
      </c>
      <c r="BH33" s="170">
        <v>0</v>
      </c>
      <c r="BI33" s="170">
        <v>0</v>
      </c>
      <c r="BJ33" s="170">
        <v>3</v>
      </c>
      <c r="BK33" s="170">
        <v>2</v>
      </c>
      <c r="BL33" s="170">
        <v>0</v>
      </c>
      <c r="BM33" s="170">
        <v>0</v>
      </c>
      <c r="BN33" s="170">
        <v>1</v>
      </c>
      <c r="BO33" s="170">
        <v>0</v>
      </c>
      <c r="BP33" s="170">
        <v>0</v>
      </c>
      <c r="BQ33" s="168" t="s">
        <v>266</v>
      </c>
      <c r="BR33" s="167" t="s">
        <v>539</v>
      </c>
      <c r="BS33" s="174">
        <v>2</v>
      </c>
      <c r="BT33" s="174">
        <v>0</v>
      </c>
      <c r="BU33" s="174">
        <v>0</v>
      </c>
      <c r="BV33" s="174">
        <v>0</v>
      </c>
      <c r="BW33" s="174">
        <v>0</v>
      </c>
      <c r="BX33" s="174">
        <v>3</v>
      </c>
      <c r="BY33" s="174">
        <v>0</v>
      </c>
      <c r="BZ33" s="174">
        <v>0</v>
      </c>
      <c r="CA33" s="174">
        <v>0</v>
      </c>
      <c r="CB33" s="174">
        <v>1</v>
      </c>
      <c r="CC33" s="174">
        <v>0</v>
      </c>
      <c r="CD33" s="174">
        <v>0</v>
      </c>
      <c r="CE33" s="178">
        <v>1</v>
      </c>
      <c r="CF33" s="178">
        <v>0</v>
      </c>
      <c r="CG33" s="178" t="s">
        <v>223</v>
      </c>
      <c r="CH33" s="178">
        <v>1</v>
      </c>
      <c r="CI33" s="283" t="s">
        <v>238</v>
      </c>
      <c r="CJ33" s="283" t="s">
        <v>238</v>
      </c>
      <c r="CK33" s="178">
        <v>1</v>
      </c>
      <c r="CL33" s="174">
        <v>0</v>
      </c>
      <c r="CM33" s="174">
        <v>0</v>
      </c>
      <c r="CN33" s="174">
        <v>0</v>
      </c>
      <c r="CO33" s="174">
        <v>3</v>
      </c>
      <c r="CP33" s="174">
        <v>1</v>
      </c>
      <c r="CQ33" s="174">
        <v>2</v>
      </c>
      <c r="CR33" s="174">
        <v>0</v>
      </c>
      <c r="CS33" s="174">
        <v>0</v>
      </c>
      <c r="CT33" s="174">
        <v>0</v>
      </c>
      <c r="CU33" s="178">
        <v>1</v>
      </c>
      <c r="CV33" s="178">
        <v>0</v>
      </c>
      <c r="CW33" s="178">
        <v>0</v>
      </c>
      <c r="CX33" s="178" t="s">
        <v>290</v>
      </c>
      <c r="CY33" s="174">
        <v>0</v>
      </c>
      <c r="CZ33" s="174">
        <v>3</v>
      </c>
      <c r="DA33" s="174">
        <v>2</v>
      </c>
      <c r="DB33" s="174">
        <v>1</v>
      </c>
      <c r="DC33" s="174">
        <v>0</v>
      </c>
      <c r="DD33" s="174">
        <v>0</v>
      </c>
      <c r="DE33" s="178">
        <v>1</v>
      </c>
      <c r="DF33" s="178">
        <v>1</v>
      </c>
      <c r="DG33" s="178">
        <v>1</v>
      </c>
      <c r="DH33" s="178">
        <v>0</v>
      </c>
      <c r="DI33" s="181">
        <v>0</v>
      </c>
      <c r="DJ33" s="181">
        <v>1</v>
      </c>
      <c r="DK33" s="181">
        <v>1</v>
      </c>
      <c r="DL33" s="181">
        <v>1</v>
      </c>
      <c r="DM33" s="181">
        <v>0</v>
      </c>
      <c r="DN33" s="181">
        <v>1</v>
      </c>
      <c r="DO33" s="181">
        <v>0</v>
      </c>
    </row>
    <row r="34" spans="1:119" ht="210">
      <c r="A34" s="162">
        <v>29</v>
      </c>
      <c r="B34" s="163">
        <v>40796</v>
      </c>
      <c r="C34" s="150">
        <v>7</v>
      </c>
      <c r="D34" s="150" t="s">
        <v>286</v>
      </c>
      <c r="E34" s="150" t="s">
        <v>287</v>
      </c>
      <c r="F34" s="150" t="s">
        <v>296</v>
      </c>
      <c r="G34" s="150" t="s">
        <v>217</v>
      </c>
      <c r="H34" s="164" t="s">
        <v>298</v>
      </c>
      <c r="I34" s="152" t="s">
        <v>251</v>
      </c>
      <c r="J34" s="156">
        <v>0</v>
      </c>
      <c r="K34" s="156">
        <v>0</v>
      </c>
      <c r="L34" s="156">
        <v>0</v>
      </c>
      <c r="M34" s="156">
        <v>0</v>
      </c>
      <c r="N34" s="156">
        <v>1</v>
      </c>
      <c r="O34" s="156">
        <v>1</v>
      </c>
      <c r="P34" s="156">
        <v>1</v>
      </c>
      <c r="Q34" s="156">
        <v>0</v>
      </c>
      <c r="R34" s="156">
        <v>0</v>
      </c>
      <c r="S34" s="153" t="s">
        <v>418</v>
      </c>
      <c r="T34" s="170">
        <v>2</v>
      </c>
      <c r="U34" s="170">
        <v>0</v>
      </c>
      <c r="V34" s="170">
        <v>0</v>
      </c>
      <c r="W34" s="170">
        <v>0</v>
      </c>
      <c r="X34" s="170">
        <v>0</v>
      </c>
      <c r="Y34" s="170">
        <v>3</v>
      </c>
      <c r="Z34" s="170">
        <v>1</v>
      </c>
      <c r="AA34" s="170">
        <v>0</v>
      </c>
      <c r="AB34" s="170">
        <v>0</v>
      </c>
      <c r="AC34" s="170">
        <v>0</v>
      </c>
      <c r="AD34" s="170">
        <v>0</v>
      </c>
      <c r="AE34" s="170">
        <v>0</v>
      </c>
      <c r="AF34" s="168">
        <v>1</v>
      </c>
      <c r="AG34" s="274" t="s">
        <v>310</v>
      </c>
      <c r="AH34" s="274" t="s">
        <v>224</v>
      </c>
      <c r="AI34" s="172">
        <v>0</v>
      </c>
      <c r="AJ34" s="172">
        <v>0</v>
      </c>
      <c r="AK34" s="172">
        <v>0</v>
      </c>
      <c r="AL34" s="172">
        <v>0</v>
      </c>
      <c r="AM34" s="172">
        <v>0</v>
      </c>
      <c r="AN34" s="172">
        <v>0</v>
      </c>
      <c r="AO34" s="172">
        <v>0</v>
      </c>
      <c r="AP34" s="172">
        <v>0</v>
      </c>
      <c r="AQ34" s="172">
        <v>0</v>
      </c>
      <c r="AR34" s="172">
        <v>0</v>
      </c>
      <c r="AS34" s="170">
        <v>0</v>
      </c>
      <c r="AT34" s="170">
        <v>0</v>
      </c>
      <c r="AU34" s="170">
        <v>0</v>
      </c>
      <c r="AV34" s="170">
        <v>0</v>
      </c>
      <c r="AW34" s="170">
        <v>0</v>
      </c>
      <c r="AX34" s="170">
        <v>0</v>
      </c>
      <c r="AY34" s="170">
        <v>0</v>
      </c>
      <c r="AZ34" s="170">
        <v>0</v>
      </c>
      <c r="BA34" s="170">
        <v>0</v>
      </c>
      <c r="BB34" s="170">
        <v>5</v>
      </c>
      <c r="BC34" s="170">
        <v>4</v>
      </c>
      <c r="BD34" s="170">
        <v>3</v>
      </c>
      <c r="BE34" s="170">
        <v>0</v>
      </c>
      <c r="BF34" s="170">
        <v>0</v>
      </c>
      <c r="BG34" s="170">
        <v>0</v>
      </c>
      <c r="BH34" s="170">
        <v>2</v>
      </c>
      <c r="BI34" s="170">
        <v>0</v>
      </c>
      <c r="BJ34" s="170">
        <v>1</v>
      </c>
      <c r="BK34" s="170">
        <v>0</v>
      </c>
      <c r="BL34" s="170">
        <v>0</v>
      </c>
      <c r="BM34" s="170">
        <v>0</v>
      </c>
      <c r="BN34" s="170">
        <v>0</v>
      </c>
      <c r="BO34" s="170">
        <v>0</v>
      </c>
      <c r="BP34" s="170">
        <v>0</v>
      </c>
      <c r="BQ34" s="168" t="s">
        <v>538</v>
      </c>
      <c r="BR34" s="167" t="s">
        <v>539</v>
      </c>
      <c r="BS34" s="174">
        <v>0</v>
      </c>
      <c r="BT34" s="174">
        <v>0</v>
      </c>
      <c r="BU34" s="174">
        <v>2</v>
      </c>
      <c r="BV34" s="174">
        <v>0</v>
      </c>
      <c r="BW34" s="174">
        <v>1</v>
      </c>
      <c r="BX34" s="174">
        <v>3</v>
      </c>
      <c r="BY34" s="174">
        <v>0</v>
      </c>
      <c r="BZ34" s="174">
        <v>0</v>
      </c>
      <c r="CA34" s="174">
        <v>0</v>
      </c>
      <c r="CB34" s="174">
        <v>0</v>
      </c>
      <c r="CC34" s="174">
        <v>0</v>
      </c>
      <c r="CD34" s="174">
        <v>0</v>
      </c>
      <c r="CE34" s="178">
        <v>1</v>
      </c>
      <c r="CF34" s="178">
        <v>1</v>
      </c>
      <c r="CG34" s="178" t="s">
        <v>285</v>
      </c>
      <c r="CH34" s="178">
        <v>1</v>
      </c>
      <c r="CI34" s="283" t="s">
        <v>224</v>
      </c>
      <c r="CJ34" s="283" t="s">
        <v>300</v>
      </c>
      <c r="CK34" s="178">
        <v>1</v>
      </c>
      <c r="CL34" s="174">
        <v>0</v>
      </c>
      <c r="CM34" s="174">
        <v>0</v>
      </c>
      <c r="CN34" s="174">
        <v>0</v>
      </c>
      <c r="CO34" s="174">
        <v>3</v>
      </c>
      <c r="CP34" s="174">
        <v>0</v>
      </c>
      <c r="CQ34" s="174">
        <v>2</v>
      </c>
      <c r="CR34" s="174">
        <v>1</v>
      </c>
      <c r="CS34" s="174">
        <v>0</v>
      </c>
      <c r="CT34" s="174">
        <v>0</v>
      </c>
      <c r="CU34" s="178">
        <v>1</v>
      </c>
      <c r="CV34" s="178">
        <v>1</v>
      </c>
      <c r="CW34" s="178">
        <v>0</v>
      </c>
      <c r="CX34" s="178" t="s">
        <v>243</v>
      </c>
      <c r="CY34" s="174">
        <v>0</v>
      </c>
      <c r="CZ34" s="174">
        <v>3</v>
      </c>
      <c r="DA34" s="174">
        <v>2</v>
      </c>
      <c r="DB34" s="174">
        <v>0</v>
      </c>
      <c r="DC34" s="174">
        <v>1</v>
      </c>
      <c r="DD34" s="174">
        <v>0</v>
      </c>
      <c r="DE34" s="178">
        <v>1</v>
      </c>
      <c r="DF34" s="178">
        <v>0</v>
      </c>
      <c r="DG34" s="178">
        <v>1</v>
      </c>
      <c r="DH34" s="178">
        <v>0</v>
      </c>
      <c r="DI34" s="181">
        <v>0</v>
      </c>
      <c r="DJ34" s="181">
        <v>1</v>
      </c>
      <c r="DK34" s="181">
        <v>1</v>
      </c>
      <c r="DL34" s="181">
        <v>1</v>
      </c>
      <c r="DM34" s="181">
        <v>0</v>
      </c>
      <c r="DN34" s="181">
        <v>1</v>
      </c>
      <c r="DO34" s="181">
        <v>0</v>
      </c>
    </row>
    <row r="35" spans="1:119" ht="210">
      <c r="A35" s="162">
        <v>30</v>
      </c>
      <c r="B35" s="163">
        <v>40796</v>
      </c>
      <c r="C35" s="150">
        <v>6</v>
      </c>
      <c r="D35" s="150" t="s">
        <v>301</v>
      </c>
      <c r="E35" s="150" t="s">
        <v>302</v>
      </c>
      <c r="F35" s="150" t="s">
        <v>303</v>
      </c>
      <c r="G35" s="150" t="s">
        <v>217</v>
      </c>
      <c r="H35" s="164" t="s">
        <v>304</v>
      </c>
      <c r="I35" s="152" t="s">
        <v>251</v>
      </c>
      <c r="J35" s="156">
        <v>1</v>
      </c>
      <c r="K35" s="156">
        <v>0</v>
      </c>
      <c r="L35" s="156">
        <v>0</v>
      </c>
      <c r="M35" s="156">
        <v>1</v>
      </c>
      <c r="N35" s="156">
        <v>1</v>
      </c>
      <c r="O35" s="156">
        <v>1</v>
      </c>
      <c r="P35" s="156">
        <v>1</v>
      </c>
      <c r="Q35" s="156">
        <v>0</v>
      </c>
      <c r="R35" s="156">
        <v>0</v>
      </c>
      <c r="S35" s="153" t="s">
        <v>415</v>
      </c>
      <c r="T35" s="170">
        <v>3</v>
      </c>
      <c r="U35" s="170">
        <v>2</v>
      </c>
      <c r="V35" s="170">
        <v>0</v>
      </c>
      <c r="W35" s="170">
        <v>0</v>
      </c>
      <c r="X35" s="170">
        <v>1</v>
      </c>
      <c r="Y35" s="170">
        <v>3</v>
      </c>
      <c r="Z35" s="170">
        <v>0</v>
      </c>
      <c r="AA35" s="170">
        <v>0</v>
      </c>
      <c r="AB35" s="170">
        <v>0</v>
      </c>
      <c r="AC35" s="170">
        <v>0</v>
      </c>
      <c r="AD35" s="170">
        <v>0</v>
      </c>
      <c r="AE35" s="170">
        <v>0</v>
      </c>
      <c r="AF35" s="168">
        <v>0</v>
      </c>
      <c r="AG35" s="274" t="s">
        <v>224</v>
      </c>
      <c r="AH35" s="274" t="s">
        <v>238</v>
      </c>
      <c r="AI35" s="172">
        <v>0</v>
      </c>
      <c r="AJ35" s="172">
        <v>0</v>
      </c>
      <c r="AK35" s="172">
        <v>0</v>
      </c>
      <c r="AL35" s="172">
        <v>0</v>
      </c>
      <c r="AM35" s="172">
        <v>0</v>
      </c>
      <c r="AN35" s="172">
        <v>0</v>
      </c>
      <c r="AO35" s="172">
        <v>0</v>
      </c>
      <c r="AP35" s="172">
        <v>0</v>
      </c>
      <c r="AQ35" s="172">
        <v>0</v>
      </c>
      <c r="AR35" s="172">
        <v>1</v>
      </c>
      <c r="AS35" s="170">
        <v>0</v>
      </c>
      <c r="AT35" s="170">
        <v>0</v>
      </c>
      <c r="AU35" s="170">
        <v>0</v>
      </c>
      <c r="AV35" s="170">
        <v>0</v>
      </c>
      <c r="AW35" s="170">
        <v>0</v>
      </c>
      <c r="AX35" s="170">
        <v>0</v>
      </c>
      <c r="AY35" s="170">
        <v>0</v>
      </c>
      <c r="AZ35" s="170">
        <v>0</v>
      </c>
      <c r="BA35" s="170">
        <v>0</v>
      </c>
      <c r="BB35" s="170">
        <v>0</v>
      </c>
      <c r="BC35" s="170">
        <v>0</v>
      </c>
      <c r="BD35" s="170">
        <v>0</v>
      </c>
      <c r="BE35" s="170">
        <v>0</v>
      </c>
      <c r="BF35" s="170">
        <v>0</v>
      </c>
      <c r="BG35" s="170">
        <v>0</v>
      </c>
      <c r="BH35" s="170">
        <v>0</v>
      </c>
      <c r="BI35" s="170">
        <v>0</v>
      </c>
      <c r="BJ35" s="170">
        <v>0</v>
      </c>
      <c r="BK35" s="170">
        <v>0</v>
      </c>
      <c r="BL35" s="170">
        <v>0</v>
      </c>
      <c r="BM35" s="170">
        <v>0</v>
      </c>
      <c r="BN35" s="170">
        <v>0</v>
      </c>
      <c r="BO35" s="170">
        <v>0</v>
      </c>
      <c r="BP35" s="170">
        <v>0</v>
      </c>
      <c r="BQ35" s="168" t="s">
        <v>538</v>
      </c>
      <c r="BR35" s="167" t="s">
        <v>539</v>
      </c>
      <c r="BS35" s="174">
        <v>1</v>
      </c>
      <c r="BT35" s="174">
        <v>0</v>
      </c>
      <c r="BU35" s="174">
        <v>0</v>
      </c>
      <c r="BV35" s="174">
        <v>0</v>
      </c>
      <c r="BW35" s="174">
        <v>0</v>
      </c>
      <c r="BX35" s="174">
        <v>0</v>
      </c>
      <c r="BY35" s="174">
        <v>0</v>
      </c>
      <c r="BZ35" s="174">
        <v>2</v>
      </c>
      <c r="CA35" s="174">
        <v>0</v>
      </c>
      <c r="CB35" s="174">
        <v>0</v>
      </c>
      <c r="CC35" s="174">
        <v>0</v>
      </c>
      <c r="CD35" s="174">
        <v>3</v>
      </c>
      <c r="CE35" s="178">
        <v>1</v>
      </c>
      <c r="CF35" s="178">
        <v>1</v>
      </c>
      <c r="CG35" s="178" t="s">
        <v>223</v>
      </c>
      <c r="CH35" s="178">
        <v>1</v>
      </c>
      <c r="CI35" s="283" t="s">
        <v>224</v>
      </c>
      <c r="CJ35" s="283" t="s">
        <v>225</v>
      </c>
      <c r="CK35" s="178">
        <v>1</v>
      </c>
      <c r="CL35" s="174">
        <v>0</v>
      </c>
      <c r="CM35" s="174">
        <v>0</v>
      </c>
      <c r="CN35" s="174">
        <v>0</v>
      </c>
      <c r="CO35" s="174">
        <v>0</v>
      </c>
      <c r="CP35" s="174">
        <v>0</v>
      </c>
      <c r="CQ35" s="174">
        <v>0</v>
      </c>
      <c r="CR35" s="174">
        <v>0</v>
      </c>
      <c r="CS35" s="174">
        <v>0</v>
      </c>
      <c r="CT35" s="174">
        <v>0</v>
      </c>
      <c r="CU35" s="178">
        <v>1</v>
      </c>
      <c r="CV35" s="178">
        <v>1</v>
      </c>
      <c r="CW35" s="178">
        <v>0</v>
      </c>
      <c r="CX35" s="178" t="s">
        <v>228</v>
      </c>
      <c r="CY35" s="174">
        <v>0</v>
      </c>
      <c r="CZ35" s="174">
        <v>3</v>
      </c>
      <c r="DA35" s="174">
        <v>2</v>
      </c>
      <c r="DB35" s="174">
        <v>0</v>
      </c>
      <c r="DC35" s="174">
        <v>0</v>
      </c>
      <c r="DD35" s="174">
        <v>1</v>
      </c>
      <c r="DE35" s="178">
        <v>0</v>
      </c>
      <c r="DF35" s="178">
        <v>0</v>
      </c>
      <c r="DG35" s="178">
        <v>1</v>
      </c>
      <c r="DH35" s="178">
        <v>0</v>
      </c>
      <c r="DI35" s="181">
        <v>0</v>
      </c>
      <c r="DJ35" s="181">
        <v>1</v>
      </c>
      <c r="DK35" s="181">
        <v>1</v>
      </c>
      <c r="DL35" s="181">
        <v>1</v>
      </c>
      <c r="DM35" s="181">
        <v>0</v>
      </c>
      <c r="DN35" s="181">
        <v>1</v>
      </c>
      <c r="DO35" s="181">
        <v>0</v>
      </c>
    </row>
    <row r="36" spans="1:119" ht="150">
      <c r="A36" s="162">
        <v>31</v>
      </c>
      <c r="B36" s="163">
        <v>40795</v>
      </c>
      <c r="C36" s="150">
        <v>6</v>
      </c>
      <c r="D36" s="150" t="s">
        <v>301</v>
      </c>
      <c r="E36" s="150" t="s">
        <v>302</v>
      </c>
      <c r="F36" s="150" t="s">
        <v>305</v>
      </c>
      <c r="G36" s="150" t="s">
        <v>217</v>
      </c>
      <c r="H36" s="164" t="s">
        <v>306</v>
      </c>
      <c r="I36" s="152" t="s">
        <v>219</v>
      </c>
      <c r="J36" s="156">
        <v>1</v>
      </c>
      <c r="K36" s="156">
        <v>0</v>
      </c>
      <c r="L36" s="156">
        <v>0</v>
      </c>
      <c r="M36" s="156">
        <v>0</v>
      </c>
      <c r="N36" s="156">
        <v>1</v>
      </c>
      <c r="O36" s="156">
        <v>0</v>
      </c>
      <c r="P36" s="156">
        <v>1</v>
      </c>
      <c r="Q36" s="156">
        <v>0</v>
      </c>
      <c r="R36" s="156">
        <v>0</v>
      </c>
      <c r="S36" s="153" t="s">
        <v>416</v>
      </c>
      <c r="T36" s="170">
        <v>0</v>
      </c>
      <c r="U36" s="170">
        <v>0</v>
      </c>
      <c r="V36" s="170">
        <v>0</v>
      </c>
      <c r="W36" s="170">
        <v>0</v>
      </c>
      <c r="X36" s="170">
        <v>0</v>
      </c>
      <c r="Y36" s="170">
        <v>3</v>
      </c>
      <c r="Z36" s="170">
        <v>2</v>
      </c>
      <c r="AA36" s="170">
        <v>0</v>
      </c>
      <c r="AB36" s="170">
        <v>0</v>
      </c>
      <c r="AC36" s="170">
        <v>0</v>
      </c>
      <c r="AD36" s="170">
        <v>0</v>
      </c>
      <c r="AE36" s="170">
        <v>1</v>
      </c>
      <c r="AF36" s="168">
        <v>1</v>
      </c>
      <c r="AG36" s="274" t="s">
        <v>224</v>
      </c>
      <c r="AH36" s="274" t="s">
        <v>238</v>
      </c>
      <c r="AI36" s="172">
        <v>1</v>
      </c>
      <c r="AJ36" s="172">
        <v>0</v>
      </c>
      <c r="AK36" s="172">
        <v>0</v>
      </c>
      <c r="AL36" s="172">
        <v>0</v>
      </c>
      <c r="AM36" s="172">
        <v>0</v>
      </c>
      <c r="AN36" s="172">
        <v>0</v>
      </c>
      <c r="AO36" s="172">
        <v>0</v>
      </c>
      <c r="AP36" s="172">
        <v>0</v>
      </c>
      <c r="AQ36" s="172">
        <v>0</v>
      </c>
      <c r="AR36" s="172">
        <v>0</v>
      </c>
      <c r="AS36" s="170">
        <v>1</v>
      </c>
      <c r="AT36" s="170">
        <v>0</v>
      </c>
      <c r="AU36" s="170">
        <v>0</v>
      </c>
      <c r="AV36" s="170">
        <v>0</v>
      </c>
      <c r="AW36" s="170">
        <v>0</v>
      </c>
      <c r="AX36" s="170">
        <v>0</v>
      </c>
      <c r="AY36" s="170">
        <v>0</v>
      </c>
      <c r="AZ36" s="170">
        <v>0</v>
      </c>
      <c r="BA36" s="170">
        <v>0</v>
      </c>
      <c r="BB36" s="170">
        <v>2</v>
      </c>
      <c r="BC36" s="170">
        <v>0</v>
      </c>
      <c r="BD36" s="170">
        <v>0</v>
      </c>
      <c r="BE36" s="170">
        <v>0</v>
      </c>
      <c r="BF36" s="170">
        <v>0</v>
      </c>
      <c r="BG36" s="170">
        <v>0</v>
      </c>
      <c r="BH36" s="170">
        <v>5</v>
      </c>
      <c r="BI36" s="170">
        <v>0</v>
      </c>
      <c r="BJ36" s="170">
        <v>4</v>
      </c>
      <c r="BK36" s="170">
        <v>0</v>
      </c>
      <c r="BL36" s="170">
        <v>0</v>
      </c>
      <c r="BM36" s="170">
        <v>0</v>
      </c>
      <c r="BN36" s="170">
        <v>0</v>
      </c>
      <c r="BO36" s="170">
        <v>1</v>
      </c>
      <c r="BP36" s="170">
        <v>3</v>
      </c>
      <c r="BQ36" s="168" t="s">
        <v>538</v>
      </c>
      <c r="BR36" s="167">
        <v>1</v>
      </c>
      <c r="BS36" s="174">
        <v>0</v>
      </c>
      <c r="BT36" s="174">
        <v>0</v>
      </c>
      <c r="BU36" s="174">
        <v>0</v>
      </c>
      <c r="BV36" s="174">
        <v>0</v>
      </c>
      <c r="BW36" s="174">
        <v>0</v>
      </c>
      <c r="BX36" s="174">
        <v>2</v>
      </c>
      <c r="BY36" s="174">
        <v>3</v>
      </c>
      <c r="BZ36" s="174">
        <v>0</v>
      </c>
      <c r="CA36" s="174">
        <v>1</v>
      </c>
      <c r="CB36" s="174">
        <v>0</v>
      </c>
      <c r="CC36" s="174">
        <v>0</v>
      </c>
      <c r="CD36" s="174">
        <v>0</v>
      </c>
      <c r="CE36" s="178">
        <v>0</v>
      </c>
      <c r="CF36" s="178">
        <v>1</v>
      </c>
      <c r="CG36" s="178" t="s">
        <v>223</v>
      </c>
      <c r="CH36" s="178">
        <v>1</v>
      </c>
      <c r="CI36" s="283" t="s">
        <v>224</v>
      </c>
      <c r="CJ36" s="283" t="s">
        <v>238</v>
      </c>
      <c r="CK36" s="178">
        <v>1</v>
      </c>
      <c r="CL36" s="174">
        <v>0</v>
      </c>
      <c r="CM36" s="174">
        <v>0</v>
      </c>
      <c r="CN36" s="174">
        <v>0</v>
      </c>
      <c r="CO36" s="174">
        <v>0</v>
      </c>
      <c r="CP36" s="174">
        <v>0</v>
      </c>
      <c r="CQ36" s="174">
        <v>0</v>
      </c>
      <c r="CR36" s="174">
        <v>0</v>
      </c>
      <c r="CS36" s="174">
        <v>0</v>
      </c>
      <c r="CT36" s="174">
        <v>0</v>
      </c>
      <c r="CU36" s="178">
        <v>1</v>
      </c>
      <c r="CV36" s="178">
        <v>0</v>
      </c>
      <c r="CW36" s="178">
        <v>0</v>
      </c>
      <c r="CX36" s="178" t="s">
        <v>236</v>
      </c>
      <c r="CY36" s="174">
        <v>0</v>
      </c>
      <c r="CZ36" s="174">
        <v>2</v>
      </c>
      <c r="DA36" s="174">
        <v>3</v>
      </c>
      <c r="DB36" s="174">
        <v>0</v>
      </c>
      <c r="DC36" s="174">
        <v>0</v>
      </c>
      <c r="DD36" s="174">
        <v>1</v>
      </c>
      <c r="DE36" s="178">
        <v>1</v>
      </c>
      <c r="DF36" s="178">
        <v>1</v>
      </c>
      <c r="DG36" s="178">
        <v>0</v>
      </c>
      <c r="DH36" s="178">
        <v>0</v>
      </c>
      <c r="DI36" s="181">
        <v>0</v>
      </c>
      <c r="DJ36" s="181">
        <v>1</v>
      </c>
      <c r="DK36" s="181">
        <v>1</v>
      </c>
      <c r="DL36" s="181">
        <v>1</v>
      </c>
      <c r="DM36" s="181">
        <v>0</v>
      </c>
      <c r="DN36" s="181">
        <v>0</v>
      </c>
      <c r="DO36" s="181">
        <v>0</v>
      </c>
    </row>
    <row r="37" spans="1:119" ht="105">
      <c r="A37" s="162">
        <v>32</v>
      </c>
      <c r="B37" s="163">
        <v>40796</v>
      </c>
      <c r="C37" s="150">
        <v>6</v>
      </c>
      <c r="D37" s="150" t="s">
        <v>301</v>
      </c>
      <c r="E37" s="150" t="s">
        <v>302</v>
      </c>
      <c r="F37" s="150" t="s">
        <v>308</v>
      </c>
      <c r="G37" s="150" t="s">
        <v>217</v>
      </c>
      <c r="H37" s="164" t="s">
        <v>309</v>
      </c>
      <c r="I37" s="152" t="s">
        <v>257</v>
      </c>
      <c r="J37" s="156">
        <v>0</v>
      </c>
      <c r="K37" s="156">
        <v>0</v>
      </c>
      <c r="L37" s="156">
        <v>0</v>
      </c>
      <c r="M37" s="156">
        <v>0</v>
      </c>
      <c r="N37" s="156">
        <v>1</v>
      </c>
      <c r="O37" s="156">
        <v>1</v>
      </c>
      <c r="P37" s="156">
        <v>1</v>
      </c>
      <c r="Q37" s="156">
        <v>1</v>
      </c>
      <c r="R37" s="156">
        <v>0</v>
      </c>
      <c r="S37" s="153" t="s">
        <v>424</v>
      </c>
      <c r="T37" s="170">
        <v>3</v>
      </c>
      <c r="U37" s="170">
        <v>0</v>
      </c>
      <c r="V37" s="170">
        <v>1</v>
      </c>
      <c r="W37" s="170">
        <v>0</v>
      </c>
      <c r="X37" s="170">
        <v>0</v>
      </c>
      <c r="Y37" s="170">
        <v>2</v>
      </c>
      <c r="Z37" s="170">
        <v>0</v>
      </c>
      <c r="AA37" s="170">
        <v>0</v>
      </c>
      <c r="AB37" s="170">
        <v>0</v>
      </c>
      <c r="AC37" s="170">
        <v>0</v>
      </c>
      <c r="AD37" s="170">
        <v>0</v>
      </c>
      <c r="AE37" s="170">
        <v>0</v>
      </c>
      <c r="AF37" s="168">
        <v>1</v>
      </c>
      <c r="AG37" s="274" t="s">
        <v>224</v>
      </c>
      <c r="AH37" s="274" t="s">
        <v>310</v>
      </c>
      <c r="AI37" s="172">
        <v>1</v>
      </c>
      <c r="AJ37" s="172">
        <v>0</v>
      </c>
      <c r="AK37" s="172">
        <v>1</v>
      </c>
      <c r="AL37" s="172">
        <v>0</v>
      </c>
      <c r="AM37" s="172">
        <v>0</v>
      </c>
      <c r="AN37" s="172">
        <v>0</v>
      </c>
      <c r="AO37" s="172">
        <v>0</v>
      </c>
      <c r="AP37" s="172">
        <v>0</v>
      </c>
      <c r="AQ37" s="172">
        <v>0</v>
      </c>
      <c r="AR37" s="172">
        <v>0</v>
      </c>
      <c r="AS37" s="170">
        <v>1</v>
      </c>
      <c r="AT37" s="170">
        <v>0</v>
      </c>
      <c r="AU37" s="170">
        <v>3</v>
      </c>
      <c r="AV37" s="170">
        <v>2</v>
      </c>
      <c r="AW37" s="170">
        <v>0</v>
      </c>
      <c r="AX37" s="170">
        <v>0</v>
      </c>
      <c r="AY37" s="170">
        <v>0</v>
      </c>
      <c r="AZ37" s="170">
        <v>0</v>
      </c>
      <c r="BA37" s="170">
        <v>1</v>
      </c>
      <c r="BB37" s="170">
        <v>5</v>
      </c>
      <c r="BC37" s="170">
        <v>4</v>
      </c>
      <c r="BD37" s="170">
        <v>0</v>
      </c>
      <c r="BE37" s="170">
        <v>0</v>
      </c>
      <c r="BF37" s="170">
        <v>0</v>
      </c>
      <c r="BG37" s="170">
        <v>1</v>
      </c>
      <c r="BH37" s="170">
        <v>3</v>
      </c>
      <c r="BI37" s="170">
        <v>0</v>
      </c>
      <c r="BJ37" s="170">
        <v>0</v>
      </c>
      <c r="BK37" s="170">
        <v>2</v>
      </c>
      <c r="BL37" s="170">
        <v>0</v>
      </c>
      <c r="BM37" s="170">
        <v>0</v>
      </c>
      <c r="BN37" s="170">
        <v>0</v>
      </c>
      <c r="BO37" s="170">
        <v>0</v>
      </c>
      <c r="BP37" s="170">
        <v>0</v>
      </c>
      <c r="BQ37" s="168" t="s">
        <v>248</v>
      </c>
      <c r="BR37" s="167">
        <v>1</v>
      </c>
      <c r="BS37" s="174">
        <v>0</v>
      </c>
      <c r="BT37" s="174">
        <v>0</v>
      </c>
      <c r="BU37" s="174">
        <v>3</v>
      </c>
      <c r="BV37" s="174">
        <v>0</v>
      </c>
      <c r="BW37" s="174">
        <v>0</v>
      </c>
      <c r="BX37" s="174">
        <v>1</v>
      </c>
      <c r="BY37" s="174">
        <v>2</v>
      </c>
      <c r="BZ37" s="174">
        <v>0</v>
      </c>
      <c r="CA37" s="174">
        <v>0</v>
      </c>
      <c r="CB37" s="174">
        <v>0</v>
      </c>
      <c r="CC37" s="174">
        <v>0</v>
      </c>
      <c r="CD37" s="174">
        <v>0</v>
      </c>
      <c r="CE37" s="178">
        <v>0</v>
      </c>
      <c r="CF37" s="178">
        <v>0</v>
      </c>
      <c r="CG37" s="178" t="s">
        <v>223</v>
      </c>
      <c r="CH37" s="178">
        <v>1</v>
      </c>
      <c r="CI37" s="283" t="s">
        <v>224</v>
      </c>
      <c r="CJ37" s="283" t="s">
        <v>310</v>
      </c>
      <c r="CK37" s="178">
        <v>1</v>
      </c>
      <c r="CL37" s="174">
        <v>0</v>
      </c>
      <c r="CM37" s="174">
        <v>0</v>
      </c>
      <c r="CN37" s="174">
        <v>2</v>
      </c>
      <c r="CO37" s="174">
        <v>3</v>
      </c>
      <c r="CP37" s="174">
        <v>0</v>
      </c>
      <c r="CQ37" s="174">
        <v>1</v>
      </c>
      <c r="CR37" s="174">
        <v>0</v>
      </c>
      <c r="CS37" s="174">
        <v>0</v>
      </c>
      <c r="CT37" s="174">
        <v>0</v>
      </c>
      <c r="CU37" s="178">
        <v>1</v>
      </c>
      <c r="CV37" s="178">
        <v>0</v>
      </c>
      <c r="CW37" s="178" t="s">
        <v>248</v>
      </c>
      <c r="CX37" s="178" t="s">
        <v>239</v>
      </c>
      <c r="CY37" s="174">
        <v>0</v>
      </c>
      <c r="CZ37" s="174">
        <v>3</v>
      </c>
      <c r="DA37" s="174">
        <v>2</v>
      </c>
      <c r="DB37" s="174">
        <v>1</v>
      </c>
      <c r="DC37" s="174">
        <v>0</v>
      </c>
      <c r="DD37" s="174">
        <v>0</v>
      </c>
      <c r="DE37" s="178">
        <v>0</v>
      </c>
      <c r="DF37" s="178">
        <v>1</v>
      </c>
      <c r="DG37" s="178">
        <v>1</v>
      </c>
      <c r="DH37" s="178">
        <v>0</v>
      </c>
      <c r="DI37" s="181">
        <v>0</v>
      </c>
      <c r="DJ37" s="181">
        <v>1</v>
      </c>
      <c r="DK37" s="181">
        <v>1</v>
      </c>
      <c r="DL37" s="181">
        <v>0</v>
      </c>
      <c r="DM37" s="181">
        <v>1</v>
      </c>
      <c r="DN37" s="181">
        <v>1</v>
      </c>
      <c r="DO37" s="181">
        <v>0</v>
      </c>
    </row>
    <row r="38" spans="1:119" ht="60">
      <c r="A38" s="162">
        <v>33</v>
      </c>
      <c r="B38" s="163">
        <v>40796</v>
      </c>
      <c r="C38" s="150">
        <v>6</v>
      </c>
      <c r="D38" s="150" t="s">
        <v>301</v>
      </c>
      <c r="E38" s="150" t="s">
        <v>302</v>
      </c>
      <c r="F38" s="150" t="s">
        <v>308</v>
      </c>
      <c r="G38" s="150" t="s">
        <v>217</v>
      </c>
      <c r="H38" s="164" t="s">
        <v>309</v>
      </c>
      <c r="I38" s="152" t="s">
        <v>234</v>
      </c>
      <c r="J38" s="156">
        <v>1</v>
      </c>
      <c r="K38" s="156">
        <v>0</v>
      </c>
      <c r="L38" s="156">
        <v>0</v>
      </c>
      <c r="M38" s="156">
        <v>0</v>
      </c>
      <c r="N38" s="156">
        <v>1</v>
      </c>
      <c r="O38" s="156">
        <v>1</v>
      </c>
      <c r="P38" s="156">
        <v>1</v>
      </c>
      <c r="Q38" s="156">
        <v>1</v>
      </c>
      <c r="R38" s="156">
        <v>0</v>
      </c>
      <c r="S38" s="153" t="s">
        <v>424</v>
      </c>
      <c r="T38" s="170">
        <v>1</v>
      </c>
      <c r="U38" s="170">
        <v>0</v>
      </c>
      <c r="V38" s="170">
        <v>3</v>
      </c>
      <c r="W38" s="170">
        <v>0</v>
      </c>
      <c r="X38" s="170">
        <v>0</v>
      </c>
      <c r="Y38" s="170">
        <v>2</v>
      </c>
      <c r="Z38" s="170">
        <v>0</v>
      </c>
      <c r="AA38" s="170">
        <v>0</v>
      </c>
      <c r="AB38" s="170">
        <v>0</v>
      </c>
      <c r="AC38" s="170">
        <v>0</v>
      </c>
      <c r="AD38" s="170">
        <v>0</v>
      </c>
      <c r="AE38" s="170">
        <v>0</v>
      </c>
      <c r="AF38" s="168">
        <v>1</v>
      </c>
      <c r="AG38" s="274" t="s">
        <v>224</v>
      </c>
      <c r="AH38" s="274" t="s">
        <v>238</v>
      </c>
      <c r="AI38" s="172">
        <v>1</v>
      </c>
      <c r="AJ38" s="172">
        <v>0</v>
      </c>
      <c r="AK38" s="172">
        <v>1</v>
      </c>
      <c r="AL38" s="172">
        <v>1</v>
      </c>
      <c r="AM38" s="172">
        <v>0</v>
      </c>
      <c r="AN38" s="172">
        <v>0</v>
      </c>
      <c r="AO38" s="172">
        <v>0</v>
      </c>
      <c r="AP38" s="172">
        <v>0</v>
      </c>
      <c r="AQ38" s="172">
        <v>0</v>
      </c>
      <c r="AR38" s="172">
        <v>0</v>
      </c>
      <c r="AS38" s="170">
        <v>1</v>
      </c>
      <c r="AT38" s="170">
        <v>0</v>
      </c>
      <c r="AU38" s="170">
        <v>0</v>
      </c>
      <c r="AV38" s="170">
        <v>0</v>
      </c>
      <c r="AW38" s="170">
        <v>0</v>
      </c>
      <c r="AX38" s="170">
        <v>0</v>
      </c>
      <c r="AY38" s="170">
        <v>0</v>
      </c>
      <c r="AZ38" s="170">
        <v>0</v>
      </c>
      <c r="BA38" s="170">
        <v>0</v>
      </c>
      <c r="BB38" s="170">
        <v>5</v>
      </c>
      <c r="BC38" s="170">
        <v>4</v>
      </c>
      <c r="BD38" s="170">
        <v>0</v>
      </c>
      <c r="BE38" s="170">
        <v>0</v>
      </c>
      <c r="BF38" s="170">
        <v>0</v>
      </c>
      <c r="BG38" s="170">
        <v>0</v>
      </c>
      <c r="BH38" s="170">
        <v>0</v>
      </c>
      <c r="BI38" s="170">
        <v>0</v>
      </c>
      <c r="BJ38" s="170">
        <v>3</v>
      </c>
      <c r="BK38" s="170">
        <v>2</v>
      </c>
      <c r="BL38" s="170">
        <v>0</v>
      </c>
      <c r="BM38" s="170">
        <v>0</v>
      </c>
      <c r="BN38" s="170">
        <v>0</v>
      </c>
      <c r="BO38" s="170">
        <v>1</v>
      </c>
      <c r="BP38" s="170">
        <v>0</v>
      </c>
      <c r="BQ38" s="168" t="s">
        <v>538</v>
      </c>
      <c r="BR38" s="167" t="s">
        <v>539</v>
      </c>
      <c r="BS38" s="174">
        <v>0</v>
      </c>
      <c r="BT38" s="174">
        <v>0</v>
      </c>
      <c r="BU38" s="174">
        <v>3</v>
      </c>
      <c r="BV38" s="174">
        <v>0</v>
      </c>
      <c r="BW38" s="174">
        <v>0</v>
      </c>
      <c r="BX38" s="174">
        <v>1</v>
      </c>
      <c r="BY38" s="174">
        <v>2</v>
      </c>
      <c r="BZ38" s="174">
        <v>0</v>
      </c>
      <c r="CA38" s="174">
        <v>0</v>
      </c>
      <c r="CB38" s="174">
        <v>0</v>
      </c>
      <c r="CC38" s="174">
        <v>0</v>
      </c>
      <c r="CD38" s="174">
        <v>0</v>
      </c>
      <c r="CE38" s="178">
        <v>0</v>
      </c>
      <c r="CF38" s="178">
        <v>1</v>
      </c>
      <c r="CG38" s="178" t="s">
        <v>223</v>
      </c>
      <c r="CH38" s="178">
        <v>1</v>
      </c>
      <c r="CI38" s="283" t="s">
        <v>238</v>
      </c>
      <c r="CJ38" s="283" t="s">
        <v>238</v>
      </c>
      <c r="CK38" s="178">
        <v>1</v>
      </c>
      <c r="CL38" s="174">
        <v>0</v>
      </c>
      <c r="CM38" s="174">
        <v>0</v>
      </c>
      <c r="CN38" s="174">
        <v>3</v>
      </c>
      <c r="CO38" s="174">
        <v>2</v>
      </c>
      <c r="CP38" s="174">
        <v>0</v>
      </c>
      <c r="CQ38" s="174">
        <v>1</v>
      </c>
      <c r="CR38" s="174">
        <v>0</v>
      </c>
      <c r="CS38" s="174">
        <v>0</v>
      </c>
      <c r="CT38" s="174">
        <v>0</v>
      </c>
      <c r="CU38" s="178">
        <v>1</v>
      </c>
      <c r="CV38" s="178">
        <v>0</v>
      </c>
      <c r="CW38" s="178" t="s">
        <v>258</v>
      </c>
      <c r="CX38" s="178" t="s">
        <v>239</v>
      </c>
      <c r="CY38" s="174">
        <v>0</v>
      </c>
      <c r="CZ38" s="174">
        <v>1</v>
      </c>
      <c r="DA38" s="174">
        <v>2</v>
      </c>
      <c r="DB38" s="174">
        <v>3</v>
      </c>
      <c r="DC38" s="174">
        <v>0</v>
      </c>
      <c r="DD38" s="174">
        <v>0</v>
      </c>
      <c r="DE38" s="178">
        <v>0</v>
      </c>
      <c r="DF38" s="178">
        <v>1</v>
      </c>
      <c r="DG38" s="178">
        <v>1</v>
      </c>
      <c r="DH38" s="178">
        <v>0</v>
      </c>
      <c r="DI38" s="181">
        <v>0</v>
      </c>
      <c r="DJ38" s="181">
        <v>1</v>
      </c>
      <c r="DK38" s="181">
        <v>1</v>
      </c>
      <c r="DL38" s="181">
        <v>1</v>
      </c>
      <c r="DM38" s="181">
        <v>1</v>
      </c>
      <c r="DN38" s="181">
        <v>1</v>
      </c>
      <c r="DO38" s="181">
        <v>0</v>
      </c>
    </row>
    <row r="39" spans="1:119" ht="150">
      <c r="A39" s="162">
        <v>34</v>
      </c>
      <c r="B39" s="163">
        <v>40796</v>
      </c>
      <c r="C39" s="150">
        <v>6</v>
      </c>
      <c r="D39" s="150" t="s">
        <v>301</v>
      </c>
      <c r="E39" s="150" t="s">
        <v>302</v>
      </c>
      <c r="F39" s="150" t="s">
        <v>311</v>
      </c>
      <c r="G39" s="150" t="s">
        <v>217</v>
      </c>
      <c r="H39" s="164" t="s">
        <v>312</v>
      </c>
      <c r="I39" s="152" t="s">
        <v>219</v>
      </c>
      <c r="J39" s="156">
        <v>1</v>
      </c>
      <c r="K39" s="156">
        <v>0</v>
      </c>
      <c r="L39" s="156">
        <v>1</v>
      </c>
      <c r="M39" s="156">
        <v>0</v>
      </c>
      <c r="N39" s="156">
        <v>1</v>
      </c>
      <c r="O39" s="156">
        <v>1</v>
      </c>
      <c r="P39" s="156">
        <v>1</v>
      </c>
      <c r="Q39" s="156">
        <v>1</v>
      </c>
      <c r="R39" s="156">
        <v>1</v>
      </c>
      <c r="S39" s="153" t="s">
        <v>415</v>
      </c>
      <c r="T39" s="170">
        <v>1</v>
      </c>
      <c r="U39" s="170">
        <v>0</v>
      </c>
      <c r="V39" s="170">
        <v>3</v>
      </c>
      <c r="W39" s="170">
        <v>0</v>
      </c>
      <c r="X39" s="170">
        <v>0</v>
      </c>
      <c r="Y39" s="170">
        <v>2</v>
      </c>
      <c r="Z39" s="170">
        <v>0</v>
      </c>
      <c r="AA39" s="170">
        <v>0</v>
      </c>
      <c r="AB39" s="170">
        <v>0</v>
      </c>
      <c r="AC39" s="170">
        <v>0</v>
      </c>
      <c r="AD39" s="170">
        <v>0</v>
      </c>
      <c r="AE39" s="170">
        <v>0</v>
      </c>
      <c r="AF39" s="168">
        <v>1</v>
      </c>
      <c r="AG39" s="274" t="s">
        <v>224</v>
      </c>
      <c r="AH39" s="274" t="s">
        <v>225</v>
      </c>
      <c r="AI39" s="172">
        <v>1</v>
      </c>
      <c r="AJ39" s="172">
        <v>0</v>
      </c>
      <c r="AK39" s="172">
        <v>0</v>
      </c>
      <c r="AL39" s="172">
        <v>0</v>
      </c>
      <c r="AM39" s="172">
        <v>0</v>
      </c>
      <c r="AN39" s="172">
        <v>0</v>
      </c>
      <c r="AO39" s="172">
        <v>0</v>
      </c>
      <c r="AP39" s="172">
        <v>0</v>
      </c>
      <c r="AQ39" s="172">
        <v>0</v>
      </c>
      <c r="AR39" s="172">
        <v>0</v>
      </c>
      <c r="AS39" s="170">
        <v>1</v>
      </c>
      <c r="AT39" s="170">
        <v>0</v>
      </c>
      <c r="AU39" s="170">
        <v>3</v>
      </c>
      <c r="AV39" s="170">
        <v>2</v>
      </c>
      <c r="AW39" s="170">
        <v>0</v>
      </c>
      <c r="AX39" s="170">
        <v>0</v>
      </c>
      <c r="AY39" s="170">
        <v>0</v>
      </c>
      <c r="AZ39" s="170">
        <v>0</v>
      </c>
      <c r="BA39" s="170">
        <v>0</v>
      </c>
      <c r="BB39" s="170">
        <v>3</v>
      </c>
      <c r="BC39" s="170">
        <v>2</v>
      </c>
      <c r="BD39" s="170">
        <v>0</v>
      </c>
      <c r="BE39" s="170">
        <v>0</v>
      </c>
      <c r="BF39" s="170">
        <v>0</v>
      </c>
      <c r="BG39" s="170">
        <v>0</v>
      </c>
      <c r="BH39" s="170">
        <v>5</v>
      </c>
      <c r="BI39" s="170">
        <v>0</v>
      </c>
      <c r="BJ39" s="170">
        <v>0</v>
      </c>
      <c r="BK39" s="170">
        <v>4</v>
      </c>
      <c r="BL39" s="170">
        <v>0</v>
      </c>
      <c r="BM39" s="170">
        <v>0</v>
      </c>
      <c r="BN39" s="170">
        <v>0</v>
      </c>
      <c r="BO39" s="170">
        <v>0</v>
      </c>
      <c r="BP39" s="170">
        <v>0</v>
      </c>
      <c r="BQ39" s="168" t="s">
        <v>258</v>
      </c>
      <c r="BR39" s="167">
        <v>1</v>
      </c>
      <c r="BS39" s="174">
        <v>0</v>
      </c>
      <c r="BT39" s="174">
        <v>0</v>
      </c>
      <c r="BU39" s="174">
        <v>3</v>
      </c>
      <c r="BV39" s="174">
        <v>0</v>
      </c>
      <c r="BW39" s="174">
        <v>0</v>
      </c>
      <c r="BX39" s="174">
        <v>2</v>
      </c>
      <c r="BY39" s="174">
        <v>1</v>
      </c>
      <c r="BZ39" s="174">
        <v>0</v>
      </c>
      <c r="CA39" s="174">
        <v>0</v>
      </c>
      <c r="CB39" s="174">
        <v>0</v>
      </c>
      <c r="CC39" s="174">
        <v>0</v>
      </c>
      <c r="CD39" s="174">
        <v>0</v>
      </c>
      <c r="CE39" s="178">
        <v>0</v>
      </c>
      <c r="CF39" s="178">
        <v>1</v>
      </c>
      <c r="CG39" s="178" t="s">
        <v>223</v>
      </c>
      <c r="CH39" s="178">
        <v>1</v>
      </c>
      <c r="CI39" s="283" t="s">
        <v>224</v>
      </c>
      <c r="CJ39" s="283" t="s">
        <v>300</v>
      </c>
      <c r="CK39" s="178">
        <v>1</v>
      </c>
      <c r="CL39" s="174">
        <v>2</v>
      </c>
      <c r="CM39" s="174">
        <v>0</v>
      </c>
      <c r="CN39" s="174">
        <v>3</v>
      </c>
      <c r="CO39" s="174">
        <v>1</v>
      </c>
      <c r="CP39" s="174">
        <v>0</v>
      </c>
      <c r="CQ39" s="174">
        <v>0</v>
      </c>
      <c r="CR39" s="174">
        <v>0</v>
      </c>
      <c r="CS39" s="174">
        <v>0</v>
      </c>
      <c r="CT39" s="174">
        <v>0</v>
      </c>
      <c r="CU39" s="178">
        <v>1</v>
      </c>
      <c r="CV39" s="178">
        <v>0</v>
      </c>
      <c r="CW39" s="178" t="s">
        <v>258</v>
      </c>
      <c r="CX39" s="178" t="s">
        <v>239</v>
      </c>
      <c r="CY39" s="174">
        <v>0</v>
      </c>
      <c r="CZ39" s="174">
        <v>3</v>
      </c>
      <c r="DA39" s="174">
        <v>1</v>
      </c>
      <c r="DB39" s="174">
        <v>2</v>
      </c>
      <c r="DC39" s="174">
        <v>0</v>
      </c>
      <c r="DD39" s="174">
        <v>0</v>
      </c>
      <c r="DE39" s="178">
        <v>1</v>
      </c>
      <c r="DF39" s="178">
        <v>1</v>
      </c>
      <c r="DG39" s="178">
        <v>1</v>
      </c>
      <c r="DH39" s="178">
        <v>0</v>
      </c>
      <c r="DI39" s="181">
        <v>0</v>
      </c>
      <c r="DJ39" s="181">
        <v>1</v>
      </c>
      <c r="DK39" s="181">
        <v>1</v>
      </c>
      <c r="DL39" s="181">
        <v>1</v>
      </c>
      <c r="DM39" s="181">
        <v>0</v>
      </c>
      <c r="DN39" s="181">
        <v>1</v>
      </c>
      <c r="DO39" s="181">
        <v>0</v>
      </c>
    </row>
    <row r="40" spans="1:119" ht="180">
      <c r="A40" s="162">
        <v>35</v>
      </c>
      <c r="B40" s="163">
        <v>40796</v>
      </c>
      <c r="C40" s="150">
        <v>6</v>
      </c>
      <c r="D40" s="150" t="s">
        <v>301</v>
      </c>
      <c r="E40" s="150" t="s">
        <v>302</v>
      </c>
      <c r="F40" s="150" t="s">
        <v>313</v>
      </c>
      <c r="G40" s="150" t="s">
        <v>217</v>
      </c>
      <c r="H40" s="164" t="s">
        <v>314</v>
      </c>
      <c r="I40" s="152" t="s">
        <v>247</v>
      </c>
      <c r="J40" s="156">
        <v>1</v>
      </c>
      <c r="K40" s="156">
        <v>1</v>
      </c>
      <c r="L40" s="156">
        <v>0</v>
      </c>
      <c r="M40" s="156">
        <v>0</v>
      </c>
      <c r="N40" s="156">
        <v>1</v>
      </c>
      <c r="O40" s="156">
        <v>1</v>
      </c>
      <c r="P40" s="156">
        <v>0</v>
      </c>
      <c r="Q40" s="156">
        <v>1</v>
      </c>
      <c r="R40" s="156">
        <v>0</v>
      </c>
      <c r="S40" s="153" t="s">
        <v>415</v>
      </c>
      <c r="T40" s="170">
        <v>1</v>
      </c>
      <c r="U40" s="170">
        <v>0</v>
      </c>
      <c r="V40" s="170">
        <v>3</v>
      </c>
      <c r="W40" s="170">
        <v>0</v>
      </c>
      <c r="X40" s="170">
        <v>0</v>
      </c>
      <c r="Y40" s="170">
        <v>2</v>
      </c>
      <c r="Z40" s="170">
        <v>0</v>
      </c>
      <c r="AA40" s="170">
        <v>0</v>
      </c>
      <c r="AB40" s="170">
        <v>0</v>
      </c>
      <c r="AC40" s="170">
        <v>0</v>
      </c>
      <c r="AD40" s="170">
        <v>0</v>
      </c>
      <c r="AE40" s="170">
        <v>0</v>
      </c>
      <c r="AF40" s="168">
        <v>0</v>
      </c>
      <c r="AG40" s="274" t="s">
        <v>224</v>
      </c>
      <c r="AH40" s="274" t="s">
        <v>225</v>
      </c>
      <c r="AI40" s="172">
        <v>1</v>
      </c>
      <c r="AJ40" s="172">
        <v>0</v>
      </c>
      <c r="AK40" s="172">
        <v>1</v>
      </c>
      <c r="AL40" s="172">
        <v>0</v>
      </c>
      <c r="AM40" s="172">
        <v>0</v>
      </c>
      <c r="AN40" s="172">
        <v>0</v>
      </c>
      <c r="AO40" s="172">
        <v>0</v>
      </c>
      <c r="AP40" s="172">
        <v>0</v>
      </c>
      <c r="AQ40" s="172">
        <v>0</v>
      </c>
      <c r="AR40" s="172">
        <v>0</v>
      </c>
      <c r="AS40" s="170">
        <v>1</v>
      </c>
      <c r="AT40" s="170">
        <v>0</v>
      </c>
      <c r="AU40" s="170">
        <v>2</v>
      </c>
      <c r="AV40" s="170">
        <v>0</v>
      </c>
      <c r="AW40" s="170">
        <v>0</v>
      </c>
      <c r="AX40" s="170">
        <v>0</v>
      </c>
      <c r="AY40" s="170">
        <v>0</v>
      </c>
      <c r="AZ40" s="170">
        <v>0</v>
      </c>
      <c r="BA40" s="170">
        <v>0</v>
      </c>
      <c r="BB40" s="170">
        <v>5</v>
      </c>
      <c r="BC40" s="170">
        <v>4</v>
      </c>
      <c r="BD40" s="170">
        <v>0</v>
      </c>
      <c r="BE40" s="170">
        <v>0</v>
      </c>
      <c r="BF40" s="170">
        <v>0</v>
      </c>
      <c r="BG40" s="170">
        <v>0</v>
      </c>
      <c r="BH40" s="170">
        <v>0</v>
      </c>
      <c r="BI40" s="170">
        <v>0</v>
      </c>
      <c r="BJ40" s="170">
        <v>0</v>
      </c>
      <c r="BK40" s="170">
        <v>3</v>
      </c>
      <c r="BL40" s="170">
        <v>0</v>
      </c>
      <c r="BM40" s="170">
        <v>0</v>
      </c>
      <c r="BN40" s="170">
        <v>0</v>
      </c>
      <c r="BO40" s="170">
        <v>0</v>
      </c>
      <c r="BP40" s="170">
        <v>0</v>
      </c>
      <c r="BQ40" s="168" t="s">
        <v>248</v>
      </c>
      <c r="BR40" s="167">
        <v>1</v>
      </c>
      <c r="BS40" s="174">
        <v>0</v>
      </c>
      <c r="BT40" s="174">
        <v>0</v>
      </c>
      <c r="BU40" s="174">
        <v>3</v>
      </c>
      <c r="BV40" s="174">
        <v>0</v>
      </c>
      <c r="BW40" s="174">
        <v>0</v>
      </c>
      <c r="BX40" s="174">
        <v>2</v>
      </c>
      <c r="BY40" s="174">
        <v>1</v>
      </c>
      <c r="BZ40" s="174">
        <v>0</v>
      </c>
      <c r="CA40" s="174">
        <v>0</v>
      </c>
      <c r="CB40" s="174">
        <v>0</v>
      </c>
      <c r="CC40" s="174">
        <v>0</v>
      </c>
      <c r="CD40" s="174">
        <v>0</v>
      </c>
      <c r="CE40" s="178">
        <v>0</v>
      </c>
      <c r="CF40" s="178">
        <v>1</v>
      </c>
      <c r="CG40" s="178" t="s">
        <v>223</v>
      </c>
      <c r="CH40" s="178">
        <v>1</v>
      </c>
      <c r="CI40" s="283" t="s">
        <v>224</v>
      </c>
      <c r="CJ40" s="283" t="s">
        <v>225</v>
      </c>
      <c r="CK40" s="178">
        <v>1</v>
      </c>
      <c r="CL40" s="174">
        <v>0</v>
      </c>
      <c r="CM40" s="174">
        <v>0</v>
      </c>
      <c r="CN40" s="174">
        <v>3</v>
      </c>
      <c r="CO40" s="174">
        <v>2</v>
      </c>
      <c r="CP40" s="174">
        <v>0</v>
      </c>
      <c r="CQ40" s="174">
        <v>1</v>
      </c>
      <c r="CR40" s="174">
        <v>0</v>
      </c>
      <c r="CS40" s="174">
        <v>0</v>
      </c>
      <c r="CT40" s="174">
        <v>0</v>
      </c>
      <c r="CU40" s="178">
        <v>1</v>
      </c>
      <c r="CV40" s="178">
        <v>0</v>
      </c>
      <c r="CW40" s="178" t="s">
        <v>258</v>
      </c>
      <c r="CX40" s="178" t="s">
        <v>228</v>
      </c>
      <c r="CY40" s="174">
        <v>0</v>
      </c>
      <c r="CZ40" s="174">
        <v>3</v>
      </c>
      <c r="DA40" s="174">
        <v>2</v>
      </c>
      <c r="DB40" s="174">
        <v>1</v>
      </c>
      <c r="DC40" s="174">
        <v>0</v>
      </c>
      <c r="DD40" s="174">
        <v>0</v>
      </c>
      <c r="DE40" s="178">
        <v>0</v>
      </c>
      <c r="DF40" s="178">
        <v>1</v>
      </c>
      <c r="DG40" s="178">
        <v>1</v>
      </c>
      <c r="DH40" s="178">
        <v>0</v>
      </c>
      <c r="DI40" s="181">
        <v>0</v>
      </c>
      <c r="DJ40" s="181">
        <v>1</v>
      </c>
      <c r="DK40" s="181">
        <v>1</v>
      </c>
      <c r="DL40" s="181">
        <v>1</v>
      </c>
      <c r="DM40" s="181">
        <v>1</v>
      </c>
      <c r="DN40" s="181">
        <v>1</v>
      </c>
      <c r="DO40" s="181">
        <v>0</v>
      </c>
    </row>
    <row r="41" spans="1:119" ht="60">
      <c r="A41" s="162">
        <v>36</v>
      </c>
      <c r="B41" s="163">
        <v>40796</v>
      </c>
      <c r="C41" s="150">
        <v>6</v>
      </c>
      <c r="D41" s="150" t="s">
        <v>301</v>
      </c>
      <c r="E41" s="150" t="s">
        <v>302</v>
      </c>
      <c r="F41" s="150" t="s">
        <v>313</v>
      </c>
      <c r="G41" s="150" t="s">
        <v>217</v>
      </c>
      <c r="H41" s="164" t="s">
        <v>315</v>
      </c>
      <c r="I41" s="152" t="s">
        <v>234</v>
      </c>
      <c r="J41" s="156">
        <v>1</v>
      </c>
      <c r="K41" s="156">
        <v>1</v>
      </c>
      <c r="L41" s="156">
        <v>1</v>
      </c>
      <c r="M41" s="156">
        <v>1</v>
      </c>
      <c r="N41" s="156">
        <v>1</v>
      </c>
      <c r="O41" s="156">
        <v>1</v>
      </c>
      <c r="P41" s="156">
        <v>1</v>
      </c>
      <c r="Q41" s="156">
        <v>0</v>
      </c>
      <c r="R41" s="156">
        <v>0</v>
      </c>
      <c r="S41" s="153" t="s">
        <v>424</v>
      </c>
      <c r="T41" s="170">
        <v>0</v>
      </c>
      <c r="U41" s="170">
        <v>0</v>
      </c>
      <c r="V41" s="170">
        <v>0</v>
      </c>
      <c r="W41" s="170">
        <v>0</v>
      </c>
      <c r="X41" s="170">
        <v>0</v>
      </c>
      <c r="Y41" s="170">
        <v>3</v>
      </c>
      <c r="Z41" s="170">
        <v>0</v>
      </c>
      <c r="AA41" s="170">
        <v>0</v>
      </c>
      <c r="AB41" s="170">
        <v>0</v>
      </c>
      <c r="AC41" s="170">
        <v>0</v>
      </c>
      <c r="AD41" s="170">
        <v>0</v>
      </c>
      <c r="AE41" s="170">
        <v>0</v>
      </c>
      <c r="AF41" s="168">
        <v>0</v>
      </c>
      <c r="AG41" s="274" t="s">
        <v>224</v>
      </c>
      <c r="AH41" s="274" t="s">
        <v>225</v>
      </c>
      <c r="AI41" s="172">
        <v>1</v>
      </c>
      <c r="AJ41" s="172">
        <v>0</v>
      </c>
      <c r="AK41" s="172">
        <v>1</v>
      </c>
      <c r="AL41" s="172">
        <v>0</v>
      </c>
      <c r="AM41" s="172">
        <v>0</v>
      </c>
      <c r="AN41" s="172">
        <v>0</v>
      </c>
      <c r="AO41" s="172">
        <v>1</v>
      </c>
      <c r="AP41" s="172">
        <v>0</v>
      </c>
      <c r="AQ41" s="172">
        <v>0</v>
      </c>
      <c r="AR41" s="172">
        <v>0</v>
      </c>
      <c r="AS41" s="170">
        <v>1</v>
      </c>
      <c r="AT41" s="170">
        <v>0</v>
      </c>
      <c r="AU41" s="170">
        <v>0</v>
      </c>
      <c r="AV41" s="170">
        <v>2</v>
      </c>
      <c r="AW41" s="170">
        <v>0</v>
      </c>
      <c r="AX41" s="170">
        <v>3</v>
      </c>
      <c r="AY41" s="170">
        <v>0</v>
      </c>
      <c r="AZ41" s="170">
        <v>0</v>
      </c>
      <c r="BA41" s="170">
        <v>0</v>
      </c>
      <c r="BB41" s="170">
        <v>5</v>
      </c>
      <c r="BC41" s="170">
        <v>4</v>
      </c>
      <c r="BD41" s="170">
        <v>0</v>
      </c>
      <c r="BE41" s="170">
        <v>0</v>
      </c>
      <c r="BF41" s="170">
        <v>0</v>
      </c>
      <c r="BG41" s="170">
        <v>0</v>
      </c>
      <c r="BH41" s="170">
        <v>0</v>
      </c>
      <c r="BI41" s="170">
        <v>0</v>
      </c>
      <c r="BJ41" s="170">
        <v>2</v>
      </c>
      <c r="BK41" s="170">
        <v>3</v>
      </c>
      <c r="BL41" s="170">
        <v>0</v>
      </c>
      <c r="BM41" s="170">
        <v>0</v>
      </c>
      <c r="BN41" s="170">
        <v>0</v>
      </c>
      <c r="BO41" s="170">
        <v>0</v>
      </c>
      <c r="BP41" s="170">
        <v>0</v>
      </c>
      <c r="BQ41" s="168" t="s">
        <v>538</v>
      </c>
      <c r="BR41" s="167" t="s">
        <v>539</v>
      </c>
      <c r="BS41" s="174">
        <v>0</v>
      </c>
      <c r="BT41" s="174">
        <v>0</v>
      </c>
      <c r="BU41" s="174">
        <v>3</v>
      </c>
      <c r="BV41" s="174">
        <v>0</v>
      </c>
      <c r="BW41" s="174">
        <v>0</v>
      </c>
      <c r="BX41" s="174">
        <v>2</v>
      </c>
      <c r="BY41" s="174">
        <v>1</v>
      </c>
      <c r="BZ41" s="174">
        <v>0</v>
      </c>
      <c r="CA41" s="174">
        <v>0</v>
      </c>
      <c r="CB41" s="174">
        <v>0</v>
      </c>
      <c r="CC41" s="174">
        <v>0</v>
      </c>
      <c r="CD41" s="174">
        <v>0</v>
      </c>
      <c r="CE41" s="178">
        <v>0</v>
      </c>
      <c r="CF41" s="178">
        <v>1</v>
      </c>
      <c r="CG41" s="178" t="s">
        <v>223</v>
      </c>
      <c r="CH41" s="178">
        <v>1</v>
      </c>
      <c r="CI41" s="283" t="s">
        <v>224</v>
      </c>
      <c r="CJ41" s="283" t="s">
        <v>238</v>
      </c>
      <c r="CK41" s="178">
        <v>1</v>
      </c>
      <c r="CL41" s="174">
        <v>0</v>
      </c>
      <c r="CM41" s="174">
        <v>0</v>
      </c>
      <c r="CN41" s="174">
        <v>3</v>
      </c>
      <c r="CO41" s="174">
        <v>2</v>
      </c>
      <c r="CP41" s="174">
        <v>0</v>
      </c>
      <c r="CQ41" s="174">
        <v>0</v>
      </c>
      <c r="CR41" s="174">
        <v>0</v>
      </c>
      <c r="CS41" s="174">
        <v>0</v>
      </c>
      <c r="CT41" s="174">
        <v>1</v>
      </c>
      <c r="CU41" s="178">
        <v>1</v>
      </c>
      <c r="CV41" s="178">
        <v>0</v>
      </c>
      <c r="CW41" s="178" t="s">
        <v>258</v>
      </c>
      <c r="CX41" s="178" t="s">
        <v>236</v>
      </c>
      <c r="CY41" s="174">
        <v>0</v>
      </c>
      <c r="CZ41" s="174">
        <v>1</v>
      </c>
      <c r="DA41" s="174">
        <v>0</v>
      </c>
      <c r="DB41" s="174">
        <v>3</v>
      </c>
      <c r="DC41" s="174">
        <v>0</v>
      </c>
      <c r="DD41" s="174">
        <v>2</v>
      </c>
      <c r="DE41" s="178">
        <v>1</v>
      </c>
      <c r="DF41" s="178">
        <v>1</v>
      </c>
      <c r="DG41" s="178">
        <v>1</v>
      </c>
      <c r="DH41" s="178">
        <v>0</v>
      </c>
      <c r="DI41" s="181">
        <v>0</v>
      </c>
      <c r="DJ41" s="181">
        <v>1</v>
      </c>
      <c r="DK41" s="181">
        <v>1</v>
      </c>
      <c r="DL41" s="181">
        <v>1</v>
      </c>
      <c r="DM41" s="181">
        <v>1</v>
      </c>
      <c r="DN41" s="181">
        <v>1</v>
      </c>
      <c r="DO41" s="181">
        <v>0</v>
      </c>
    </row>
    <row r="42" spans="1:119" ht="105">
      <c r="A42" s="162">
        <v>37</v>
      </c>
      <c r="B42" s="163">
        <v>40796</v>
      </c>
      <c r="C42" s="150">
        <v>5</v>
      </c>
      <c r="D42" s="150" t="s">
        <v>301</v>
      </c>
      <c r="E42" s="150" t="s">
        <v>317</v>
      </c>
      <c r="F42" s="150" t="s">
        <v>311</v>
      </c>
      <c r="G42" s="150" t="s">
        <v>217</v>
      </c>
      <c r="H42" s="164" t="s">
        <v>318</v>
      </c>
      <c r="I42" s="152" t="s">
        <v>257</v>
      </c>
      <c r="J42" s="156">
        <v>1</v>
      </c>
      <c r="K42" s="156">
        <v>1</v>
      </c>
      <c r="L42" s="156">
        <v>1</v>
      </c>
      <c r="M42" s="156">
        <v>0</v>
      </c>
      <c r="N42" s="156">
        <v>0</v>
      </c>
      <c r="O42" s="156">
        <v>0</v>
      </c>
      <c r="P42" s="156">
        <v>1</v>
      </c>
      <c r="Q42" s="156">
        <v>1</v>
      </c>
      <c r="R42" s="156">
        <v>0</v>
      </c>
      <c r="S42" s="153" t="s">
        <v>424</v>
      </c>
      <c r="T42" s="170">
        <v>1</v>
      </c>
      <c r="U42" s="170">
        <v>0</v>
      </c>
      <c r="V42" s="170">
        <v>2</v>
      </c>
      <c r="W42" s="170">
        <v>0</v>
      </c>
      <c r="X42" s="170">
        <v>0</v>
      </c>
      <c r="Y42" s="170">
        <v>3</v>
      </c>
      <c r="Z42" s="170">
        <v>0</v>
      </c>
      <c r="AA42" s="170">
        <v>0</v>
      </c>
      <c r="AB42" s="170">
        <v>0</v>
      </c>
      <c r="AC42" s="170">
        <v>0</v>
      </c>
      <c r="AD42" s="170">
        <v>0</v>
      </c>
      <c r="AE42" s="170">
        <v>0</v>
      </c>
      <c r="AF42" s="168" t="s">
        <v>583</v>
      </c>
      <c r="AG42" s="274" t="s">
        <v>224</v>
      </c>
      <c r="AH42" s="274" t="s">
        <v>310</v>
      </c>
      <c r="AI42" s="172">
        <v>0</v>
      </c>
      <c r="AJ42" s="172">
        <v>0</v>
      </c>
      <c r="AK42" s="172">
        <v>1</v>
      </c>
      <c r="AL42" s="172">
        <v>1</v>
      </c>
      <c r="AM42" s="172">
        <v>1</v>
      </c>
      <c r="AN42" s="172">
        <v>0</v>
      </c>
      <c r="AO42" s="172">
        <v>0</v>
      </c>
      <c r="AP42" s="172">
        <v>1</v>
      </c>
      <c r="AQ42" s="172">
        <v>1</v>
      </c>
      <c r="AR42" s="172">
        <v>0</v>
      </c>
      <c r="AS42" s="170">
        <v>0</v>
      </c>
      <c r="AT42" s="170">
        <v>0</v>
      </c>
      <c r="AU42" s="170">
        <v>2</v>
      </c>
      <c r="AV42" s="170">
        <v>3</v>
      </c>
      <c r="AW42" s="170">
        <v>0</v>
      </c>
      <c r="AX42" s="170">
        <v>0</v>
      </c>
      <c r="AY42" s="170">
        <v>0</v>
      </c>
      <c r="AZ42" s="170">
        <v>1</v>
      </c>
      <c r="BA42" s="170">
        <v>0</v>
      </c>
      <c r="BB42" s="170">
        <v>3</v>
      </c>
      <c r="BC42" s="170">
        <v>0</v>
      </c>
      <c r="BD42" s="170">
        <v>0</v>
      </c>
      <c r="BE42" s="170">
        <v>0</v>
      </c>
      <c r="BF42" s="170">
        <v>0</v>
      </c>
      <c r="BG42" s="170">
        <v>0</v>
      </c>
      <c r="BH42" s="170">
        <v>5</v>
      </c>
      <c r="BI42" s="170">
        <v>4</v>
      </c>
      <c r="BJ42" s="170">
        <v>0</v>
      </c>
      <c r="BK42" s="170">
        <v>0</v>
      </c>
      <c r="BL42" s="170">
        <v>0</v>
      </c>
      <c r="BM42" s="170">
        <v>0</v>
      </c>
      <c r="BN42" s="170">
        <v>2</v>
      </c>
      <c r="BO42" s="170">
        <v>1</v>
      </c>
      <c r="BP42" s="170">
        <v>0</v>
      </c>
      <c r="BQ42" s="168" t="s">
        <v>266</v>
      </c>
      <c r="BR42" s="167">
        <v>0</v>
      </c>
      <c r="BS42" s="174">
        <v>0</v>
      </c>
      <c r="BT42" s="174">
        <v>0</v>
      </c>
      <c r="BU42" s="174">
        <v>2</v>
      </c>
      <c r="BV42" s="174">
        <v>0</v>
      </c>
      <c r="BW42" s="174">
        <v>1</v>
      </c>
      <c r="BX42" s="174">
        <v>3</v>
      </c>
      <c r="BY42" s="174">
        <v>0</v>
      </c>
      <c r="BZ42" s="174">
        <v>0</v>
      </c>
      <c r="CA42" s="174">
        <v>0</v>
      </c>
      <c r="CB42" s="174">
        <v>0</v>
      </c>
      <c r="CC42" s="174">
        <v>0</v>
      </c>
      <c r="CD42" s="174">
        <v>0</v>
      </c>
      <c r="CE42" s="178">
        <v>0</v>
      </c>
      <c r="CF42" s="178">
        <v>0</v>
      </c>
      <c r="CG42" s="178" t="s">
        <v>223</v>
      </c>
      <c r="CH42" s="178">
        <v>1</v>
      </c>
      <c r="CI42" s="283" t="s">
        <v>224</v>
      </c>
      <c r="CJ42" s="283" t="s">
        <v>310</v>
      </c>
      <c r="CK42" s="178">
        <v>1</v>
      </c>
      <c r="CL42" s="174">
        <v>0</v>
      </c>
      <c r="CM42" s="174">
        <v>0</v>
      </c>
      <c r="CN42" s="174">
        <v>3</v>
      </c>
      <c r="CO42" s="174">
        <v>2</v>
      </c>
      <c r="CP42" s="174">
        <v>0</v>
      </c>
      <c r="CQ42" s="174">
        <v>3</v>
      </c>
      <c r="CR42" s="174">
        <v>0</v>
      </c>
      <c r="CS42" s="174">
        <v>0</v>
      </c>
      <c r="CT42" s="174">
        <v>0</v>
      </c>
      <c r="CU42" s="178">
        <v>1</v>
      </c>
      <c r="CV42" s="178">
        <v>0</v>
      </c>
      <c r="CW42" s="178" t="s">
        <v>258</v>
      </c>
      <c r="CX42" s="178" t="s">
        <v>239</v>
      </c>
      <c r="CY42" s="174">
        <v>0</v>
      </c>
      <c r="CZ42" s="174">
        <v>3</v>
      </c>
      <c r="DA42" s="174">
        <v>2</v>
      </c>
      <c r="DB42" s="174">
        <v>0</v>
      </c>
      <c r="DC42" s="174">
        <v>0</v>
      </c>
      <c r="DD42" s="174">
        <v>1</v>
      </c>
      <c r="DE42" s="178">
        <v>0</v>
      </c>
      <c r="DF42" s="178">
        <v>1</v>
      </c>
      <c r="DG42" s="178">
        <v>0</v>
      </c>
      <c r="DH42" s="178">
        <v>0</v>
      </c>
      <c r="DI42" s="181">
        <v>0</v>
      </c>
      <c r="DJ42" s="181">
        <v>1</v>
      </c>
      <c r="DK42" s="181">
        <v>1</v>
      </c>
      <c r="DL42" s="181">
        <v>1</v>
      </c>
      <c r="DM42" s="181">
        <v>1</v>
      </c>
      <c r="DN42" s="181">
        <v>1</v>
      </c>
      <c r="DO42" s="181">
        <v>0</v>
      </c>
    </row>
    <row r="43" spans="1:119" ht="60">
      <c r="A43" s="162">
        <v>38</v>
      </c>
      <c r="B43" s="163">
        <v>40797</v>
      </c>
      <c r="C43" s="150">
        <v>5</v>
      </c>
      <c r="D43" s="150" t="s">
        <v>301</v>
      </c>
      <c r="E43" s="150" t="s">
        <v>317</v>
      </c>
      <c r="F43" s="150" t="s">
        <v>319</v>
      </c>
      <c r="G43" s="150" t="s">
        <v>217</v>
      </c>
      <c r="H43" s="164" t="s">
        <v>320</v>
      </c>
      <c r="I43" s="152" t="s">
        <v>234</v>
      </c>
      <c r="J43" s="156">
        <v>0</v>
      </c>
      <c r="K43" s="156">
        <v>0</v>
      </c>
      <c r="L43" s="156">
        <v>1</v>
      </c>
      <c r="M43" s="156">
        <v>0</v>
      </c>
      <c r="N43" s="156">
        <v>1</v>
      </c>
      <c r="O43" s="156">
        <v>1</v>
      </c>
      <c r="P43" s="156">
        <v>1</v>
      </c>
      <c r="Q43" s="156">
        <v>1</v>
      </c>
      <c r="R43" s="156">
        <v>0</v>
      </c>
      <c r="S43" s="153" t="s">
        <v>418</v>
      </c>
      <c r="T43" s="170">
        <v>1</v>
      </c>
      <c r="U43" s="170">
        <v>0</v>
      </c>
      <c r="V43" s="170">
        <v>2</v>
      </c>
      <c r="W43" s="170">
        <v>0</v>
      </c>
      <c r="X43" s="170">
        <v>0</v>
      </c>
      <c r="Y43" s="170">
        <v>3</v>
      </c>
      <c r="Z43" s="170">
        <v>0</v>
      </c>
      <c r="AA43" s="170">
        <v>0</v>
      </c>
      <c r="AB43" s="170">
        <v>0</v>
      </c>
      <c r="AC43" s="170">
        <v>0</v>
      </c>
      <c r="AD43" s="170">
        <v>0</v>
      </c>
      <c r="AE43" s="170">
        <v>0</v>
      </c>
      <c r="AF43" s="168">
        <v>1</v>
      </c>
      <c r="AG43" s="274" t="s">
        <v>224</v>
      </c>
      <c r="AH43" s="274" t="s">
        <v>224</v>
      </c>
      <c r="AI43" s="172">
        <v>0</v>
      </c>
      <c r="AJ43" s="172">
        <v>0</v>
      </c>
      <c r="AK43" s="172">
        <v>1</v>
      </c>
      <c r="AL43" s="172">
        <v>1</v>
      </c>
      <c r="AM43" s="172">
        <v>0</v>
      </c>
      <c r="AN43" s="172">
        <v>0</v>
      </c>
      <c r="AO43" s="172">
        <v>0</v>
      </c>
      <c r="AP43" s="172">
        <v>0</v>
      </c>
      <c r="AQ43" s="172">
        <v>0</v>
      </c>
      <c r="AR43" s="172">
        <v>0</v>
      </c>
      <c r="AS43" s="170">
        <v>0</v>
      </c>
      <c r="AT43" s="170">
        <v>0</v>
      </c>
      <c r="AU43" s="170">
        <v>0</v>
      </c>
      <c r="AV43" s="170">
        <v>3</v>
      </c>
      <c r="AW43" s="170">
        <v>0</v>
      </c>
      <c r="AX43" s="170">
        <v>2</v>
      </c>
      <c r="AY43" s="170">
        <v>0</v>
      </c>
      <c r="AZ43" s="170">
        <v>1</v>
      </c>
      <c r="BA43" s="170">
        <v>0</v>
      </c>
      <c r="BB43" s="170">
        <v>5</v>
      </c>
      <c r="BC43" s="170">
        <v>4</v>
      </c>
      <c r="BD43" s="170">
        <v>0</v>
      </c>
      <c r="BE43" s="170">
        <v>0</v>
      </c>
      <c r="BF43" s="170">
        <v>0</v>
      </c>
      <c r="BG43" s="170">
        <v>0</v>
      </c>
      <c r="BH43" s="170">
        <v>3</v>
      </c>
      <c r="BI43" s="170">
        <v>0</v>
      </c>
      <c r="BJ43" s="170">
        <v>2</v>
      </c>
      <c r="BK43" s="170">
        <v>0</v>
      </c>
      <c r="BL43" s="170">
        <v>0</v>
      </c>
      <c r="BM43" s="170">
        <v>0</v>
      </c>
      <c r="BN43" s="170">
        <v>1</v>
      </c>
      <c r="BO43" s="170">
        <v>0</v>
      </c>
      <c r="BP43" s="170">
        <v>0</v>
      </c>
      <c r="BQ43" s="168" t="s">
        <v>538</v>
      </c>
      <c r="BR43" s="167" t="s">
        <v>539</v>
      </c>
      <c r="BS43" s="174">
        <v>0</v>
      </c>
      <c r="BT43" s="174">
        <v>0</v>
      </c>
      <c r="BU43" s="174">
        <v>2</v>
      </c>
      <c r="BV43" s="174">
        <v>0</v>
      </c>
      <c r="BW43" s="174">
        <v>0</v>
      </c>
      <c r="BX43" s="174">
        <v>3</v>
      </c>
      <c r="BY43" s="174">
        <v>0</v>
      </c>
      <c r="BZ43" s="174">
        <v>0</v>
      </c>
      <c r="CA43" s="174">
        <v>0</v>
      </c>
      <c r="CB43" s="174">
        <v>1</v>
      </c>
      <c r="CC43" s="174">
        <v>0</v>
      </c>
      <c r="CD43" s="174">
        <v>0</v>
      </c>
      <c r="CE43" s="178">
        <v>0</v>
      </c>
      <c r="CF43" s="178">
        <v>0</v>
      </c>
      <c r="CG43" s="178" t="s">
        <v>223</v>
      </c>
      <c r="CH43" s="178">
        <v>0</v>
      </c>
      <c r="CI43" s="283" t="s">
        <v>224</v>
      </c>
      <c r="CJ43" s="283" t="s">
        <v>224</v>
      </c>
      <c r="CK43" s="178">
        <v>1</v>
      </c>
      <c r="CL43" s="174">
        <v>0</v>
      </c>
      <c r="CM43" s="174">
        <v>0</v>
      </c>
      <c r="CN43" s="174">
        <v>0</v>
      </c>
      <c r="CO43" s="174">
        <v>3</v>
      </c>
      <c r="CP43" s="174">
        <v>2</v>
      </c>
      <c r="CQ43" s="174">
        <v>0</v>
      </c>
      <c r="CR43" s="174">
        <v>0</v>
      </c>
      <c r="CS43" s="174">
        <v>0</v>
      </c>
      <c r="CT43" s="174">
        <v>1</v>
      </c>
      <c r="CU43" s="178">
        <v>1</v>
      </c>
      <c r="CV43" s="178">
        <v>1</v>
      </c>
      <c r="CW43" s="178">
        <v>0</v>
      </c>
      <c r="CX43" s="178" t="s">
        <v>228</v>
      </c>
      <c r="CY43" s="174">
        <v>0</v>
      </c>
      <c r="CZ43" s="174">
        <v>2</v>
      </c>
      <c r="DA43" s="174">
        <v>3</v>
      </c>
      <c r="DB43" s="174">
        <v>1</v>
      </c>
      <c r="DC43" s="174">
        <v>0</v>
      </c>
      <c r="DD43" s="174">
        <v>0</v>
      </c>
      <c r="DE43" s="178">
        <v>0</v>
      </c>
      <c r="DF43" s="178">
        <v>1</v>
      </c>
      <c r="DG43" s="178">
        <v>0</v>
      </c>
      <c r="DH43" s="178">
        <v>0</v>
      </c>
      <c r="DI43" s="181">
        <v>0</v>
      </c>
      <c r="DJ43" s="181">
        <v>1</v>
      </c>
      <c r="DK43" s="181">
        <v>1</v>
      </c>
      <c r="DL43" s="181">
        <v>1</v>
      </c>
      <c r="DM43" s="181">
        <v>0</v>
      </c>
      <c r="DN43" s="181">
        <v>0</v>
      </c>
      <c r="DO43" s="181">
        <v>0</v>
      </c>
    </row>
    <row r="44" spans="1:119" ht="210">
      <c r="A44" s="162">
        <v>39</v>
      </c>
      <c r="B44" s="163">
        <v>40797</v>
      </c>
      <c r="C44" s="150">
        <v>5</v>
      </c>
      <c r="D44" s="150" t="s">
        <v>301</v>
      </c>
      <c r="E44" s="150" t="s">
        <v>317</v>
      </c>
      <c r="F44" s="150" t="s">
        <v>319</v>
      </c>
      <c r="G44" s="150" t="s">
        <v>217</v>
      </c>
      <c r="H44" s="164" t="s">
        <v>321</v>
      </c>
      <c r="I44" s="152" t="s">
        <v>251</v>
      </c>
      <c r="J44" s="156">
        <v>1</v>
      </c>
      <c r="K44" s="156">
        <v>0</v>
      </c>
      <c r="L44" s="156">
        <v>0</v>
      </c>
      <c r="M44" s="156">
        <v>0</v>
      </c>
      <c r="N44" s="156">
        <v>0</v>
      </c>
      <c r="O44" s="156">
        <v>1</v>
      </c>
      <c r="P44" s="156">
        <v>1</v>
      </c>
      <c r="Q44" s="156">
        <v>1</v>
      </c>
      <c r="R44" s="156">
        <v>0</v>
      </c>
      <c r="S44" s="153" t="s">
        <v>418</v>
      </c>
      <c r="T44" s="170">
        <v>0</v>
      </c>
      <c r="U44" s="170">
        <v>2</v>
      </c>
      <c r="V44" s="170">
        <v>0</v>
      </c>
      <c r="W44" s="170">
        <v>0</v>
      </c>
      <c r="X44" s="170">
        <v>1</v>
      </c>
      <c r="Y44" s="170">
        <v>3</v>
      </c>
      <c r="Z44" s="170">
        <v>0</v>
      </c>
      <c r="AA44" s="170">
        <v>0</v>
      </c>
      <c r="AB44" s="170">
        <v>0</v>
      </c>
      <c r="AC44" s="170">
        <v>0</v>
      </c>
      <c r="AD44" s="170">
        <v>0</v>
      </c>
      <c r="AE44" s="170">
        <v>0</v>
      </c>
      <c r="AF44" s="168">
        <v>0</v>
      </c>
      <c r="AG44" s="274" t="s">
        <v>224</v>
      </c>
      <c r="AH44" s="274" t="s">
        <v>224</v>
      </c>
      <c r="AI44" s="172">
        <v>1</v>
      </c>
      <c r="AJ44" s="172">
        <v>0</v>
      </c>
      <c r="AK44" s="172">
        <v>0</v>
      </c>
      <c r="AL44" s="172">
        <v>0</v>
      </c>
      <c r="AM44" s="172">
        <v>0</v>
      </c>
      <c r="AN44" s="172">
        <v>0</v>
      </c>
      <c r="AO44" s="172">
        <v>1</v>
      </c>
      <c r="AP44" s="172">
        <v>0</v>
      </c>
      <c r="AQ44" s="172">
        <v>0</v>
      </c>
      <c r="AR44" s="172">
        <v>0</v>
      </c>
      <c r="AS44" s="170">
        <v>1</v>
      </c>
      <c r="AT44" s="170">
        <v>0</v>
      </c>
      <c r="AU44" s="170">
        <v>0</v>
      </c>
      <c r="AV44" s="170">
        <v>0</v>
      </c>
      <c r="AW44" s="170">
        <v>0</v>
      </c>
      <c r="AX44" s="170">
        <v>0</v>
      </c>
      <c r="AY44" s="170">
        <v>0</v>
      </c>
      <c r="AZ44" s="170">
        <v>0</v>
      </c>
      <c r="BA44" s="170">
        <v>0</v>
      </c>
      <c r="BB44" s="170">
        <v>0</v>
      </c>
      <c r="BC44" s="170">
        <v>0</v>
      </c>
      <c r="BD44" s="170">
        <v>0</v>
      </c>
      <c r="BE44" s="170">
        <v>0</v>
      </c>
      <c r="BF44" s="170">
        <v>0</v>
      </c>
      <c r="BG44" s="170">
        <v>0</v>
      </c>
      <c r="BH44" s="170">
        <v>0</v>
      </c>
      <c r="BI44" s="170">
        <v>0</v>
      </c>
      <c r="BJ44" s="170">
        <v>0</v>
      </c>
      <c r="BK44" s="170">
        <v>0</v>
      </c>
      <c r="BL44" s="170">
        <v>0</v>
      </c>
      <c r="BM44" s="170">
        <v>0</v>
      </c>
      <c r="BN44" s="170">
        <v>0</v>
      </c>
      <c r="BO44" s="170">
        <v>0</v>
      </c>
      <c r="BP44" s="170">
        <v>0</v>
      </c>
      <c r="BQ44" s="168" t="s">
        <v>538</v>
      </c>
      <c r="BR44" s="167" t="s">
        <v>539</v>
      </c>
      <c r="BS44" s="174">
        <v>0</v>
      </c>
      <c r="BT44" s="174">
        <v>1</v>
      </c>
      <c r="BU44" s="174">
        <v>2</v>
      </c>
      <c r="BV44" s="174">
        <v>0</v>
      </c>
      <c r="BW44" s="174">
        <v>0</v>
      </c>
      <c r="BX44" s="174">
        <v>3</v>
      </c>
      <c r="BY44" s="174">
        <v>0</v>
      </c>
      <c r="BZ44" s="174">
        <v>0</v>
      </c>
      <c r="CA44" s="174">
        <v>0</v>
      </c>
      <c r="CB44" s="174">
        <v>0</v>
      </c>
      <c r="CC44" s="174">
        <v>0</v>
      </c>
      <c r="CD44" s="174">
        <v>0</v>
      </c>
      <c r="CE44" s="178">
        <v>0</v>
      </c>
      <c r="CF44" s="178">
        <v>0</v>
      </c>
      <c r="CG44" s="178" t="s">
        <v>223</v>
      </c>
      <c r="CH44" s="178">
        <v>0</v>
      </c>
      <c r="CI44" s="283" t="s">
        <v>224</v>
      </c>
      <c r="CJ44" s="283" t="s">
        <v>224</v>
      </c>
      <c r="CK44" s="178">
        <v>0</v>
      </c>
      <c r="CL44" s="174">
        <v>0</v>
      </c>
      <c r="CM44" s="174">
        <v>0</v>
      </c>
      <c r="CN44" s="174">
        <v>0</v>
      </c>
      <c r="CO44" s="174">
        <v>3</v>
      </c>
      <c r="CP44" s="174">
        <v>2</v>
      </c>
      <c r="CQ44" s="174">
        <v>0</v>
      </c>
      <c r="CR44" s="174">
        <v>0</v>
      </c>
      <c r="CS44" s="174">
        <v>0</v>
      </c>
      <c r="CT44" s="174">
        <v>1</v>
      </c>
      <c r="CU44" s="178">
        <v>1</v>
      </c>
      <c r="CV44" s="178">
        <v>0</v>
      </c>
      <c r="CW44" s="178">
        <v>0</v>
      </c>
      <c r="CX44" s="178" t="s">
        <v>243</v>
      </c>
      <c r="CY44" s="174">
        <v>0</v>
      </c>
      <c r="CZ44" s="174">
        <v>2</v>
      </c>
      <c r="DA44" s="174">
        <v>3</v>
      </c>
      <c r="DB44" s="174">
        <v>0</v>
      </c>
      <c r="DC44" s="174">
        <v>0</v>
      </c>
      <c r="DD44" s="174">
        <v>1</v>
      </c>
      <c r="DE44" s="178">
        <v>0</v>
      </c>
      <c r="DF44" s="178">
        <v>1</v>
      </c>
      <c r="DG44" s="178">
        <v>0</v>
      </c>
      <c r="DH44" s="178">
        <v>0</v>
      </c>
      <c r="DI44" s="181">
        <v>0</v>
      </c>
      <c r="DJ44" s="181">
        <v>1</v>
      </c>
      <c r="DK44" s="181">
        <v>1</v>
      </c>
      <c r="DL44" s="181">
        <v>0</v>
      </c>
      <c r="DM44" s="181">
        <v>0</v>
      </c>
      <c r="DN44" s="181">
        <v>0</v>
      </c>
      <c r="DO44" s="181">
        <v>0</v>
      </c>
    </row>
    <row r="45" spans="1:119" ht="180">
      <c r="A45" s="162">
        <v>40</v>
      </c>
      <c r="B45" s="163">
        <v>40797</v>
      </c>
      <c r="C45" s="150">
        <v>5</v>
      </c>
      <c r="D45" s="150" t="s">
        <v>301</v>
      </c>
      <c r="E45" s="150" t="s">
        <v>317</v>
      </c>
      <c r="F45" s="150" t="s">
        <v>322</v>
      </c>
      <c r="G45" s="150" t="s">
        <v>217</v>
      </c>
      <c r="H45" s="164" t="s">
        <v>323</v>
      </c>
      <c r="I45" s="152" t="s">
        <v>247</v>
      </c>
      <c r="J45" s="156">
        <v>1</v>
      </c>
      <c r="K45" s="156">
        <v>0</v>
      </c>
      <c r="L45" s="156">
        <v>0</v>
      </c>
      <c r="M45" s="156">
        <v>0</v>
      </c>
      <c r="N45" s="156">
        <v>0</v>
      </c>
      <c r="O45" s="156">
        <v>1</v>
      </c>
      <c r="P45" s="156">
        <v>0</v>
      </c>
      <c r="Q45" s="156">
        <v>0</v>
      </c>
      <c r="R45" s="156">
        <v>0</v>
      </c>
      <c r="S45" s="153" t="s">
        <v>416</v>
      </c>
      <c r="T45" s="170">
        <v>1</v>
      </c>
      <c r="U45" s="170">
        <v>0</v>
      </c>
      <c r="V45" s="170">
        <v>2</v>
      </c>
      <c r="W45" s="170">
        <v>0</v>
      </c>
      <c r="X45" s="170">
        <v>0</v>
      </c>
      <c r="Y45" s="170">
        <v>3</v>
      </c>
      <c r="Z45" s="170">
        <v>0</v>
      </c>
      <c r="AA45" s="170">
        <v>0</v>
      </c>
      <c r="AB45" s="170">
        <v>0</v>
      </c>
      <c r="AC45" s="170">
        <v>0</v>
      </c>
      <c r="AD45" s="170">
        <v>0</v>
      </c>
      <c r="AE45" s="170">
        <v>0</v>
      </c>
      <c r="AF45" s="168">
        <v>0</v>
      </c>
      <c r="AG45" s="274" t="s">
        <v>224</v>
      </c>
      <c r="AH45" s="274" t="s">
        <v>238</v>
      </c>
      <c r="AI45" s="172">
        <v>0</v>
      </c>
      <c r="AJ45" s="172">
        <v>0</v>
      </c>
      <c r="AK45" s="172">
        <v>1</v>
      </c>
      <c r="AL45" s="172">
        <v>1</v>
      </c>
      <c r="AM45" s="172">
        <v>0</v>
      </c>
      <c r="AN45" s="172">
        <v>0</v>
      </c>
      <c r="AO45" s="172">
        <v>1</v>
      </c>
      <c r="AP45" s="172">
        <v>0</v>
      </c>
      <c r="AQ45" s="172">
        <v>1</v>
      </c>
      <c r="AR45" s="172">
        <v>0</v>
      </c>
      <c r="AS45" s="170">
        <v>0</v>
      </c>
      <c r="AT45" s="170">
        <v>0</v>
      </c>
      <c r="AU45" s="170">
        <v>3</v>
      </c>
      <c r="AV45" s="170">
        <v>2</v>
      </c>
      <c r="AW45" s="170">
        <v>0</v>
      </c>
      <c r="AX45" s="170">
        <v>0</v>
      </c>
      <c r="AY45" s="170">
        <v>0</v>
      </c>
      <c r="AZ45" s="170">
        <v>0</v>
      </c>
      <c r="BA45" s="170">
        <v>0</v>
      </c>
      <c r="BB45" s="170">
        <v>4</v>
      </c>
      <c r="BC45" s="170">
        <v>5</v>
      </c>
      <c r="BD45" s="170">
        <v>0</v>
      </c>
      <c r="BE45" s="170">
        <v>0</v>
      </c>
      <c r="BF45" s="170">
        <v>0</v>
      </c>
      <c r="BG45" s="170">
        <v>1</v>
      </c>
      <c r="BH45" s="170">
        <v>0</v>
      </c>
      <c r="BI45" s="170">
        <v>0</v>
      </c>
      <c r="BJ45" s="170">
        <v>3</v>
      </c>
      <c r="BK45" s="170">
        <v>0</v>
      </c>
      <c r="BL45" s="170">
        <v>0</v>
      </c>
      <c r="BM45" s="170">
        <v>0</v>
      </c>
      <c r="BN45" s="170">
        <v>2</v>
      </c>
      <c r="BO45" s="170">
        <v>0</v>
      </c>
      <c r="BP45" s="170">
        <v>0</v>
      </c>
      <c r="BQ45" s="168" t="s">
        <v>266</v>
      </c>
      <c r="BR45" s="167">
        <v>0</v>
      </c>
      <c r="BS45" s="174">
        <v>0</v>
      </c>
      <c r="BT45" s="174">
        <v>0</v>
      </c>
      <c r="BU45" s="174">
        <v>2</v>
      </c>
      <c r="BV45" s="174">
        <v>0</v>
      </c>
      <c r="BW45" s="174">
        <v>0</v>
      </c>
      <c r="BX45" s="174">
        <v>3</v>
      </c>
      <c r="BY45" s="174">
        <v>0</v>
      </c>
      <c r="BZ45" s="174">
        <v>0</v>
      </c>
      <c r="CA45" s="174">
        <v>0</v>
      </c>
      <c r="CB45" s="174">
        <v>0</v>
      </c>
      <c r="CC45" s="174">
        <v>0</v>
      </c>
      <c r="CD45" s="174">
        <v>1</v>
      </c>
      <c r="CE45" s="178">
        <v>0</v>
      </c>
      <c r="CF45" s="178">
        <v>0</v>
      </c>
      <c r="CG45" s="178" t="s">
        <v>223</v>
      </c>
      <c r="CH45" s="178">
        <v>1</v>
      </c>
      <c r="CI45" s="283" t="s">
        <v>224</v>
      </c>
      <c r="CJ45" s="283" t="s">
        <v>238</v>
      </c>
      <c r="CK45" s="178">
        <v>1</v>
      </c>
      <c r="CL45" s="174">
        <v>0</v>
      </c>
      <c r="CM45" s="174">
        <v>0</v>
      </c>
      <c r="CN45" s="174">
        <v>3</v>
      </c>
      <c r="CO45" s="174">
        <v>2</v>
      </c>
      <c r="CP45" s="174">
        <v>0</v>
      </c>
      <c r="CQ45" s="174">
        <v>1</v>
      </c>
      <c r="CR45" s="174">
        <v>0</v>
      </c>
      <c r="CS45" s="174">
        <v>0</v>
      </c>
      <c r="CT45" s="174">
        <v>0</v>
      </c>
      <c r="CU45" s="178">
        <v>1</v>
      </c>
      <c r="CV45" s="178">
        <v>1</v>
      </c>
      <c r="CW45" s="178" t="s">
        <v>258</v>
      </c>
      <c r="CX45" s="178" t="s">
        <v>243</v>
      </c>
      <c r="CY45" s="174">
        <v>0</v>
      </c>
      <c r="CZ45" s="174">
        <v>3</v>
      </c>
      <c r="DA45" s="174">
        <v>2</v>
      </c>
      <c r="DB45" s="174">
        <v>0</v>
      </c>
      <c r="DC45" s="174">
        <v>0</v>
      </c>
      <c r="DD45" s="174">
        <v>1</v>
      </c>
      <c r="DE45" s="178">
        <v>0</v>
      </c>
      <c r="DF45" s="178">
        <v>1</v>
      </c>
      <c r="DG45" s="178">
        <v>0</v>
      </c>
      <c r="DH45" s="178">
        <v>0</v>
      </c>
      <c r="DI45" s="181">
        <v>0</v>
      </c>
      <c r="DJ45" s="181">
        <v>1</v>
      </c>
      <c r="DK45" s="181">
        <v>1</v>
      </c>
      <c r="DL45" s="181">
        <v>1</v>
      </c>
      <c r="DM45" s="181">
        <v>1</v>
      </c>
      <c r="DN45" s="181">
        <v>0</v>
      </c>
      <c r="DO45" s="181">
        <v>0</v>
      </c>
    </row>
    <row r="46" spans="1:119" ht="150">
      <c r="A46" s="162">
        <v>41</v>
      </c>
      <c r="B46" s="163">
        <v>40795</v>
      </c>
      <c r="C46" s="150">
        <v>5</v>
      </c>
      <c r="D46" s="150" t="s">
        <v>301</v>
      </c>
      <c r="E46" s="150" t="s">
        <v>317</v>
      </c>
      <c r="F46" s="150" t="s">
        <v>322</v>
      </c>
      <c r="G46" s="150" t="s">
        <v>217</v>
      </c>
      <c r="H46" s="164" t="s">
        <v>324</v>
      </c>
      <c r="I46" s="152" t="s">
        <v>219</v>
      </c>
      <c r="J46" s="156">
        <v>1</v>
      </c>
      <c r="K46" s="156">
        <v>1</v>
      </c>
      <c r="L46" s="156">
        <v>1</v>
      </c>
      <c r="M46" s="156">
        <v>0</v>
      </c>
      <c r="N46" s="156">
        <v>0</v>
      </c>
      <c r="O46" s="156">
        <v>1</v>
      </c>
      <c r="P46" s="156">
        <v>0</v>
      </c>
      <c r="Q46" s="156">
        <v>1</v>
      </c>
      <c r="R46" s="156">
        <v>0</v>
      </c>
      <c r="S46" s="153" t="s">
        <v>424</v>
      </c>
      <c r="T46" s="170">
        <v>0</v>
      </c>
      <c r="U46" s="170">
        <v>0</v>
      </c>
      <c r="V46" s="170">
        <v>2</v>
      </c>
      <c r="W46" s="170">
        <v>0</v>
      </c>
      <c r="X46" s="170">
        <v>0</v>
      </c>
      <c r="Y46" s="170">
        <v>3</v>
      </c>
      <c r="Z46" s="170">
        <v>0</v>
      </c>
      <c r="AA46" s="170">
        <v>0</v>
      </c>
      <c r="AB46" s="170">
        <v>0</v>
      </c>
      <c r="AC46" s="170">
        <v>1</v>
      </c>
      <c r="AD46" s="170">
        <v>0</v>
      </c>
      <c r="AE46" s="170">
        <v>0</v>
      </c>
      <c r="AF46" s="168" t="s">
        <v>583</v>
      </c>
      <c r="AG46" s="274" t="s">
        <v>224</v>
      </c>
      <c r="AH46" s="274" t="s">
        <v>238</v>
      </c>
      <c r="AI46" s="172">
        <v>0</v>
      </c>
      <c r="AJ46" s="172">
        <v>0</v>
      </c>
      <c r="AK46" s="172">
        <v>1</v>
      </c>
      <c r="AL46" s="172">
        <v>1</v>
      </c>
      <c r="AM46" s="172">
        <v>0</v>
      </c>
      <c r="AN46" s="172">
        <v>1</v>
      </c>
      <c r="AO46" s="172">
        <v>1</v>
      </c>
      <c r="AP46" s="172">
        <v>0</v>
      </c>
      <c r="AQ46" s="172">
        <v>1</v>
      </c>
      <c r="AR46" s="172">
        <v>0</v>
      </c>
      <c r="AS46" s="170">
        <v>0</v>
      </c>
      <c r="AT46" s="170">
        <v>0</v>
      </c>
      <c r="AU46" s="170">
        <v>0</v>
      </c>
      <c r="AV46" s="170">
        <v>3</v>
      </c>
      <c r="AW46" s="170">
        <v>0</v>
      </c>
      <c r="AX46" s="170">
        <v>0</v>
      </c>
      <c r="AY46" s="170">
        <v>0</v>
      </c>
      <c r="AZ46" s="170">
        <v>2</v>
      </c>
      <c r="BA46" s="170">
        <v>0</v>
      </c>
      <c r="BB46" s="170">
        <v>2</v>
      </c>
      <c r="BC46" s="170">
        <v>0</v>
      </c>
      <c r="BD46" s="170">
        <v>0</v>
      </c>
      <c r="BE46" s="170">
        <v>0</v>
      </c>
      <c r="BF46" s="170">
        <v>0</v>
      </c>
      <c r="BG46" s="170">
        <v>0</v>
      </c>
      <c r="BH46" s="170">
        <v>5</v>
      </c>
      <c r="BI46" s="170">
        <v>0</v>
      </c>
      <c r="BJ46" s="170">
        <v>1</v>
      </c>
      <c r="BK46" s="170">
        <v>4</v>
      </c>
      <c r="BL46" s="170">
        <v>0</v>
      </c>
      <c r="BM46" s="170">
        <v>0</v>
      </c>
      <c r="BN46" s="170">
        <v>3</v>
      </c>
      <c r="BO46" s="170">
        <v>0</v>
      </c>
      <c r="BP46" s="170">
        <v>0</v>
      </c>
      <c r="BQ46" s="168" t="s">
        <v>266</v>
      </c>
      <c r="BR46" s="167">
        <v>0</v>
      </c>
      <c r="BS46" s="174">
        <v>0</v>
      </c>
      <c r="BT46" s="174">
        <v>0</v>
      </c>
      <c r="BU46" s="174">
        <v>2</v>
      </c>
      <c r="BV46" s="174">
        <v>0</v>
      </c>
      <c r="BW46" s="174">
        <v>3</v>
      </c>
      <c r="BX46" s="174">
        <v>0</v>
      </c>
      <c r="BY46" s="174">
        <v>1</v>
      </c>
      <c r="BZ46" s="174">
        <v>0</v>
      </c>
      <c r="CA46" s="174">
        <v>0</v>
      </c>
      <c r="CB46" s="174">
        <v>0</v>
      </c>
      <c r="CC46" s="174">
        <v>0</v>
      </c>
      <c r="CD46" s="174">
        <v>0</v>
      </c>
      <c r="CE46" s="178">
        <v>0</v>
      </c>
      <c r="CF46" s="178">
        <v>1</v>
      </c>
      <c r="CG46" s="178" t="s">
        <v>223</v>
      </c>
      <c r="CH46" s="178">
        <v>1</v>
      </c>
      <c r="CI46" s="283" t="s">
        <v>224</v>
      </c>
      <c r="CJ46" s="283" t="s">
        <v>238</v>
      </c>
      <c r="CK46" s="178">
        <v>1</v>
      </c>
      <c r="CL46" s="174">
        <v>0</v>
      </c>
      <c r="CM46" s="174">
        <v>0</v>
      </c>
      <c r="CN46" s="174">
        <v>0</v>
      </c>
      <c r="CO46" s="174">
        <v>3</v>
      </c>
      <c r="CP46" s="174">
        <v>0</v>
      </c>
      <c r="CQ46" s="174">
        <v>0</v>
      </c>
      <c r="CR46" s="174">
        <v>2</v>
      </c>
      <c r="CS46" s="174">
        <v>1</v>
      </c>
      <c r="CT46" s="174">
        <v>0</v>
      </c>
      <c r="CU46" s="178">
        <v>1</v>
      </c>
      <c r="CV46" s="178">
        <v>0</v>
      </c>
      <c r="CW46" s="178">
        <v>0</v>
      </c>
      <c r="CX46" s="178" t="s">
        <v>236</v>
      </c>
      <c r="CY46" s="174">
        <v>0</v>
      </c>
      <c r="CZ46" s="174">
        <v>1</v>
      </c>
      <c r="DA46" s="174">
        <v>3</v>
      </c>
      <c r="DB46" s="174">
        <v>2</v>
      </c>
      <c r="DC46" s="174">
        <v>0</v>
      </c>
      <c r="DD46" s="174">
        <v>0</v>
      </c>
      <c r="DE46" s="178">
        <v>0</v>
      </c>
      <c r="DF46" s="178">
        <v>1</v>
      </c>
      <c r="DG46" s="178">
        <v>0</v>
      </c>
      <c r="DH46" s="178">
        <v>0</v>
      </c>
      <c r="DI46" s="181">
        <v>0</v>
      </c>
      <c r="DJ46" s="181">
        <v>1</v>
      </c>
      <c r="DK46" s="181">
        <v>1</v>
      </c>
      <c r="DL46" s="181">
        <v>1</v>
      </c>
      <c r="DM46" s="181">
        <v>1</v>
      </c>
      <c r="DN46" s="181">
        <v>1</v>
      </c>
      <c r="DO46" s="181">
        <v>0</v>
      </c>
    </row>
    <row r="47" spans="1:119" ht="105">
      <c r="A47" s="162">
        <v>42</v>
      </c>
      <c r="B47" s="163">
        <v>40795</v>
      </c>
      <c r="C47" s="150">
        <v>4</v>
      </c>
      <c r="D47" s="150" t="s">
        <v>301</v>
      </c>
      <c r="E47" s="150" t="s">
        <v>325</v>
      </c>
      <c r="F47" s="150" t="s">
        <v>326</v>
      </c>
      <c r="G47" s="150" t="s">
        <v>217</v>
      </c>
      <c r="H47" s="164" t="s">
        <v>327</v>
      </c>
      <c r="I47" s="152" t="s">
        <v>257</v>
      </c>
      <c r="J47" s="156">
        <v>0</v>
      </c>
      <c r="K47" s="156">
        <v>1</v>
      </c>
      <c r="L47" s="156">
        <v>0</v>
      </c>
      <c r="M47" s="156">
        <v>0</v>
      </c>
      <c r="N47" s="156">
        <v>1</v>
      </c>
      <c r="O47" s="156">
        <v>1</v>
      </c>
      <c r="P47" s="156">
        <v>0</v>
      </c>
      <c r="Q47" s="156">
        <v>0</v>
      </c>
      <c r="R47" s="156">
        <v>0</v>
      </c>
      <c r="S47" s="153" t="s">
        <v>416</v>
      </c>
      <c r="T47" s="170">
        <v>2</v>
      </c>
      <c r="U47" s="170">
        <v>0</v>
      </c>
      <c r="V47" s="170">
        <v>3</v>
      </c>
      <c r="W47" s="170">
        <v>0</v>
      </c>
      <c r="X47" s="170">
        <v>1</v>
      </c>
      <c r="Y47" s="170">
        <v>0</v>
      </c>
      <c r="Z47" s="170">
        <v>0</v>
      </c>
      <c r="AA47" s="170">
        <v>0</v>
      </c>
      <c r="AB47" s="170">
        <v>0</v>
      </c>
      <c r="AC47" s="170">
        <v>0</v>
      </c>
      <c r="AD47" s="170">
        <v>0</v>
      </c>
      <c r="AE47" s="170">
        <v>0</v>
      </c>
      <c r="AF47" s="168">
        <v>0</v>
      </c>
      <c r="AG47" s="274" t="s">
        <v>300</v>
      </c>
      <c r="AH47" s="274" t="s">
        <v>310</v>
      </c>
      <c r="AI47" s="172">
        <v>0</v>
      </c>
      <c r="AJ47" s="172">
        <v>0</v>
      </c>
      <c r="AK47" s="172">
        <v>0</v>
      </c>
      <c r="AL47" s="172">
        <v>0</v>
      </c>
      <c r="AM47" s="172">
        <v>0</v>
      </c>
      <c r="AN47" s="172">
        <v>0</v>
      </c>
      <c r="AO47" s="172">
        <v>0</v>
      </c>
      <c r="AP47" s="172">
        <v>0</v>
      </c>
      <c r="AQ47" s="172">
        <v>0</v>
      </c>
      <c r="AR47" s="172">
        <v>1</v>
      </c>
      <c r="AS47" s="170">
        <v>0</v>
      </c>
      <c r="AT47" s="170">
        <v>0</v>
      </c>
      <c r="AU47" s="170">
        <v>2</v>
      </c>
      <c r="AV47" s="170">
        <v>1</v>
      </c>
      <c r="AW47" s="170">
        <v>0</v>
      </c>
      <c r="AX47" s="170">
        <v>0</v>
      </c>
      <c r="AY47" s="170">
        <v>0</v>
      </c>
      <c r="AZ47" s="170">
        <v>0</v>
      </c>
      <c r="BA47" s="170">
        <v>0</v>
      </c>
      <c r="BB47" s="170">
        <v>0</v>
      </c>
      <c r="BC47" s="170">
        <v>0</v>
      </c>
      <c r="BD47" s="170">
        <v>0</v>
      </c>
      <c r="BE47" s="170">
        <v>0</v>
      </c>
      <c r="BF47" s="170">
        <v>0</v>
      </c>
      <c r="BG47" s="170">
        <v>0</v>
      </c>
      <c r="BH47" s="170">
        <v>0</v>
      </c>
      <c r="BI47" s="170">
        <v>0</v>
      </c>
      <c r="BJ47" s="170">
        <v>5</v>
      </c>
      <c r="BK47" s="170">
        <v>3</v>
      </c>
      <c r="BL47" s="170">
        <v>4</v>
      </c>
      <c r="BM47" s="170">
        <v>2</v>
      </c>
      <c r="BN47" s="170">
        <v>0</v>
      </c>
      <c r="BO47" s="170">
        <v>0</v>
      </c>
      <c r="BP47" s="170">
        <v>0</v>
      </c>
      <c r="BQ47" s="168" t="s">
        <v>266</v>
      </c>
      <c r="BR47" s="167">
        <v>1</v>
      </c>
      <c r="BS47" s="174">
        <v>0</v>
      </c>
      <c r="BT47" s="174">
        <v>1</v>
      </c>
      <c r="BU47" s="174">
        <v>2</v>
      </c>
      <c r="BV47" s="174">
        <v>0</v>
      </c>
      <c r="BW47" s="174">
        <v>0</v>
      </c>
      <c r="BX47" s="174">
        <v>3</v>
      </c>
      <c r="BY47" s="174">
        <v>0</v>
      </c>
      <c r="BZ47" s="174">
        <v>0</v>
      </c>
      <c r="CA47" s="174">
        <v>0</v>
      </c>
      <c r="CB47" s="174">
        <v>0</v>
      </c>
      <c r="CC47" s="174">
        <v>0</v>
      </c>
      <c r="CD47" s="174">
        <v>0</v>
      </c>
      <c r="CE47" s="178">
        <v>1</v>
      </c>
      <c r="CF47" s="178">
        <v>1</v>
      </c>
      <c r="CG47" s="178" t="s">
        <v>223</v>
      </c>
      <c r="CH47" s="178">
        <v>1</v>
      </c>
      <c r="CI47" s="283" t="s">
        <v>224</v>
      </c>
      <c r="CJ47" s="283" t="s">
        <v>225</v>
      </c>
      <c r="CK47" s="178">
        <v>1</v>
      </c>
      <c r="CL47" s="174">
        <v>1</v>
      </c>
      <c r="CM47" s="174">
        <v>2</v>
      </c>
      <c r="CN47" s="174">
        <v>3</v>
      </c>
      <c r="CO47" s="174">
        <v>0</v>
      </c>
      <c r="CP47" s="174">
        <v>0</v>
      </c>
      <c r="CQ47" s="174">
        <v>0</v>
      </c>
      <c r="CR47" s="174">
        <v>0</v>
      </c>
      <c r="CS47" s="174">
        <v>0</v>
      </c>
      <c r="CT47" s="174">
        <v>0</v>
      </c>
      <c r="CU47" s="178">
        <v>1</v>
      </c>
      <c r="CV47" s="178">
        <v>0</v>
      </c>
      <c r="CW47" s="178" t="s">
        <v>266</v>
      </c>
      <c r="CX47" s="178" t="s">
        <v>239</v>
      </c>
      <c r="CY47" s="174">
        <v>0</v>
      </c>
      <c r="CZ47" s="174">
        <v>3</v>
      </c>
      <c r="DA47" s="174">
        <v>2</v>
      </c>
      <c r="DB47" s="174">
        <v>1</v>
      </c>
      <c r="DC47" s="174">
        <v>0</v>
      </c>
      <c r="DD47" s="174">
        <v>0</v>
      </c>
      <c r="DE47" s="178">
        <v>1</v>
      </c>
      <c r="DF47" s="178">
        <v>1</v>
      </c>
      <c r="DG47" s="178">
        <v>0</v>
      </c>
      <c r="DH47" s="178">
        <v>0</v>
      </c>
      <c r="DI47" s="181">
        <v>0</v>
      </c>
      <c r="DJ47" s="181">
        <v>1</v>
      </c>
      <c r="DK47" s="181">
        <v>1</v>
      </c>
      <c r="DL47" s="181">
        <v>0</v>
      </c>
      <c r="DM47" s="181">
        <v>0</v>
      </c>
      <c r="DN47" s="181">
        <v>1</v>
      </c>
      <c r="DO47" s="181">
        <v>0</v>
      </c>
    </row>
    <row r="48" spans="1:119" ht="180">
      <c r="A48" s="162">
        <v>43</v>
      </c>
      <c r="B48" s="163">
        <v>40795</v>
      </c>
      <c r="C48" s="150">
        <v>4</v>
      </c>
      <c r="D48" s="150" t="s">
        <v>301</v>
      </c>
      <c r="E48" s="150" t="s">
        <v>325</v>
      </c>
      <c r="F48" s="150" t="s">
        <v>326</v>
      </c>
      <c r="G48" s="150" t="s">
        <v>217</v>
      </c>
      <c r="H48" s="164" t="s">
        <v>328</v>
      </c>
      <c r="I48" s="152" t="s">
        <v>247</v>
      </c>
      <c r="J48" s="156">
        <v>0</v>
      </c>
      <c r="K48" s="156">
        <v>0</v>
      </c>
      <c r="L48" s="156">
        <v>1</v>
      </c>
      <c r="M48" s="156">
        <v>0</v>
      </c>
      <c r="N48" s="156">
        <v>1</v>
      </c>
      <c r="O48" s="156">
        <v>1</v>
      </c>
      <c r="P48" s="156">
        <v>0</v>
      </c>
      <c r="Q48" s="156">
        <v>0</v>
      </c>
      <c r="R48" s="156">
        <v>0</v>
      </c>
      <c r="S48" s="153" t="s">
        <v>415</v>
      </c>
      <c r="T48" s="170">
        <v>0</v>
      </c>
      <c r="U48" s="170">
        <v>0</v>
      </c>
      <c r="V48" s="170">
        <v>0</v>
      </c>
      <c r="W48" s="170">
        <v>0</v>
      </c>
      <c r="X48" s="170">
        <v>1</v>
      </c>
      <c r="Y48" s="170">
        <v>2</v>
      </c>
      <c r="Z48" s="170">
        <v>0</v>
      </c>
      <c r="AA48" s="170">
        <v>0</v>
      </c>
      <c r="AB48" s="170">
        <v>0</v>
      </c>
      <c r="AC48" s="170">
        <v>0</v>
      </c>
      <c r="AD48" s="170">
        <v>0</v>
      </c>
      <c r="AE48" s="170">
        <v>3</v>
      </c>
      <c r="AF48" s="168">
        <v>0</v>
      </c>
      <c r="AG48" s="274" t="s">
        <v>224</v>
      </c>
      <c r="AH48" s="274" t="s">
        <v>225</v>
      </c>
      <c r="AI48" s="172">
        <v>1</v>
      </c>
      <c r="AJ48" s="172">
        <v>0</v>
      </c>
      <c r="AK48" s="172">
        <v>0</v>
      </c>
      <c r="AL48" s="172">
        <v>0</v>
      </c>
      <c r="AM48" s="172">
        <v>0</v>
      </c>
      <c r="AN48" s="172">
        <v>0</v>
      </c>
      <c r="AO48" s="172">
        <v>0</v>
      </c>
      <c r="AP48" s="172">
        <v>0</v>
      </c>
      <c r="AQ48" s="172">
        <v>0</v>
      </c>
      <c r="AR48" s="172">
        <v>0</v>
      </c>
      <c r="AS48" s="170">
        <v>1</v>
      </c>
      <c r="AT48" s="170">
        <v>0</v>
      </c>
      <c r="AU48" s="170">
        <v>0</v>
      </c>
      <c r="AV48" s="170">
        <v>2</v>
      </c>
      <c r="AW48" s="170">
        <v>0</v>
      </c>
      <c r="AX48" s="170">
        <v>0</v>
      </c>
      <c r="AY48" s="170">
        <v>0</v>
      </c>
      <c r="AZ48" s="170">
        <v>0</v>
      </c>
      <c r="BA48" s="170">
        <v>0</v>
      </c>
      <c r="BB48" s="170">
        <v>3</v>
      </c>
      <c r="BC48" s="170">
        <v>2</v>
      </c>
      <c r="BD48" s="170">
        <v>0</v>
      </c>
      <c r="BE48" s="170">
        <v>0</v>
      </c>
      <c r="BF48" s="170">
        <v>0</v>
      </c>
      <c r="BG48" s="170">
        <v>0</v>
      </c>
      <c r="BH48" s="170">
        <v>0</v>
      </c>
      <c r="BI48" s="170">
        <v>0</v>
      </c>
      <c r="BJ48" s="170">
        <v>5</v>
      </c>
      <c r="BK48" s="170">
        <v>4</v>
      </c>
      <c r="BL48" s="170">
        <v>0</v>
      </c>
      <c r="BM48" s="170">
        <v>0</v>
      </c>
      <c r="BN48" s="170">
        <v>0</v>
      </c>
      <c r="BO48" s="170">
        <v>0</v>
      </c>
      <c r="BP48" s="170">
        <v>0</v>
      </c>
      <c r="BQ48" s="168" t="s">
        <v>266</v>
      </c>
      <c r="BR48" s="167">
        <v>1</v>
      </c>
      <c r="BS48" s="174">
        <v>0</v>
      </c>
      <c r="BT48" s="174">
        <v>0</v>
      </c>
      <c r="BU48" s="174">
        <v>2</v>
      </c>
      <c r="BV48" s="174">
        <v>0</v>
      </c>
      <c r="BW48" s="174">
        <v>0</v>
      </c>
      <c r="BX48" s="174">
        <v>3</v>
      </c>
      <c r="BY48" s="174">
        <v>0</v>
      </c>
      <c r="BZ48" s="174">
        <v>0</v>
      </c>
      <c r="CA48" s="174">
        <v>0</v>
      </c>
      <c r="CB48" s="174">
        <v>1</v>
      </c>
      <c r="CC48" s="174">
        <v>0</v>
      </c>
      <c r="CD48" s="174">
        <v>0</v>
      </c>
      <c r="CE48" s="178">
        <v>0</v>
      </c>
      <c r="CF48" s="178">
        <v>0</v>
      </c>
      <c r="CG48" s="178" t="s">
        <v>223</v>
      </c>
      <c r="CH48" s="178">
        <v>1</v>
      </c>
      <c r="CI48" s="283" t="s">
        <v>224</v>
      </c>
      <c r="CJ48" s="283" t="s">
        <v>238</v>
      </c>
      <c r="CK48" s="178">
        <v>1</v>
      </c>
      <c r="CL48" s="174">
        <v>3</v>
      </c>
      <c r="CM48" s="174">
        <v>0</v>
      </c>
      <c r="CN48" s="174">
        <v>2</v>
      </c>
      <c r="CO48" s="174">
        <v>1</v>
      </c>
      <c r="CP48" s="174">
        <v>0</v>
      </c>
      <c r="CQ48" s="174">
        <v>0</v>
      </c>
      <c r="CR48" s="174">
        <v>0</v>
      </c>
      <c r="CS48" s="174">
        <v>0</v>
      </c>
      <c r="CT48" s="174">
        <v>0</v>
      </c>
      <c r="CU48" s="178">
        <v>1</v>
      </c>
      <c r="CV48" s="178">
        <v>1</v>
      </c>
      <c r="CW48" s="178" t="s">
        <v>266</v>
      </c>
      <c r="CX48" s="178" t="s">
        <v>236</v>
      </c>
      <c r="CY48" s="174">
        <v>0</v>
      </c>
      <c r="CZ48" s="174">
        <v>3</v>
      </c>
      <c r="DA48" s="174">
        <v>2</v>
      </c>
      <c r="DB48" s="174">
        <v>1</v>
      </c>
      <c r="DC48" s="174">
        <v>0</v>
      </c>
      <c r="DD48" s="174">
        <v>0</v>
      </c>
      <c r="DE48" s="178">
        <v>1</v>
      </c>
      <c r="DF48" s="178">
        <v>0</v>
      </c>
      <c r="DG48" s="178">
        <v>1</v>
      </c>
      <c r="DH48" s="178">
        <v>0</v>
      </c>
      <c r="DI48" s="181">
        <v>0</v>
      </c>
      <c r="DJ48" s="181">
        <v>1</v>
      </c>
      <c r="DK48" s="181">
        <v>1</v>
      </c>
      <c r="DL48" s="181">
        <v>1</v>
      </c>
      <c r="DM48" s="181">
        <v>1</v>
      </c>
      <c r="DN48" s="181">
        <v>1</v>
      </c>
      <c r="DO48" s="181">
        <v>0</v>
      </c>
    </row>
    <row r="49" spans="1:119" ht="60">
      <c r="A49" s="162">
        <v>44</v>
      </c>
      <c r="B49" s="163">
        <v>40796</v>
      </c>
      <c r="C49" s="150">
        <v>4</v>
      </c>
      <c r="D49" s="150" t="s">
        <v>301</v>
      </c>
      <c r="E49" s="150" t="s">
        <v>325</v>
      </c>
      <c r="F49" s="150" t="s">
        <v>329</v>
      </c>
      <c r="G49" s="150" t="s">
        <v>217</v>
      </c>
      <c r="H49" s="164" t="s">
        <v>330</v>
      </c>
      <c r="I49" s="152" t="s">
        <v>234</v>
      </c>
      <c r="J49" s="156">
        <v>1</v>
      </c>
      <c r="K49" s="156">
        <v>0</v>
      </c>
      <c r="L49" s="156">
        <v>0</v>
      </c>
      <c r="M49" s="156">
        <v>0</v>
      </c>
      <c r="N49" s="156">
        <v>1</v>
      </c>
      <c r="O49" s="156">
        <v>1</v>
      </c>
      <c r="P49" s="156">
        <v>1</v>
      </c>
      <c r="Q49" s="156">
        <v>0</v>
      </c>
      <c r="R49" s="156">
        <v>0</v>
      </c>
      <c r="S49" s="153" t="s">
        <v>415</v>
      </c>
      <c r="T49" s="170">
        <v>0</v>
      </c>
      <c r="U49" s="170">
        <v>0</v>
      </c>
      <c r="V49" s="170">
        <v>0</v>
      </c>
      <c r="W49" s="170">
        <v>0</v>
      </c>
      <c r="X49" s="170">
        <v>3</v>
      </c>
      <c r="Y49" s="170">
        <v>1</v>
      </c>
      <c r="Z49" s="170">
        <v>0</v>
      </c>
      <c r="AA49" s="170">
        <v>0</v>
      </c>
      <c r="AB49" s="170">
        <v>0</v>
      </c>
      <c r="AC49" s="170">
        <v>0</v>
      </c>
      <c r="AD49" s="170">
        <v>0</v>
      </c>
      <c r="AE49" s="170">
        <v>2</v>
      </c>
      <c r="AF49" s="168">
        <v>1</v>
      </c>
      <c r="AG49" s="274" t="s">
        <v>224</v>
      </c>
      <c r="AH49" s="274" t="s">
        <v>225</v>
      </c>
      <c r="AI49" s="172">
        <v>0</v>
      </c>
      <c r="AJ49" s="172">
        <v>0</v>
      </c>
      <c r="AK49" s="172">
        <v>1</v>
      </c>
      <c r="AL49" s="172">
        <v>0</v>
      </c>
      <c r="AM49" s="172">
        <v>0</v>
      </c>
      <c r="AN49" s="172">
        <v>0</v>
      </c>
      <c r="AO49" s="172">
        <v>0</v>
      </c>
      <c r="AP49" s="172">
        <v>0</v>
      </c>
      <c r="AQ49" s="172">
        <v>0</v>
      </c>
      <c r="AR49" s="172">
        <v>0</v>
      </c>
      <c r="AS49" s="170">
        <v>0</v>
      </c>
      <c r="AT49" s="170">
        <v>0</v>
      </c>
      <c r="AU49" s="170">
        <v>0</v>
      </c>
      <c r="AV49" s="170">
        <v>3</v>
      </c>
      <c r="AW49" s="170">
        <v>0</v>
      </c>
      <c r="AX49" s="170">
        <v>0</v>
      </c>
      <c r="AY49" s="170">
        <v>0</v>
      </c>
      <c r="AZ49" s="170">
        <v>0</v>
      </c>
      <c r="BA49" s="170">
        <v>0</v>
      </c>
      <c r="BB49" s="170">
        <v>0</v>
      </c>
      <c r="BC49" s="170">
        <v>0</v>
      </c>
      <c r="BD49" s="170">
        <v>0</v>
      </c>
      <c r="BE49" s="170">
        <v>0</v>
      </c>
      <c r="BF49" s="170">
        <v>0</v>
      </c>
      <c r="BG49" s="170">
        <v>0</v>
      </c>
      <c r="BH49" s="170">
        <v>0</v>
      </c>
      <c r="BI49" s="170">
        <v>0</v>
      </c>
      <c r="BJ49" s="170">
        <v>5</v>
      </c>
      <c r="BK49" s="170">
        <v>4</v>
      </c>
      <c r="BL49" s="170">
        <v>0</v>
      </c>
      <c r="BM49" s="170">
        <v>0</v>
      </c>
      <c r="BN49" s="170">
        <v>0</v>
      </c>
      <c r="BO49" s="170">
        <v>0</v>
      </c>
      <c r="BP49" s="170">
        <v>0</v>
      </c>
      <c r="BQ49" s="168" t="s">
        <v>258</v>
      </c>
      <c r="BR49" s="167">
        <v>1</v>
      </c>
      <c r="BS49" s="174">
        <v>0</v>
      </c>
      <c r="BT49" s="174">
        <v>1</v>
      </c>
      <c r="BU49" s="174">
        <v>0</v>
      </c>
      <c r="BV49" s="174">
        <v>0</v>
      </c>
      <c r="BW49" s="174">
        <v>0</v>
      </c>
      <c r="BX49" s="174">
        <v>3</v>
      </c>
      <c r="BY49" s="174">
        <v>2</v>
      </c>
      <c r="BZ49" s="174">
        <v>0</v>
      </c>
      <c r="CA49" s="174">
        <v>0</v>
      </c>
      <c r="CB49" s="174">
        <v>0</v>
      </c>
      <c r="CC49" s="174">
        <v>0</v>
      </c>
      <c r="CD49" s="174">
        <v>0</v>
      </c>
      <c r="CE49" s="178">
        <v>0</v>
      </c>
      <c r="CF49" s="178">
        <v>1</v>
      </c>
      <c r="CG49" s="178" t="s">
        <v>223</v>
      </c>
      <c r="CH49" s="178">
        <v>1</v>
      </c>
      <c r="CI49" s="283" t="s">
        <v>224</v>
      </c>
      <c r="CJ49" s="283" t="s">
        <v>225</v>
      </c>
      <c r="CK49" s="178">
        <v>1</v>
      </c>
      <c r="CL49" s="174">
        <v>0</v>
      </c>
      <c r="CM49" s="174">
        <v>0</v>
      </c>
      <c r="CN49" s="174">
        <v>0</v>
      </c>
      <c r="CO49" s="174">
        <v>3</v>
      </c>
      <c r="CP49" s="174">
        <v>1</v>
      </c>
      <c r="CQ49" s="174">
        <v>2</v>
      </c>
      <c r="CR49" s="174">
        <v>0</v>
      </c>
      <c r="CS49" s="174">
        <v>0</v>
      </c>
      <c r="CT49" s="174">
        <v>0</v>
      </c>
      <c r="CU49" s="178">
        <v>1</v>
      </c>
      <c r="CV49" s="178">
        <v>1</v>
      </c>
      <c r="CW49" s="178">
        <v>0</v>
      </c>
      <c r="CX49" s="178" t="s">
        <v>228</v>
      </c>
      <c r="CY49" s="174">
        <v>0</v>
      </c>
      <c r="CZ49" s="174">
        <v>3</v>
      </c>
      <c r="DA49" s="174">
        <v>2</v>
      </c>
      <c r="DB49" s="174">
        <v>0</v>
      </c>
      <c r="DC49" s="174">
        <v>0</v>
      </c>
      <c r="DD49" s="174">
        <v>1</v>
      </c>
      <c r="DE49" s="178">
        <v>1</v>
      </c>
      <c r="DF49" s="178">
        <v>0</v>
      </c>
      <c r="DG49" s="178">
        <v>1</v>
      </c>
      <c r="DH49" s="178">
        <v>0</v>
      </c>
      <c r="DI49" s="181">
        <v>0</v>
      </c>
      <c r="DJ49" s="181">
        <v>1</v>
      </c>
      <c r="DK49" s="181">
        <v>1</v>
      </c>
      <c r="DL49" s="181">
        <v>0</v>
      </c>
      <c r="DM49" s="181">
        <v>0</v>
      </c>
      <c r="DN49" s="181">
        <v>1</v>
      </c>
      <c r="DO49" s="181">
        <v>0</v>
      </c>
    </row>
    <row r="50" spans="1:119" ht="210">
      <c r="A50" s="162">
        <v>45</v>
      </c>
      <c r="B50" s="163">
        <v>40796</v>
      </c>
      <c r="C50" s="150">
        <v>4</v>
      </c>
      <c r="D50" s="150" t="s">
        <v>301</v>
      </c>
      <c r="E50" s="150" t="s">
        <v>325</v>
      </c>
      <c r="F50" s="150" t="s">
        <v>329</v>
      </c>
      <c r="G50" s="150" t="s">
        <v>217</v>
      </c>
      <c r="H50" s="164" t="s">
        <v>331</v>
      </c>
      <c r="I50" s="152" t="s">
        <v>251</v>
      </c>
      <c r="J50" s="156">
        <v>0</v>
      </c>
      <c r="K50" s="156">
        <v>1</v>
      </c>
      <c r="L50" s="156">
        <v>0</v>
      </c>
      <c r="M50" s="156">
        <v>0</v>
      </c>
      <c r="N50" s="156">
        <v>1</v>
      </c>
      <c r="O50" s="156">
        <v>0</v>
      </c>
      <c r="P50" s="156">
        <v>1</v>
      </c>
      <c r="Q50" s="156">
        <v>0</v>
      </c>
      <c r="R50" s="156">
        <v>0</v>
      </c>
      <c r="S50" s="153" t="s">
        <v>418</v>
      </c>
      <c r="T50" s="170">
        <v>3</v>
      </c>
      <c r="U50" s="170">
        <v>0</v>
      </c>
      <c r="V50" s="170">
        <v>0</v>
      </c>
      <c r="W50" s="170">
        <v>0</v>
      </c>
      <c r="X50" s="170">
        <v>0</v>
      </c>
      <c r="Y50" s="170">
        <v>0</v>
      </c>
      <c r="Z50" s="170">
        <v>0</v>
      </c>
      <c r="AA50" s="170">
        <v>0</v>
      </c>
      <c r="AB50" s="170">
        <v>0</v>
      </c>
      <c r="AC50" s="170">
        <v>0</v>
      </c>
      <c r="AD50" s="170">
        <v>0</v>
      </c>
      <c r="AE50" s="170">
        <v>2</v>
      </c>
      <c r="AF50" s="168">
        <v>0</v>
      </c>
      <c r="AG50" s="274" t="s">
        <v>224</v>
      </c>
      <c r="AH50" s="274" t="s">
        <v>224</v>
      </c>
      <c r="AI50" s="172">
        <v>0</v>
      </c>
      <c r="AJ50" s="172">
        <v>0</v>
      </c>
      <c r="AK50" s="172">
        <v>0</v>
      </c>
      <c r="AL50" s="172">
        <v>0</v>
      </c>
      <c r="AM50" s="172">
        <v>0</v>
      </c>
      <c r="AN50" s="172">
        <v>0</v>
      </c>
      <c r="AO50" s="172">
        <v>0</v>
      </c>
      <c r="AP50" s="172">
        <v>0</v>
      </c>
      <c r="AQ50" s="172">
        <v>0</v>
      </c>
      <c r="AR50" s="172">
        <v>0</v>
      </c>
      <c r="AS50" s="170">
        <v>0</v>
      </c>
      <c r="AT50" s="170">
        <v>0</v>
      </c>
      <c r="AU50" s="170">
        <v>0</v>
      </c>
      <c r="AV50" s="170">
        <v>0</v>
      </c>
      <c r="AW50" s="170">
        <v>0</v>
      </c>
      <c r="AX50" s="170">
        <v>0</v>
      </c>
      <c r="AY50" s="170">
        <v>0</v>
      </c>
      <c r="AZ50" s="170">
        <v>0</v>
      </c>
      <c r="BA50" s="170">
        <v>0</v>
      </c>
      <c r="BB50" s="170">
        <v>0</v>
      </c>
      <c r="BC50" s="170">
        <v>0</v>
      </c>
      <c r="BD50" s="170">
        <v>0</v>
      </c>
      <c r="BE50" s="170">
        <v>0</v>
      </c>
      <c r="BF50" s="170">
        <v>0</v>
      </c>
      <c r="BG50" s="170">
        <v>0</v>
      </c>
      <c r="BH50" s="170">
        <v>0</v>
      </c>
      <c r="BI50" s="170">
        <v>0</v>
      </c>
      <c r="BJ50" s="170">
        <v>4</v>
      </c>
      <c r="BK50" s="170">
        <v>3</v>
      </c>
      <c r="BL50" s="170">
        <v>0</v>
      </c>
      <c r="BM50" s="170">
        <v>0</v>
      </c>
      <c r="BN50" s="170">
        <v>5</v>
      </c>
      <c r="BO50" s="170">
        <v>0</v>
      </c>
      <c r="BP50" s="170">
        <v>0</v>
      </c>
      <c r="BQ50" s="168" t="s">
        <v>266</v>
      </c>
      <c r="BR50" s="167" t="s">
        <v>539</v>
      </c>
      <c r="BS50" s="174">
        <v>3</v>
      </c>
      <c r="BT50" s="174">
        <v>2</v>
      </c>
      <c r="BU50" s="174">
        <v>0</v>
      </c>
      <c r="BV50" s="174">
        <v>0</v>
      </c>
      <c r="BW50" s="174">
        <v>0</v>
      </c>
      <c r="BX50" s="174">
        <v>0</v>
      </c>
      <c r="BY50" s="174">
        <v>0</v>
      </c>
      <c r="BZ50" s="174">
        <v>0</v>
      </c>
      <c r="CA50" s="174">
        <v>0</v>
      </c>
      <c r="CB50" s="174">
        <v>1</v>
      </c>
      <c r="CC50" s="174">
        <v>0</v>
      </c>
      <c r="CD50" s="174">
        <v>0</v>
      </c>
      <c r="CE50" s="178">
        <v>1</v>
      </c>
      <c r="CF50" s="178">
        <v>0</v>
      </c>
      <c r="CG50" s="178" t="s">
        <v>223</v>
      </c>
      <c r="CH50" s="178">
        <v>0</v>
      </c>
      <c r="CI50" s="283" t="s">
        <v>224</v>
      </c>
      <c r="CJ50" s="283" t="s">
        <v>224</v>
      </c>
      <c r="CK50" s="178">
        <v>1</v>
      </c>
      <c r="CL50" s="174">
        <v>3</v>
      </c>
      <c r="CM50" s="174">
        <v>0</v>
      </c>
      <c r="CN50" s="174">
        <v>0</v>
      </c>
      <c r="CO50" s="174">
        <v>2</v>
      </c>
      <c r="CP50" s="174">
        <v>0</v>
      </c>
      <c r="CQ50" s="174">
        <v>0</v>
      </c>
      <c r="CR50" s="174">
        <v>0</v>
      </c>
      <c r="CS50" s="174">
        <v>0</v>
      </c>
      <c r="CT50" s="174">
        <v>1</v>
      </c>
      <c r="CU50" s="178">
        <v>1</v>
      </c>
      <c r="CV50" s="178">
        <v>1</v>
      </c>
      <c r="CW50" s="178">
        <v>0</v>
      </c>
      <c r="CX50" s="178" t="s">
        <v>239</v>
      </c>
      <c r="CY50" s="174">
        <v>0</v>
      </c>
      <c r="CZ50" s="174">
        <v>0</v>
      </c>
      <c r="DA50" s="174">
        <v>3</v>
      </c>
      <c r="DB50" s="174">
        <v>2</v>
      </c>
      <c r="DC50" s="174">
        <v>0</v>
      </c>
      <c r="DD50" s="174">
        <v>1</v>
      </c>
      <c r="DE50" s="178">
        <v>0</v>
      </c>
      <c r="DF50" s="178">
        <v>0</v>
      </c>
      <c r="DG50" s="178">
        <v>1</v>
      </c>
      <c r="DH50" s="178">
        <v>0</v>
      </c>
      <c r="DI50" s="181">
        <v>0</v>
      </c>
      <c r="DJ50" s="181">
        <v>1</v>
      </c>
      <c r="DK50" s="181">
        <v>1</v>
      </c>
      <c r="DL50" s="181">
        <v>0</v>
      </c>
      <c r="DM50" s="181">
        <v>0</v>
      </c>
      <c r="DN50" s="181">
        <v>0</v>
      </c>
      <c r="DO50" s="181">
        <v>0</v>
      </c>
    </row>
    <row r="51" spans="1:119" ht="150">
      <c r="A51" s="162">
        <v>46</v>
      </c>
      <c r="B51" s="163">
        <v>40795</v>
      </c>
      <c r="C51" s="150">
        <v>4</v>
      </c>
      <c r="D51" s="150" t="s">
        <v>301</v>
      </c>
      <c r="E51" s="150" t="s">
        <v>325</v>
      </c>
      <c r="F51" s="150" t="s">
        <v>332</v>
      </c>
      <c r="G51" s="150" t="s">
        <v>255</v>
      </c>
      <c r="H51" s="164" t="s">
        <v>333</v>
      </c>
      <c r="I51" s="152" t="s">
        <v>219</v>
      </c>
      <c r="J51" s="156">
        <v>0</v>
      </c>
      <c r="K51" s="156">
        <v>0</v>
      </c>
      <c r="L51" s="156">
        <v>1</v>
      </c>
      <c r="M51" s="156">
        <v>0</v>
      </c>
      <c r="N51" s="156">
        <v>1</v>
      </c>
      <c r="O51" s="156">
        <v>1</v>
      </c>
      <c r="P51" s="156">
        <v>1</v>
      </c>
      <c r="Q51" s="156">
        <v>0</v>
      </c>
      <c r="R51" s="156">
        <v>0</v>
      </c>
      <c r="S51" s="153" t="s">
        <v>418</v>
      </c>
      <c r="T51" s="170">
        <v>0</v>
      </c>
      <c r="U51" s="170">
        <v>0</v>
      </c>
      <c r="V51" s="170">
        <v>0</v>
      </c>
      <c r="W51" s="170">
        <v>0</v>
      </c>
      <c r="X51" s="170">
        <v>2</v>
      </c>
      <c r="Y51" s="170">
        <v>3</v>
      </c>
      <c r="Z51" s="170">
        <v>1</v>
      </c>
      <c r="AA51" s="170">
        <v>0</v>
      </c>
      <c r="AB51" s="170">
        <v>0</v>
      </c>
      <c r="AC51" s="170">
        <v>0</v>
      </c>
      <c r="AD51" s="170">
        <v>0</v>
      </c>
      <c r="AE51" s="170">
        <v>0</v>
      </c>
      <c r="AF51" s="168">
        <v>1</v>
      </c>
      <c r="AG51" s="274" t="s">
        <v>224</v>
      </c>
      <c r="AH51" s="274" t="s">
        <v>225</v>
      </c>
      <c r="AI51" s="172">
        <v>0</v>
      </c>
      <c r="AJ51" s="172">
        <v>0</v>
      </c>
      <c r="AK51" s="172">
        <v>0</v>
      </c>
      <c r="AL51" s="172">
        <v>0</v>
      </c>
      <c r="AM51" s="172">
        <v>0</v>
      </c>
      <c r="AN51" s="172">
        <v>0</v>
      </c>
      <c r="AO51" s="172">
        <v>0</v>
      </c>
      <c r="AP51" s="172">
        <v>0</v>
      </c>
      <c r="AQ51" s="172">
        <v>0</v>
      </c>
      <c r="AR51" s="172">
        <v>0</v>
      </c>
      <c r="AS51" s="170">
        <v>0</v>
      </c>
      <c r="AT51" s="170">
        <v>0</v>
      </c>
      <c r="AU51" s="170">
        <v>0</v>
      </c>
      <c r="AV51" s="170">
        <v>0</v>
      </c>
      <c r="AW51" s="170">
        <v>2</v>
      </c>
      <c r="AX51" s="170">
        <v>1</v>
      </c>
      <c r="AY51" s="170">
        <v>0</v>
      </c>
      <c r="AZ51" s="170">
        <v>0</v>
      </c>
      <c r="BA51" s="170">
        <v>0</v>
      </c>
      <c r="BB51" s="170">
        <v>0</v>
      </c>
      <c r="BC51" s="170">
        <v>0</v>
      </c>
      <c r="BD51" s="170">
        <v>0</v>
      </c>
      <c r="BE51" s="170">
        <v>0</v>
      </c>
      <c r="BF51" s="170">
        <v>0</v>
      </c>
      <c r="BG51" s="170">
        <v>0</v>
      </c>
      <c r="BH51" s="170">
        <v>0</v>
      </c>
      <c r="BI51" s="170">
        <v>0</v>
      </c>
      <c r="BJ51" s="170">
        <v>5</v>
      </c>
      <c r="BK51" s="170">
        <v>4</v>
      </c>
      <c r="BL51" s="170">
        <v>0</v>
      </c>
      <c r="BM51" s="170">
        <v>0</v>
      </c>
      <c r="BN51" s="170">
        <v>0</v>
      </c>
      <c r="BO51" s="170">
        <v>0</v>
      </c>
      <c r="BP51" s="170">
        <v>0</v>
      </c>
      <c r="BQ51" s="168" t="s">
        <v>266</v>
      </c>
      <c r="BR51" s="167">
        <v>1</v>
      </c>
      <c r="BS51" s="174">
        <v>0</v>
      </c>
      <c r="BT51" s="174">
        <v>0</v>
      </c>
      <c r="BU51" s="174">
        <v>2</v>
      </c>
      <c r="BV51" s="174">
        <v>0</v>
      </c>
      <c r="BW51" s="174">
        <v>0</v>
      </c>
      <c r="BX51" s="174">
        <v>3</v>
      </c>
      <c r="BY51" s="174">
        <v>1</v>
      </c>
      <c r="BZ51" s="174">
        <v>0</v>
      </c>
      <c r="CA51" s="174">
        <v>0</v>
      </c>
      <c r="CB51" s="174">
        <v>0</v>
      </c>
      <c r="CC51" s="174">
        <v>0</v>
      </c>
      <c r="CD51" s="174">
        <v>0</v>
      </c>
      <c r="CE51" s="178">
        <v>1</v>
      </c>
      <c r="CF51" s="178">
        <v>1</v>
      </c>
      <c r="CG51" s="178" t="s">
        <v>223</v>
      </c>
      <c r="CH51" s="178">
        <v>1</v>
      </c>
      <c r="CI51" s="283" t="s">
        <v>224</v>
      </c>
      <c r="CJ51" s="283" t="s">
        <v>238</v>
      </c>
      <c r="CK51" s="178">
        <v>1</v>
      </c>
      <c r="CL51" s="174">
        <v>0</v>
      </c>
      <c r="CM51" s="174">
        <v>0</v>
      </c>
      <c r="CN51" s="174">
        <v>0</v>
      </c>
      <c r="CO51" s="174">
        <v>3</v>
      </c>
      <c r="CP51" s="174">
        <v>1</v>
      </c>
      <c r="CQ51" s="174">
        <v>2</v>
      </c>
      <c r="CR51" s="174">
        <v>0</v>
      </c>
      <c r="CS51" s="174">
        <v>0</v>
      </c>
      <c r="CT51" s="174">
        <v>0</v>
      </c>
      <c r="CU51" s="178">
        <v>1</v>
      </c>
      <c r="CV51" s="178">
        <v>1</v>
      </c>
      <c r="CW51" s="178">
        <v>0</v>
      </c>
      <c r="CX51" s="178" t="s">
        <v>239</v>
      </c>
      <c r="CY51" s="174">
        <v>0</v>
      </c>
      <c r="CZ51" s="174">
        <v>2</v>
      </c>
      <c r="DA51" s="174">
        <v>3</v>
      </c>
      <c r="DB51" s="174">
        <v>1</v>
      </c>
      <c r="DC51" s="174">
        <v>0</v>
      </c>
      <c r="DD51" s="174">
        <v>0</v>
      </c>
      <c r="DE51" s="178">
        <v>0</v>
      </c>
      <c r="DF51" s="178">
        <v>1</v>
      </c>
      <c r="DG51" s="178">
        <v>1</v>
      </c>
      <c r="DH51" s="178">
        <v>0</v>
      </c>
      <c r="DI51" s="181">
        <v>0</v>
      </c>
      <c r="DJ51" s="181">
        <v>1</v>
      </c>
      <c r="DK51" s="181">
        <v>1</v>
      </c>
      <c r="DL51" s="181">
        <v>0</v>
      </c>
      <c r="DM51" s="181">
        <v>0</v>
      </c>
      <c r="DN51" s="181">
        <v>1</v>
      </c>
      <c r="DO51" s="181">
        <v>0</v>
      </c>
    </row>
    <row r="52" spans="1:119" ht="180">
      <c r="A52" s="162">
        <v>47</v>
      </c>
      <c r="B52" s="163">
        <v>40795</v>
      </c>
      <c r="C52" s="150">
        <v>3</v>
      </c>
      <c r="D52" s="150" t="s">
        <v>301</v>
      </c>
      <c r="E52" s="150" t="s">
        <v>334</v>
      </c>
      <c r="F52" s="150" t="s">
        <v>335</v>
      </c>
      <c r="G52" s="150" t="s">
        <v>217</v>
      </c>
      <c r="H52" s="164" t="s">
        <v>336</v>
      </c>
      <c r="I52" s="152" t="s">
        <v>247</v>
      </c>
      <c r="J52" s="159">
        <v>1</v>
      </c>
      <c r="K52" s="159">
        <v>1</v>
      </c>
      <c r="L52" s="159">
        <v>1</v>
      </c>
      <c r="M52" s="159">
        <v>0</v>
      </c>
      <c r="N52" s="156">
        <v>1</v>
      </c>
      <c r="O52" s="156">
        <v>1</v>
      </c>
      <c r="P52" s="156">
        <v>1</v>
      </c>
      <c r="Q52" s="156">
        <v>0</v>
      </c>
      <c r="R52" s="156">
        <v>1</v>
      </c>
      <c r="S52" s="154" t="s">
        <v>424</v>
      </c>
      <c r="T52" s="170">
        <v>1</v>
      </c>
      <c r="U52" s="170">
        <v>0</v>
      </c>
      <c r="V52" s="170">
        <v>2</v>
      </c>
      <c r="W52" s="170">
        <v>0</v>
      </c>
      <c r="X52" s="170">
        <v>0</v>
      </c>
      <c r="Y52" s="170">
        <v>3</v>
      </c>
      <c r="Z52" s="170">
        <v>0</v>
      </c>
      <c r="AA52" s="170">
        <v>0</v>
      </c>
      <c r="AB52" s="170">
        <v>0</v>
      </c>
      <c r="AC52" s="170">
        <v>0</v>
      </c>
      <c r="AD52" s="170">
        <v>0</v>
      </c>
      <c r="AE52" s="170">
        <v>0</v>
      </c>
      <c r="AF52" s="168">
        <v>0</v>
      </c>
      <c r="AG52" s="274" t="s">
        <v>224</v>
      </c>
      <c r="AH52" s="274" t="s">
        <v>238</v>
      </c>
      <c r="AI52" s="172">
        <v>0</v>
      </c>
      <c r="AJ52" s="172">
        <v>0</v>
      </c>
      <c r="AK52" s="172">
        <v>1</v>
      </c>
      <c r="AL52" s="172">
        <v>0</v>
      </c>
      <c r="AM52" s="172">
        <v>0</v>
      </c>
      <c r="AN52" s="172">
        <v>0</v>
      </c>
      <c r="AO52" s="172">
        <v>1</v>
      </c>
      <c r="AP52" s="172">
        <v>0</v>
      </c>
      <c r="AQ52" s="172">
        <v>0</v>
      </c>
      <c r="AR52" s="172">
        <v>0</v>
      </c>
      <c r="AS52" s="170">
        <v>0</v>
      </c>
      <c r="AT52" s="170">
        <v>0</v>
      </c>
      <c r="AU52" s="170">
        <v>3</v>
      </c>
      <c r="AV52" s="170">
        <v>2</v>
      </c>
      <c r="AW52" s="170">
        <v>0</v>
      </c>
      <c r="AX52" s="170">
        <v>1</v>
      </c>
      <c r="AY52" s="170">
        <v>0</v>
      </c>
      <c r="AZ52" s="170">
        <v>0</v>
      </c>
      <c r="BA52" s="170">
        <v>0</v>
      </c>
      <c r="BB52" s="170">
        <v>5</v>
      </c>
      <c r="BC52" s="170">
        <v>4</v>
      </c>
      <c r="BD52" s="170">
        <v>0</v>
      </c>
      <c r="BE52" s="170">
        <v>0</v>
      </c>
      <c r="BF52" s="170">
        <v>0</v>
      </c>
      <c r="BG52" s="170">
        <v>0</v>
      </c>
      <c r="BH52" s="170">
        <v>2</v>
      </c>
      <c r="BI52" s="170">
        <v>0</v>
      </c>
      <c r="BJ52" s="170">
        <v>1</v>
      </c>
      <c r="BK52" s="170">
        <v>3</v>
      </c>
      <c r="BL52" s="170">
        <v>0</v>
      </c>
      <c r="BM52" s="170">
        <v>0</v>
      </c>
      <c r="BN52" s="170">
        <v>0</v>
      </c>
      <c r="BO52" s="170">
        <v>0</v>
      </c>
      <c r="BP52" s="170">
        <v>0</v>
      </c>
      <c r="BQ52" s="168" t="s">
        <v>266</v>
      </c>
      <c r="BR52" s="167">
        <v>1</v>
      </c>
      <c r="BS52" s="174">
        <v>0</v>
      </c>
      <c r="BT52" s="174">
        <v>2</v>
      </c>
      <c r="BU52" s="174">
        <v>0</v>
      </c>
      <c r="BV52" s="174">
        <v>0</v>
      </c>
      <c r="BW52" s="174">
        <v>0</v>
      </c>
      <c r="BX52" s="174">
        <v>3</v>
      </c>
      <c r="BY52" s="174">
        <v>0</v>
      </c>
      <c r="BZ52" s="174">
        <v>1</v>
      </c>
      <c r="CA52" s="174">
        <v>0</v>
      </c>
      <c r="CB52" s="174">
        <v>0</v>
      </c>
      <c r="CC52" s="174">
        <v>0</v>
      </c>
      <c r="CD52" s="174">
        <v>0</v>
      </c>
      <c r="CE52" s="178">
        <v>0</v>
      </c>
      <c r="CF52" s="178">
        <v>1</v>
      </c>
      <c r="CG52" s="178" t="s">
        <v>223</v>
      </c>
      <c r="CH52" s="178">
        <v>1</v>
      </c>
      <c r="CI52" s="283" t="s">
        <v>224</v>
      </c>
      <c r="CJ52" s="283" t="s">
        <v>225</v>
      </c>
      <c r="CK52" s="178">
        <v>1</v>
      </c>
      <c r="CL52" s="174">
        <v>3</v>
      </c>
      <c r="CM52" s="174">
        <v>0</v>
      </c>
      <c r="CN52" s="174">
        <v>2</v>
      </c>
      <c r="CO52" s="174">
        <v>0</v>
      </c>
      <c r="CP52" s="174">
        <v>0</v>
      </c>
      <c r="CQ52" s="174">
        <v>1</v>
      </c>
      <c r="CR52" s="174">
        <v>0</v>
      </c>
      <c r="CS52" s="174">
        <v>0</v>
      </c>
      <c r="CT52" s="174">
        <v>0</v>
      </c>
      <c r="CU52" s="178">
        <v>1</v>
      </c>
      <c r="CV52" s="178">
        <v>0</v>
      </c>
      <c r="CW52" s="178" t="s">
        <v>248</v>
      </c>
      <c r="CX52" s="178" t="s">
        <v>239</v>
      </c>
      <c r="CY52" s="174">
        <v>0</v>
      </c>
      <c r="CZ52" s="174">
        <v>3</v>
      </c>
      <c r="DA52" s="174">
        <v>2</v>
      </c>
      <c r="DB52" s="174">
        <v>0</v>
      </c>
      <c r="DC52" s="174">
        <v>0</v>
      </c>
      <c r="DD52" s="174">
        <v>1</v>
      </c>
      <c r="DE52" s="178">
        <v>1</v>
      </c>
      <c r="DF52" s="178">
        <v>1</v>
      </c>
      <c r="DG52" s="178">
        <v>0</v>
      </c>
      <c r="DH52" s="178">
        <v>0</v>
      </c>
      <c r="DI52" s="181">
        <v>0</v>
      </c>
      <c r="DJ52" s="181">
        <v>1</v>
      </c>
      <c r="DK52" s="181">
        <v>1</v>
      </c>
      <c r="DL52" s="181">
        <v>1</v>
      </c>
      <c r="DM52" s="181">
        <v>0</v>
      </c>
      <c r="DN52" s="181">
        <v>1</v>
      </c>
      <c r="DO52" s="181">
        <v>0</v>
      </c>
    </row>
    <row r="53" spans="1:119" ht="150">
      <c r="A53" s="162">
        <v>48</v>
      </c>
      <c r="B53" s="163">
        <v>40796</v>
      </c>
      <c r="C53" s="150">
        <v>3</v>
      </c>
      <c r="D53" s="150" t="s">
        <v>301</v>
      </c>
      <c r="E53" s="150" t="s">
        <v>334</v>
      </c>
      <c r="F53" s="150" t="s">
        <v>337</v>
      </c>
      <c r="G53" s="150" t="s">
        <v>217</v>
      </c>
      <c r="H53" s="164" t="s">
        <v>338</v>
      </c>
      <c r="I53" s="152" t="s">
        <v>219</v>
      </c>
      <c r="J53" s="156">
        <v>1</v>
      </c>
      <c r="K53" s="156">
        <v>1</v>
      </c>
      <c r="L53" s="156">
        <v>1</v>
      </c>
      <c r="M53" s="156">
        <v>0</v>
      </c>
      <c r="N53" s="156">
        <v>1</v>
      </c>
      <c r="O53" s="156">
        <v>1</v>
      </c>
      <c r="P53" s="156">
        <v>1</v>
      </c>
      <c r="Q53" s="156">
        <v>1</v>
      </c>
      <c r="R53" s="156">
        <v>1</v>
      </c>
      <c r="S53" s="153" t="s">
        <v>424</v>
      </c>
      <c r="T53" s="170">
        <v>1</v>
      </c>
      <c r="U53" s="170">
        <v>0</v>
      </c>
      <c r="V53" s="170">
        <v>3</v>
      </c>
      <c r="W53" s="170">
        <v>0</v>
      </c>
      <c r="X53" s="170">
        <v>0</v>
      </c>
      <c r="Y53" s="170">
        <v>2</v>
      </c>
      <c r="Z53" s="170">
        <v>0</v>
      </c>
      <c r="AA53" s="170">
        <v>0</v>
      </c>
      <c r="AB53" s="170">
        <v>0</v>
      </c>
      <c r="AC53" s="170">
        <v>0</v>
      </c>
      <c r="AD53" s="170">
        <v>0</v>
      </c>
      <c r="AE53" s="170">
        <v>0</v>
      </c>
      <c r="AF53" s="168">
        <v>1</v>
      </c>
      <c r="AG53" s="274" t="s">
        <v>224</v>
      </c>
      <c r="AH53" s="274" t="s">
        <v>238</v>
      </c>
      <c r="AI53" s="172">
        <v>1</v>
      </c>
      <c r="AJ53" s="172">
        <v>1</v>
      </c>
      <c r="AK53" s="172">
        <v>1</v>
      </c>
      <c r="AL53" s="172">
        <v>0</v>
      </c>
      <c r="AM53" s="172">
        <v>0</v>
      </c>
      <c r="AN53" s="172">
        <v>0</v>
      </c>
      <c r="AO53" s="172">
        <v>1</v>
      </c>
      <c r="AP53" s="172">
        <v>1</v>
      </c>
      <c r="AQ53" s="172">
        <v>0</v>
      </c>
      <c r="AR53" s="172">
        <v>0</v>
      </c>
      <c r="AS53" s="170">
        <v>1</v>
      </c>
      <c r="AT53" s="170">
        <v>1</v>
      </c>
      <c r="AU53" s="170">
        <v>0</v>
      </c>
      <c r="AV53" s="170">
        <v>3</v>
      </c>
      <c r="AW53" s="170">
        <v>0</v>
      </c>
      <c r="AX53" s="170">
        <v>2</v>
      </c>
      <c r="AY53" s="170">
        <v>0</v>
      </c>
      <c r="AZ53" s="170">
        <v>0</v>
      </c>
      <c r="BA53" s="170">
        <v>0</v>
      </c>
      <c r="BB53" s="170">
        <v>5</v>
      </c>
      <c r="BC53" s="170">
        <v>1</v>
      </c>
      <c r="BD53" s="170">
        <v>4</v>
      </c>
      <c r="BE53" s="170">
        <v>0</v>
      </c>
      <c r="BF53" s="170">
        <v>0</v>
      </c>
      <c r="BG53" s="170">
        <v>0</v>
      </c>
      <c r="BH53" s="170">
        <v>0</v>
      </c>
      <c r="BI53" s="170">
        <v>0</v>
      </c>
      <c r="BJ53" s="170">
        <v>2</v>
      </c>
      <c r="BK53" s="170">
        <v>3</v>
      </c>
      <c r="BL53" s="170">
        <v>0</v>
      </c>
      <c r="BM53" s="170">
        <v>0</v>
      </c>
      <c r="BN53" s="170">
        <v>0</v>
      </c>
      <c r="BO53" s="170">
        <v>0</v>
      </c>
      <c r="BP53" s="170">
        <v>0</v>
      </c>
      <c r="BQ53" s="168" t="s">
        <v>248</v>
      </c>
      <c r="BR53" s="167" t="s">
        <v>539</v>
      </c>
      <c r="BS53" s="174">
        <v>0</v>
      </c>
      <c r="BT53" s="174">
        <v>0</v>
      </c>
      <c r="BU53" s="174">
        <v>1</v>
      </c>
      <c r="BV53" s="174">
        <v>0</v>
      </c>
      <c r="BW53" s="174">
        <v>0</v>
      </c>
      <c r="BX53" s="174">
        <v>3</v>
      </c>
      <c r="BY53" s="174">
        <v>2</v>
      </c>
      <c r="BZ53" s="174">
        <v>0</v>
      </c>
      <c r="CA53" s="174">
        <v>0</v>
      </c>
      <c r="CB53" s="174">
        <v>0</v>
      </c>
      <c r="CC53" s="174">
        <v>0</v>
      </c>
      <c r="CD53" s="174">
        <v>0</v>
      </c>
      <c r="CE53" s="178">
        <v>0</v>
      </c>
      <c r="CF53" s="178">
        <v>1</v>
      </c>
      <c r="CG53" s="178" t="s">
        <v>223</v>
      </c>
      <c r="CH53" s="178">
        <v>1</v>
      </c>
      <c r="CI53" s="283" t="s">
        <v>238</v>
      </c>
      <c r="CJ53" s="283" t="s">
        <v>238</v>
      </c>
      <c r="CK53" s="178">
        <v>1</v>
      </c>
      <c r="CL53" s="174">
        <v>0</v>
      </c>
      <c r="CM53" s="174">
        <v>0</v>
      </c>
      <c r="CN53" s="174">
        <v>0</v>
      </c>
      <c r="CO53" s="174">
        <v>3</v>
      </c>
      <c r="CP53" s="174">
        <v>0</v>
      </c>
      <c r="CQ53" s="174">
        <v>2</v>
      </c>
      <c r="CR53" s="174">
        <v>1</v>
      </c>
      <c r="CS53" s="174">
        <v>0</v>
      </c>
      <c r="CT53" s="174">
        <v>0</v>
      </c>
      <c r="CU53" s="178">
        <v>1</v>
      </c>
      <c r="CV53" s="178">
        <v>0</v>
      </c>
      <c r="CW53" s="178" t="s">
        <v>248</v>
      </c>
      <c r="CX53" s="178" t="s">
        <v>243</v>
      </c>
      <c r="CY53" s="174">
        <v>0</v>
      </c>
      <c r="CZ53" s="174">
        <v>0</v>
      </c>
      <c r="DA53" s="174">
        <v>3</v>
      </c>
      <c r="DB53" s="174">
        <v>0</v>
      </c>
      <c r="DC53" s="174">
        <v>1</v>
      </c>
      <c r="DD53" s="174">
        <v>2</v>
      </c>
      <c r="DE53" s="178">
        <v>0</v>
      </c>
      <c r="DF53" s="178">
        <v>0</v>
      </c>
      <c r="DG53" s="178">
        <v>0</v>
      </c>
      <c r="DH53" s="178">
        <v>0</v>
      </c>
      <c r="DI53" s="181">
        <v>0</v>
      </c>
      <c r="DJ53" s="181">
        <v>1</v>
      </c>
      <c r="DK53" s="181">
        <v>1</v>
      </c>
      <c r="DL53" s="181">
        <v>1</v>
      </c>
      <c r="DM53" s="181">
        <v>1</v>
      </c>
      <c r="DN53" s="181">
        <v>1</v>
      </c>
      <c r="DO53" s="181">
        <v>0</v>
      </c>
    </row>
    <row r="54" spans="1:119" ht="210">
      <c r="A54" s="162">
        <v>49</v>
      </c>
      <c r="B54" s="163">
        <v>40796</v>
      </c>
      <c r="C54" s="150">
        <v>3</v>
      </c>
      <c r="D54" s="150" t="s">
        <v>301</v>
      </c>
      <c r="E54" s="150" t="s">
        <v>334</v>
      </c>
      <c r="F54" s="150" t="s">
        <v>339</v>
      </c>
      <c r="G54" s="150" t="s">
        <v>217</v>
      </c>
      <c r="H54" s="164" t="s">
        <v>340</v>
      </c>
      <c r="I54" s="152" t="s">
        <v>251</v>
      </c>
      <c r="J54" s="156">
        <v>0</v>
      </c>
      <c r="K54" s="156">
        <v>0</v>
      </c>
      <c r="L54" s="156">
        <v>0</v>
      </c>
      <c r="M54" s="156">
        <v>0</v>
      </c>
      <c r="N54" s="156">
        <v>1</v>
      </c>
      <c r="O54" s="156">
        <v>1</v>
      </c>
      <c r="P54" s="156">
        <v>1</v>
      </c>
      <c r="Q54" s="156">
        <v>0</v>
      </c>
      <c r="R54" s="156">
        <v>0</v>
      </c>
      <c r="S54" s="153" t="s">
        <v>424</v>
      </c>
      <c r="T54" s="170">
        <v>3</v>
      </c>
      <c r="U54" s="170">
        <v>0</v>
      </c>
      <c r="V54" s="170">
        <v>0</v>
      </c>
      <c r="W54" s="170">
        <v>0</v>
      </c>
      <c r="X54" s="170">
        <v>0</v>
      </c>
      <c r="Y54" s="170">
        <v>1</v>
      </c>
      <c r="Z54" s="170">
        <v>0</v>
      </c>
      <c r="AA54" s="170">
        <v>0</v>
      </c>
      <c r="AB54" s="170">
        <v>0</v>
      </c>
      <c r="AC54" s="170">
        <v>2</v>
      </c>
      <c r="AD54" s="170">
        <v>0</v>
      </c>
      <c r="AE54" s="170">
        <v>0</v>
      </c>
      <c r="AF54" s="168">
        <v>0</v>
      </c>
      <c r="AG54" s="274" t="s">
        <v>224</v>
      </c>
      <c r="AH54" s="274" t="s">
        <v>310</v>
      </c>
      <c r="AI54" s="172">
        <v>0</v>
      </c>
      <c r="AJ54" s="172">
        <v>0</v>
      </c>
      <c r="AK54" s="172">
        <v>1</v>
      </c>
      <c r="AL54" s="172">
        <v>0</v>
      </c>
      <c r="AM54" s="172">
        <v>0</v>
      </c>
      <c r="AN54" s="172">
        <v>0</v>
      </c>
      <c r="AO54" s="172">
        <v>1</v>
      </c>
      <c r="AP54" s="172">
        <v>0</v>
      </c>
      <c r="AQ54" s="172">
        <v>0</v>
      </c>
      <c r="AR54" s="172">
        <v>0</v>
      </c>
      <c r="AS54" s="170">
        <v>0</v>
      </c>
      <c r="AT54" s="170">
        <v>0</v>
      </c>
      <c r="AU54" s="170">
        <v>0</v>
      </c>
      <c r="AV54" s="170">
        <v>3</v>
      </c>
      <c r="AW54" s="170">
        <v>0</v>
      </c>
      <c r="AX54" s="170">
        <v>2</v>
      </c>
      <c r="AY54" s="170">
        <v>0</v>
      </c>
      <c r="AZ54" s="170">
        <v>0</v>
      </c>
      <c r="BA54" s="170">
        <v>0</v>
      </c>
      <c r="BB54" s="170">
        <v>5</v>
      </c>
      <c r="BC54" s="170">
        <v>4</v>
      </c>
      <c r="BD54" s="170">
        <v>4</v>
      </c>
      <c r="BE54" s="170">
        <v>0</v>
      </c>
      <c r="BF54" s="170">
        <v>0</v>
      </c>
      <c r="BG54" s="170">
        <v>0</v>
      </c>
      <c r="BH54" s="170">
        <v>3</v>
      </c>
      <c r="BI54" s="170">
        <v>0</v>
      </c>
      <c r="BJ54" s="170">
        <v>1</v>
      </c>
      <c r="BK54" s="170">
        <v>2</v>
      </c>
      <c r="BL54" s="170">
        <v>0</v>
      </c>
      <c r="BM54" s="170">
        <v>0</v>
      </c>
      <c r="BN54" s="170">
        <v>0</v>
      </c>
      <c r="BO54" s="170">
        <v>0</v>
      </c>
      <c r="BP54" s="170">
        <v>0</v>
      </c>
      <c r="BQ54" s="168" t="s">
        <v>248</v>
      </c>
      <c r="BR54" s="167" t="s">
        <v>539</v>
      </c>
      <c r="BS54" s="174">
        <v>0</v>
      </c>
      <c r="BT54" s="174">
        <v>0</v>
      </c>
      <c r="BU54" s="174">
        <v>0</v>
      </c>
      <c r="BV54" s="174">
        <v>1</v>
      </c>
      <c r="BW54" s="174">
        <v>0</v>
      </c>
      <c r="BX54" s="174">
        <v>3</v>
      </c>
      <c r="BY54" s="174">
        <v>2</v>
      </c>
      <c r="BZ54" s="174">
        <v>0</v>
      </c>
      <c r="CA54" s="174">
        <v>0</v>
      </c>
      <c r="CB54" s="174">
        <v>0</v>
      </c>
      <c r="CC54" s="174">
        <v>0</v>
      </c>
      <c r="CD54" s="174">
        <v>0</v>
      </c>
      <c r="CE54" s="178">
        <v>0</v>
      </c>
      <c r="CF54" s="178">
        <v>1</v>
      </c>
      <c r="CG54" s="178" t="s">
        <v>285</v>
      </c>
      <c r="CH54" s="178">
        <v>1</v>
      </c>
      <c r="CI54" s="283" t="s">
        <v>238</v>
      </c>
      <c r="CJ54" s="283" t="s">
        <v>238</v>
      </c>
      <c r="CK54" s="178">
        <v>1</v>
      </c>
      <c r="CL54" s="174">
        <v>0</v>
      </c>
      <c r="CM54" s="174">
        <v>0</v>
      </c>
      <c r="CN54" s="174">
        <v>0</v>
      </c>
      <c r="CO54" s="174">
        <v>3</v>
      </c>
      <c r="CP54" s="174">
        <v>0</v>
      </c>
      <c r="CQ54" s="174">
        <v>0</v>
      </c>
      <c r="CR54" s="174">
        <v>2</v>
      </c>
      <c r="CS54" s="174">
        <v>1</v>
      </c>
      <c r="CT54" s="174">
        <v>0</v>
      </c>
      <c r="CU54" s="178">
        <v>1</v>
      </c>
      <c r="CV54" s="178">
        <v>0</v>
      </c>
      <c r="CW54" s="178">
        <v>0</v>
      </c>
      <c r="CX54" s="178" t="s">
        <v>290</v>
      </c>
      <c r="CY54" s="174">
        <v>0</v>
      </c>
      <c r="CZ54" s="174">
        <v>3</v>
      </c>
      <c r="DA54" s="174">
        <v>2</v>
      </c>
      <c r="DB54" s="174">
        <v>0</v>
      </c>
      <c r="DC54" s="174">
        <v>0</v>
      </c>
      <c r="DD54" s="174">
        <v>1</v>
      </c>
      <c r="DE54" s="178">
        <v>1</v>
      </c>
      <c r="DF54" s="178">
        <v>1</v>
      </c>
      <c r="DG54" s="178">
        <v>0</v>
      </c>
      <c r="DH54" s="178">
        <v>0</v>
      </c>
      <c r="DI54" s="181">
        <v>0</v>
      </c>
      <c r="DJ54" s="181">
        <v>1</v>
      </c>
      <c r="DK54" s="181">
        <v>1</v>
      </c>
      <c r="DL54" s="181">
        <v>0</v>
      </c>
      <c r="DM54" s="181">
        <v>0</v>
      </c>
      <c r="DN54" s="181">
        <v>1</v>
      </c>
      <c r="DO54" s="181">
        <v>0</v>
      </c>
    </row>
    <row r="55" spans="1:119" ht="60">
      <c r="A55" s="162">
        <v>50</v>
      </c>
      <c r="B55" s="163">
        <v>40795</v>
      </c>
      <c r="C55" s="150">
        <v>3</v>
      </c>
      <c r="D55" s="150" t="s">
        <v>301</v>
      </c>
      <c r="E55" s="150" t="s">
        <v>334</v>
      </c>
      <c r="F55" s="150" t="s">
        <v>341</v>
      </c>
      <c r="G55" s="150" t="s">
        <v>217</v>
      </c>
      <c r="H55" s="164" t="s">
        <v>342</v>
      </c>
      <c r="I55" s="152" t="s">
        <v>234</v>
      </c>
      <c r="J55" s="156">
        <v>1</v>
      </c>
      <c r="K55" s="156">
        <v>1</v>
      </c>
      <c r="L55" s="156">
        <v>0</v>
      </c>
      <c r="M55" s="156">
        <v>1</v>
      </c>
      <c r="N55" s="156">
        <v>1</v>
      </c>
      <c r="O55" s="156">
        <v>1</v>
      </c>
      <c r="P55" s="156">
        <v>1</v>
      </c>
      <c r="Q55" s="156">
        <v>0</v>
      </c>
      <c r="R55" s="156">
        <v>1</v>
      </c>
      <c r="S55" s="153" t="s">
        <v>424</v>
      </c>
      <c r="T55" s="170">
        <v>0</v>
      </c>
      <c r="U55" s="170">
        <v>0</v>
      </c>
      <c r="V55" s="170">
        <v>1</v>
      </c>
      <c r="W55" s="170">
        <v>0</v>
      </c>
      <c r="X55" s="170">
        <v>0</v>
      </c>
      <c r="Y55" s="170">
        <v>2</v>
      </c>
      <c r="Z55" s="170">
        <v>0</v>
      </c>
      <c r="AA55" s="170">
        <v>0</v>
      </c>
      <c r="AB55" s="170">
        <v>0</v>
      </c>
      <c r="AC55" s="170">
        <v>0</v>
      </c>
      <c r="AD55" s="170">
        <v>3</v>
      </c>
      <c r="AE55" s="170">
        <v>0</v>
      </c>
      <c r="AF55" s="168">
        <v>0</v>
      </c>
      <c r="AG55" s="274" t="s">
        <v>224</v>
      </c>
      <c r="AH55" s="274" t="s">
        <v>238</v>
      </c>
      <c r="AI55" s="172">
        <v>1</v>
      </c>
      <c r="AJ55" s="172">
        <v>0</v>
      </c>
      <c r="AK55" s="172">
        <v>0</v>
      </c>
      <c r="AL55" s="172">
        <v>0</v>
      </c>
      <c r="AM55" s="172">
        <v>0</v>
      </c>
      <c r="AN55" s="172">
        <v>0</v>
      </c>
      <c r="AO55" s="172">
        <v>0</v>
      </c>
      <c r="AP55" s="172">
        <v>0</v>
      </c>
      <c r="AQ55" s="172">
        <v>0</v>
      </c>
      <c r="AR55" s="172">
        <v>0</v>
      </c>
      <c r="AS55" s="170">
        <v>1</v>
      </c>
      <c r="AT55" s="170">
        <v>1</v>
      </c>
      <c r="AU55" s="170">
        <v>0</v>
      </c>
      <c r="AV55" s="170">
        <v>2</v>
      </c>
      <c r="AW55" s="170">
        <v>0</v>
      </c>
      <c r="AX55" s="170">
        <v>0</v>
      </c>
      <c r="AY55" s="170">
        <v>0</v>
      </c>
      <c r="AZ55" s="170">
        <v>0</v>
      </c>
      <c r="BA55" s="170">
        <v>0</v>
      </c>
      <c r="BB55" s="170">
        <v>3</v>
      </c>
      <c r="BC55" s="170">
        <v>5</v>
      </c>
      <c r="BD55" s="170">
        <v>0</v>
      </c>
      <c r="BE55" s="170">
        <v>0</v>
      </c>
      <c r="BF55" s="170">
        <v>0</v>
      </c>
      <c r="BG55" s="170">
        <v>0</v>
      </c>
      <c r="BH55" s="170">
        <v>1</v>
      </c>
      <c r="BI55" s="170">
        <v>0</v>
      </c>
      <c r="BJ55" s="170">
        <v>4</v>
      </c>
      <c r="BK55" s="170">
        <v>2</v>
      </c>
      <c r="BL55" s="170">
        <v>0</v>
      </c>
      <c r="BM55" s="170">
        <v>0</v>
      </c>
      <c r="BN55" s="170">
        <v>0</v>
      </c>
      <c r="BO55" s="170">
        <v>0</v>
      </c>
      <c r="BP55" s="170">
        <v>0</v>
      </c>
      <c r="BQ55" s="168" t="s">
        <v>266</v>
      </c>
      <c r="BR55" s="167" t="s">
        <v>539</v>
      </c>
      <c r="BS55" s="174">
        <v>0</v>
      </c>
      <c r="BT55" s="174">
        <v>0</v>
      </c>
      <c r="BU55" s="174">
        <v>2</v>
      </c>
      <c r="BV55" s="174">
        <v>0</v>
      </c>
      <c r="BW55" s="174">
        <v>0</v>
      </c>
      <c r="BX55" s="174">
        <v>1</v>
      </c>
      <c r="BY55" s="174">
        <v>0</v>
      </c>
      <c r="BZ55" s="174">
        <v>0</v>
      </c>
      <c r="CA55" s="174">
        <v>0</v>
      </c>
      <c r="CB55" s="174">
        <v>0</v>
      </c>
      <c r="CC55" s="174">
        <v>0</v>
      </c>
      <c r="CD55" s="174">
        <v>3</v>
      </c>
      <c r="CE55" s="178">
        <v>0</v>
      </c>
      <c r="CF55" s="178">
        <v>1</v>
      </c>
      <c r="CG55" s="178" t="s">
        <v>285</v>
      </c>
      <c r="CH55" s="178">
        <v>1</v>
      </c>
      <c r="CI55" s="283" t="s">
        <v>224</v>
      </c>
      <c r="CJ55" s="283" t="s">
        <v>238</v>
      </c>
      <c r="CK55" s="178">
        <v>1</v>
      </c>
      <c r="CL55" s="174">
        <v>0</v>
      </c>
      <c r="CM55" s="174">
        <v>0</v>
      </c>
      <c r="CN55" s="174">
        <v>0</v>
      </c>
      <c r="CO55" s="174">
        <v>3</v>
      </c>
      <c r="CP55" s="174">
        <v>0</v>
      </c>
      <c r="CQ55" s="174">
        <v>1</v>
      </c>
      <c r="CR55" s="174">
        <v>2</v>
      </c>
      <c r="CS55" s="174">
        <v>0</v>
      </c>
      <c r="CT55" s="174">
        <v>0</v>
      </c>
      <c r="CU55" s="178">
        <v>1</v>
      </c>
      <c r="CV55" s="178">
        <v>0</v>
      </c>
      <c r="CW55" s="178">
        <v>0</v>
      </c>
      <c r="CX55" s="178" t="s">
        <v>228</v>
      </c>
      <c r="CY55" s="174">
        <v>0</v>
      </c>
      <c r="CZ55" s="174">
        <v>2</v>
      </c>
      <c r="DA55" s="174">
        <v>3</v>
      </c>
      <c r="DB55" s="174">
        <v>1</v>
      </c>
      <c r="DC55" s="174">
        <v>0</v>
      </c>
      <c r="DD55" s="174">
        <v>0</v>
      </c>
      <c r="DE55" s="178">
        <v>1</v>
      </c>
      <c r="DF55" s="178">
        <v>1</v>
      </c>
      <c r="DG55" s="178">
        <v>0</v>
      </c>
      <c r="DH55" s="178">
        <v>0</v>
      </c>
      <c r="DI55" s="181">
        <v>0</v>
      </c>
      <c r="DJ55" s="181">
        <v>1</v>
      </c>
      <c r="DK55" s="181">
        <v>1</v>
      </c>
      <c r="DL55" s="181">
        <v>1</v>
      </c>
      <c r="DM55" s="181">
        <v>0</v>
      </c>
      <c r="DN55" s="181">
        <v>1</v>
      </c>
      <c r="DO55" s="181">
        <v>0</v>
      </c>
    </row>
    <row r="56" spans="1:119" ht="105">
      <c r="A56" s="162">
        <v>51</v>
      </c>
      <c r="B56" s="163">
        <v>40795</v>
      </c>
      <c r="C56" s="150">
        <v>3</v>
      </c>
      <c r="D56" s="150" t="s">
        <v>301</v>
      </c>
      <c r="E56" s="150" t="s">
        <v>334</v>
      </c>
      <c r="F56" s="150" t="s">
        <v>343</v>
      </c>
      <c r="G56" s="150" t="s">
        <v>217</v>
      </c>
      <c r="H56" s="164" t="s">
        <v>344</v>
      </c>
      <c r="I56" s="152" t="s">
        <v>257</v>
      </c>
      <c r="J56" s="156">
        <v>1</v>
      </c>
      <c r="K56" s="156">
        <v>1</v>
      </c>
      <c r="L56" s="156">
        <v>1</v>
      </c>
      <c r="M56" s="156">
        <v>0</v>
      </c>
      <c r="N56" s="156">
        <v>1</v>
      </c>
      <c r="O56" s="156">
        <v>1</v>
      </c>
      <c r="P56" s="156">
        <v>1</v>
      </c>
      <c r="Q56" s="156">
        <v>0</v>
      </c>
      <c r="R56" s="156">
        <v>1</v>
      </c>
      <c r="S56" s="153" t="s">
        <v>424</v>
      </c>
      <c r="T56" s="170">
        <v>0</v>
      </c>
      <c r="U56" s="170">
        <v>0</v>
      </c>
      <c r="V56" s="170">
        <v>2</v>
      </c>
      <c r="W56" s="170">
        <v>1</v>
      </c>
      <c r="X56" s="170">
        <v>0</v>
      </c>
      <c r="Y56" s="170">
        <v>3</v>
      </c>
      <c r="Z56" s="170">
        <v>0</v>
      </c>
      <c r="AA56" s="170">
        <v>0</v>
      </c>
      <c r="AB56" s="170">
        <v>0</v>
      </c>
      <c r="AC56" s="170">
        <v>0</v>
      </c>
      <c r="AD56" s="170">
        <v>0</v>
      </c>
      <c r="AE56" s="170">
        <v>0</v>
      </c>
      <c r="AF56" s="168">
        <v>1</v>
      </c>
      <c r="AG56" s="274" t="s">
        <v>224</v>
      </c>
      <c r="AH56" s="274" t="s">
        <v>238</v>
      </c>
      <c r="AI56" s="172">
        <v>1</v>
      </c>
      <c r="AJ56" s="172">
        <v>0</v>
      </c>
      <c r="AK56" s="172">
        <v>1</v>
      </c>
      <c r="AL56" s="172">
        <v>0</v>
      </c>
      <c r="AM56" s="172">
        <v>0</v>
      </c>
      <c r="AN56" s="172">
        <v>0</v>
      </c>
      <c r="AO56" s="172">
        <v>0</v>
      </c>
      <c r="AP56" s="172">
        <v>0</v>
      </c>
      <c r="AQ56" s="172">
        <v>0</v>
      </c>
      <c r="AR56" s="172">
        <v>0</v>
      </c>
      <c r="AS56" s="170">
        <v>1</v>
      </c>
      <c r="AT56" s="170">
        <v>0</v>
      </c>
      <c r="AU56" s="170">
        <v>2</v>
      </c>
      <c r="AV56" s="170">
        <v>0</v>
      </c>
      <c r="AW56" s="170">
        <v>0</v>
      </c>
      <c r="AX56" s="170">
        <v>0</v>
      </c>
      <c r="AY56" s="170">
        <v>0</v>
      </c>
      <c r="AZ56" s="170">
        <v>0</v>
      </c>
      <c r="BA56" s="170">
        <v>0</v>
      </c>
      <c r="BB56" s="170">
        <v>5</v>
      </c>
      <c r="BC56" s="170">
        <v>4</v>
      </c>
      <c r="BD56" s="170">
        <v>2</v>
      </c>
      <c r="BE56" s="170">
        <v>0</v>
      </c>
      <c r="BF56" s="170">
        <v>0</v>
      </c>
      <c r="BG56" s="170">
        <v>0</v>
      </c>
      <c r="BH56" s="170">
        <v>0</v>
      </c>
      <c r="BI56" s="170">
        <v>0</v>
      </c>
      <c r="BJ56" s="170">
        <v>0</v>
      </c>
      <c r="BK56" s="170">
        <v>3</v>
      </c>
      <c r="BL56" s="170">
        <v>0</v>
      </c>
      <c r="BM56" s="170">
        <v>0</v>
      </c>
      <c r="BN56" s="170">
        <v>0</v>
      </c>
      <c r="BO56" s="170">
        <v>1</v>
      </c>
      <c r="BP56" s="170">
        <v>0</v>
      </c>
      <c r="BQ56" s="168" t="s">
        <v>266</v>
      </c>
      <c r="BR56" s="167">
        <v>1</v>
      </c>
      <c r="BS56" s="174">
        <v>0</v>
      </c>
      <c r="BT56" s="174">
        <v>0</v>
      </c>
      <c r="BU56" s="174">
        <v>0</v>
      </c>
      <c r="BV56" s="174">
        <v>0</v>
      </c>
      <c r="BW56" s="174">
        <v>2</v>
      </c>
      <c r="BX56" s="174">
        <v>3</v>
      </c>
      <c r="BY56" s="174">
        <v>0</v>
      </c>
      <c r="BZ56" s="174">
        <v>0</v>
      </c>
      <c r="CA56" s="174">
        <v>0</v>
      </c>
      <c r="CB56" s="174">
        <v>0</v>
      </c>
      <c r="CC56" s="174">
        <v>1</v>
      </c>
      <c r="CD56" s="174">
        <v>0</v>
      </c>
      <c r="CE56" s="178">
        <v>0</v>
      </c>
      <c r="CF56" s="178">
        <v>1</v>
      </c>
      <c r="CG56" s="178" t="s">
        <v>223</v>
      </c>
      <c r="CH56" s="178">
        <v>1</v>
      </c>
      <c r="CI56" s="283" t="s">
        <v>224</v>
      </c>
      <c r="CJ56" s="283" t="s">
        <v>238</v>
      </c>
      <c r="CK56" s="178">
        <v>1</v>
      </c>
      <c r="CL56" s="174">
        <v>0</v>
      </c>
      <c r="CM56" s="174">
        <v>0</v>
      </c>
      <c r="CN56" s="174">
        <v>3</v>
      </c>
      <c r="CO56" s="174">
        <v>0</v>
      </c>
      <c r="CP56" s="174">
        <v>0</v>
      </c>
      <c r="CQ56" s="174">
        <v>2</v>
      </c>
      <c r="CR56" s="174">
        <v>1</v>
      </c>
      <c r="CS56" s="174">
        <v>0</v>
      </c>
      <c r="CT56" s="174">
        <v>0</v>
      </c>
      <c r="CU56" s="178">
        <v>1</v>
      </c>
      <c r="CV56" s="178">
        <v>0</v>
      </c>
      <c r="CW56" s="178" t="s">
        <v>258</v>
      </c>
      <c r="CX56" s="178" t="s">
        <v>236</v>
      </c>
      <c r="CY56" s="174">
        <v>0</v>
      </c>
      <c r="CZ56" s="174">
        <v>0</v>
      </c>
      <c r="DA56" s="174">
        <v>3</v>
      </c>
      <c r="DB56" s="174">
        <v>2</v>
      </c>
      <c r="DC56" s="174">
        <v>1</v>
      </c>
      <c r="DD56" s="174">
        <v>0</v>
      </c>
      <c r="DE56" s="178">
        <v>0</v>
      </c>
      <c r="DF56" s="178">
        <v>0</v>
      </c>
      <c r="DG56" s="178">
        <v>0</v>
      </c>
      <c r="DH56" s="178">
        <v>0</v>
      </c>
      <c r="DI56" s="181">
        <v>0</v>
      </c>
      <c r="DJ56" s="181">
        <v>1</v>
      </c>
      <c r="DK56" s="181">
        <v>1</v>
      </c>
      <c r="DL56" s="181">
        <v>1</v>
      </c>
      <c r="DM56" s="181">
        <v>1</v>
      </c>
      <c r="DN56" s="181">
        <v>1</v>
      </c>
      <c r="DO56" s="181">
        <v>0</v>
      </c>
    </row>
    <row r="57" spans="1:119" ht="180">
      <c r="A57" s="162">
        <v>52</v>
      </c>
      <c r="B57" s="163">
        <v>40796</v>
      </c>
      <c r="C57" s="150">
        <v>3</v>
      </c>
      <c r="D57" s="150" t="s">
        <v>301</v>
      </c>
      <c r="E57" s="150" t="s">
        <v>334</v>
      </c>
      <c r="F57" s="150" t="s">
        <v>343</v>
      </c>
      <c r="G57" s="150" t="s">
        <v>255</v>
      </c>
      <c r="H57" s="164" t="s">
        <v>344</v>
      </c>
      <c r="I57" s="152" t="s">
        <v>247</v>
      </c>
      <c r="J57" s="156">
        <v>0</v>
      </c>
      <c r="K57" s="156">
        <v>0</v>
      </c>
      <c r="L57" s="156">
        <v>0</v>
      </c>
      <c r="M57" s="156">
        <v>0</v>
      </c>
      <c r="N57" s="156">
        <v>1</v>
      </c>
      <c r="O57" s="156">
        <v>1</v>
      </c>
      <c r="P57" s="156">
        <v>0</v>
      </c>
      <c r="Q57" s="156">
        <v>0</v>
      </c>
      <c r="R57" s="156">
        <v>1</v>
      </c>
      <c r="S57" s="153" t="s">
        <v>424</v>
      </c>
      <c r="T57" s="170">
        <v>1</v>
      </c>
      <c r="U57" s="170">
        <v>0</v>
      </c>
      <c r="V57" s="170">
        <v>3</v>
      </c>
      <c r="W57" s="170">
        <v>0</v>
      </c>
      <c r="X57" s="170">
        <v>0</v>
      </c>
      <c r="Y57" s="170">
        <v>2</v>
      </c>
      <c r="Z57" s="170">
        <v>0</v>
      </c>
      <c r="AA57" s="170">
        <v>0</v>
      </c>
      <c r="AB57" s="170">
        <v>0</v>
      </c>
      <c r="AC57" s="170">
        <v>0</v>
      </c>
      <c r="AD57" s="170">
        <v>0</v>
      </c>
      <c r="AE57" s="170">
        <v>0</v>
      </c>
      <c r="AF57" s="168">
        <v>1</v>
      </c>
      <c r="AG57" s="274" t="s">
        <v>224</v>
      </c>
      <c r="AH57" s="274" t="s">
        <v>310</v>
      </c>
      <c r="AI57" s="172">
        <v>0</v>
      </c>
      <c r="AJ57" s="172">
        <v>0</v>
      </c>
      <c r="AK57" s="172">
        <v>1</v>
      </c>
      <c r="AL57" s="172">
        <v>0</v>
      </c>
      <c r="AM57" s="172">
        <v>0</v>
      </c>
      <c r="AN57" s="172">
        <v>0</v>
      </c>
      <c r="AO57" s="172">
        <v>1</v>
      </c>
      <c r="AP57" s="172">
        <v>0</v>
      </c>
      <c r="AQ57" s="172">
        <v>0</v>
      </c>
      <c r="AR57" s="172">
        <v>0</v>
      </c>
      <c r="AS57" s="170">
        <v>0</v>
      </c>
      <c r="AT57" s="170">
        <v>0</v>
      </c>
      <c r="AU57" s="170">
        <v>3</v>
      </c>
      <c r="AV57" s="170">
        <v>2</v>
      </c>
      <c r="AW57" s="170">
        <v>0</v>
      </c>
      <c r="AX57" s="170">
        <v>1</v>
      </c>
      <c r="AY57" s="170">
        <v>0</v>
      </c>
      <c r="AZ57" s="170">
        <v>0</v>
      </c>
      <c r="BA57" s="170">
        <v>0</v>
      </c>
      <c r="BB57" s="170">
        <v>5</v>
      </c>
      <c r="BC57" s="170">
        <v>4</v>
      </c>
      <c r="BD57" s="170">
        <v>0</v>
      </c>
      <c r="BE57" s="170">
        <v>0</v>
      </c>
      <c r="BF57" s="170">
        <v>0</v>
      </c>
      <c r="BG57" s="170">
        <v>0</v>
      </c>
      <c r="BH57" s="170">
        <v>0</v>
      </c>
      <c r="BI57" s="170">
        <v>0</v>
      </c>
      <c r="BJ57" s="170">
        <v>0</v>
      </c>
      <c r="BK57" s="170">
        <v>3</v>
      </c>
      <c r="BL57" s="170">
        <v>0</v>
      </c>
      <c r="BM57" s="170">
        <v>0</v>
      </c>
      <c r="BN57" s="170">
        <v>0</v>
      </c>
      <c r="BO57" s="170">
        <v>0</v>
      </c>
      <c r="BP57" s="170">
        <v>0</v>
      </c>
      <c r="BQ57" s="168" t="s">
        <v>248</v>
      </c>
      <c r="BR57" s="167">
        <v>1</v>
      </c>
      <c r="BS57" s="174">
        <v>1</v>
      </c>
      <c r="BT57" s="174">
        <v>0</v>
      </c>
      <c r="BU57" s="174">
        <v>2</v>
      </c>
      <c r="BV57" s="174">
        <v>0</v>
      </c>
      <c r="BW57" s="174">
        <v>0</v>
      </c>
      <c r="BX57" s="174">
        <v>3</v>
      </c>
      <c r="BY57" s="174">
        <v>0</v>
      </c>
      <c r="BZ57" s="174">
        <v>0</v>
      </c>
      <c r="CA57" s="174">
        <v>0</v>
      </c>
      <c r="CB57" s="174">
        <v>0</v>
      </c>
      <c r="CC57" s="174">
        <v>0</v>
      </c>
      <c r="CD57" s="174">
        <v>0</v>
      </c>
      <c r="CE57" s="178">
        <v>0</v>
      </c>
      <c r="CF57" s="178">
        <v>0</v>
      </c>
      <c r="CG57" s="178" t="s">
        <v>223</v>
      </c>
      <c r="CH57" s="178">
        <v>1</v>
      </c>
      <c r="CI57" s="283" t="s">
        <v>224</v>
      </c>
      <c r="CJ57" s="283" t="s">
        <v>225</v>
      </c>
      <c r="CK57" s="178">
        <v>1</v>
      </c>
      <c r="CL57" s="174">
        <v>0</v>
      </c>
      <c r="CM57" s="174">
        <v>0</v>
      </c>
      <c r="CN57" s="174">
        <v>3</v>
      </c>
      <c r="CO57" s="174">
        <v>2</v>
      </c>
      <c r="CP57" s="174">
        <v>0</v>
      </c>
      <c r="CQ57" s="174">
        <v>1</v>
      </c>
      <c r="CR57" s="174">
        <v>0</v>
      </c>
      <c r="CS57" s="174">
        <v>0</v>
      </c>
      <c r="CT57" s="174">
        <v>0</v>
      </c>
      <c r="CU57" s="178">
        <v>1</v>
      </c>
      <c r="CV57" s="178">
        <v>0</v>
      </c>
      <c r="CW57" s="178" t="s">
        <v>248</v>
      </c>
      <c r="CX57" s="178" t="s">
        <v>243</v>
      </c>
      <c r="CY57" s="174">
        <v>0</v>
      </c>
      <c r="CZ57" s="174">
        <v>1</v>
      </c>
      <c r="DA57" s="174">
        <v>3</v>
      </c>
      <c r="DB57" s="174">
        <v>0</v>
      </c>
      <c r="DC57" s="174">
        <v>0</v>
      </c>
      <c r="DD57" s="174">
        <v>2</v>
      </c>
      <c r="DE57" s="178">
        <v>0</v>
      </c>
      <c r="DF57" s="178">
        <v>1</v>
      </c>
      <c r="DG57" s="178">
        <v>1</v>
      </c>
      <c r="DH57" s="178">
        <v>0</v>
      </c>
      <c r="DI57" s="181">
        <v>0</v>
      </c>
      <c r="DJ57" s="181">
        <v>0</v>
      </c>
      <c r="DK57" s="181">
        <v>0</v>
      </c>
      <c r="DL57" s="181">
        <v>0</v>
      </c>
      <c r="DM57" s="181">
        <v>0</v>
      </c>
      <c r="DN57" s="181">
        <v>1</v>
      </c>
      <c r="DO57" s="181">
        <v>0</v>
      </c>
    </row>
    <row r="58" spans="1:119" ht="180">
      <c r="A58" s="162">
        <v>53</v>
      </c>
      <c r="B58" s="166">
        <v>40795</v>
      </c>
      <c r="C58" s="161">
        <v>1</v>
      </c>
      <c r="D58" s="161" t="s">
        <v>301</v>
      </c>
      <c r="E58" s="161" t="s">
        <v>429</v>
      </c>
      <c r="F58" s="161" t="s">
        <v>346</v>
      </c>
      <c r="G58" s="161" t="s">
        <v>217</v>
      </c>
      <c r="H58" s="164" t="s">
        <v>347</v>
      </c>
      <c r="I58" s="152" t="s">
        <v>247</v>
      </c>
      <c r="J58" s="159">
        <v>1</v>
      </c>
      <c r="K58" s="159">
        <v>1</v>
      </c>
      <c r="L58" s="159">
        <v>1</v>
      </c>
      <c r="M58" s="159">
        <v>0</v>
      </c>
      <c r="N58" s="158">
        <v>1</v>
      </c>
      <c r="O58" s="158">
        <v>1</v>
      </c>
      <c r="P58" s="158">
        <v>1</v>
      </c>
      <c r="Q58" s="158">
        <v>1</v>
      </c>
      <c r="R58" s="158">
        <v>0</v>
      </c>
      <c r="S58" s="154" t="s">
        <v>424</v>
      </c>
      <c r="T58" s="170">
        <v>0</v>
      </c>
      <c r="U58" s="170">
        <v>0</v>
      </c>
      <c r="V58" s="170">
        <v>2</v>
      </c>
      <c r="W58" s="170">
        <v>0</v>
      </c>
      <c r="X58" s="170">
        <v>0</v>
      </c>
      <c r="Y58" s="170">
        <v>3</v>
      </c>
      <c r="Z58" s="170">
        <v>0</v>
      </c>
      <c r="AA58" s="170">
        <v>0</v>
      </c>
      <c r="AB58" s="170">
        <v>0</v>
      </c>
      <c r="AC58" s="170">
        <v>1</v>
      </c>
      <c r="AD58" s="170">
        <v>0</v>
      </c>
      <c r="AE58" s="170">
        <v>0</v>
      </c>
      <c r="AF58" s="168">
        <v>0</v>
      </c>
      <c r="AG58" s="274" t="s">
        <v>224</v>
      </c>
      <c r="AH58" s="274" t="s">
        <v>310</v>
      </c>
      <c r="AI58" s="172">
        <v>0</v>
      </c>
      <c r="AJ58" s="172">
        <v>0</v>
      </c>
      <c r="AK58" s="172">
        <v>1</v>
      </c>
      <c r="AL58" s="172">
        <v>0</v>
      </c>
      <c r="AM58" s="172">
        <v>0</v>
      </c>
      <c r="AN58" s="172">
        <v>0</v>
      </c>
      <c r="AO58" s="172">
        <v>0</v>
      </c>
      <c r="AP58" s="172">
        <v>0</v>
      </c>
      <c r="AQ58" s="172">
        <v>1</v>
      </c>
      <c r="AR58" s="172">
        <v>0</v>
      </c>
      <c r="AS58" s="170">
        <v>0</v>
      </c>
      <c r="AT58" s="170">
        <v>0</v>
      </c>
      <c r="AU58" s="170">
        <v>3</v>
      </c>
      <c r="AV58" s="170">
        <v>2</v>
      </c>
      <c r="AW58" s="170">
        <v>0</v>
      </c>
      <c r="AX58" s="170">
        <v>0</v>
      </c>
      <c r="AY58" s="170">
        <v>0</v>
      </c>
      <c r="AZ58" s="170">
        <v>0</v>
      </c>
      <c r="BA58" s="170">
        <v>0</v>
      </c>
      <c r="BB58" s="170">
        <v>5</v>
      </c>
      <c r="BC58" s="170">
        <v>0</v>
      </c>
      <c r="BD58" s="170">
        <v>0</v>
      </c>
      <c r="BE58" s="170">
        <v>0</v>
      </c>
      <c r="BF58" s="170">
        <v>1</v>
      </c>
      <c r="BG58" s="170">
        <v>2</v>
      </c>
      <c r="BH58" s="170">
        <v>4</v>
      </c>
      <c r="BI58" s="170">
        <v>0</v>
      </c>
      <c r="BJ58" s="170">
        <v>3</v>
      </c>
      <c r="BK58" s="170">
        <v>0</v>
      </c>
      <c r="BL58" s="170">
        <v>0</v>
      </c>
      <c r="BM58" s="170">
        <v>0</v>
      </c>
      <c r="BN58" s="170">
        <v>0</v>
      </c>
      <c r="BO58" s="170">
        <v>0</v>
      </c>
      <c r="BP58" s="170">
        <v>0</v>
      </c>
      <c r="BQ58" s="168" t="s">
        <v>266</v>
      </c>
      <c r="BR58" s="168">
        <v>1</v>
      </c>
      <c r="BS58" s="174">
        <v>0</v>
      </c>
      <c r="BT58" s="174">
        <v>0</v>
      </c>
      <c r="BU58" s="174">
        <v>0</v>
      </c>
      <c r="BV58" s="174">
        <v>0</v>
      </c>
      <c r="BW58" s="174">
        <v>1</v>
      </c>
      <c r="BX58" s="174">
        <v>3</v>
      </c>
      <c r="BY58" s="174">
        <v>2</v>
      </c>
      <c r="BZ58" s="174">
        <v>0</v>
      </c>
      <c r="CA58" s="174">
        <v>0</v>
      </c>
      <c r="CB58" s="174">
        <v>0</v>
      </c>
      <c r="CC58" s="174">
        <v>0</v>
      </c>
      <c r="CD58" s="174">
        <v>0</v>
      </c>
      <c r="CE58" s="178">
        <v>0</v>
      </c>
      <c r="CF58" s="178">
        <v>1</v>
      </c>
      <c r="CG58" s="178" t="s">
        <v>223</v>
      </c>
      <c r="CH58" s="178">
        <v>1</v>
      </c>
      <c r="CI58" s="283" t="s">
        <v>224</v>
      </c>
      <c r="CJ58" s="283" t="s">
        <v>310</v>
      </c>
      <c r="CK58" s="178">
        <v>1</v>
      </c>
      <c r="CL58" s="174">
        <v>0</v>
      </c>
      <c r="CM58" s="174">
        <v>2</v>
      </c>
      <c r="CN58" s="174">
        <v>0</v>
      </c>
      <c r="CO58" s="174">
        <v>3</v>
      </c>
      <c r="CP58" s="174">
        <v>0</v>
      </c>
      <c r="CQ58" s="174">
        <v>0</v>
      </c>
      <c r="CR58" s="174">
        <v>1</v>
      </c>
      <c r="CS58" s="174">
        <v>0</v>
      </c>
      <c r="CT58" s="174">
        <v>0</v>
      </c>
      <c r="CU58" s="178">
        <v>1</v>
      </c>
      <c r="CV58" s="178">
        <v>0</v>
      </c>
      <c r="CW58" s="178" t="s">
        <v>266</v>
      </c>
      <c r="CX58" s="178" t="s">
        <v>228</v>
      </c>
      <c r="CY58" s="174">
        <v>0</v>
      </c>
      <c r="CZ58" s="174">
        <v>2</v>
      </c>
      <c r="DA58" s="174">
        <v>3</v>
      </c>
      <c r="DB58" s="174">
        <v>0</v>
      </c>
      <c r="DC58" s="174">
        <v>1</v>
      </c>
      <c r="DD58" s="174">
        <v>0</v>
      </c>
      <c r="DE58" s="178">
        <v>1</v>
      </c>
      <c r="DF58" s="178">
        <v>1</v>
      </c>
      <c r="DG58" s="178">
        <v>1</v>
      </c>
      <c r="DH58" s="178">
        <v>0</v>
      </c>
      <c r="DI58" s="181">
        <v>0</v>
      </c>
      <c r="DJ58" s="181">
        <v>1</v>
      </c>
      <c r="DK58" s="181">
        <v>1</v>
      </c>
      <c r="DL58" s="181">
        <v>1</v>
      </c>
      <c r="DM58" s="181">
        <v>1</v>
      </c>
      <c r="DN58" s="181">
        <v>1</v>
      </c>
      <c r="DO58" s="181">
        <v>0</v>
      </c>
    </row>
    <row r="59" spans="1:119" ht="180">
      <c r="A59" s="162">
        <v>54</v>
      </c>
      <c r="B59" s="163">
        <v>40797</v>
      </c>
      <c r="C59" s="150">
        <v>2</v>
      </c>
      <c r="D59" s="150" t="s">
        <v>301</v>
      </c>
      <c r="E59" s="150" t="s">
        <v>345</v>
      </c>
      <c r="F59" s="150" t="s">
        <v>348</v>
      </c>
      <c r="G59" s="150" t="s">
        <v>217</v>
      </c>
      <c r="H59" s="164" t="s">
        <v>349</v>
      </c>
      <c r="I59" s="152" t="s">
        <v>247</v>
      </c>
      <c r="J59" s="156">
        <v>1</v>
      </c>
      <c r="K59" s="156">
        <v>1</v>
      </c>
      <c r="L59" s="156">
        <v>1</v>
      </c>
      <c r="M59" s="156">
        <v>0</v>
      </c>
      <c r="N59" s="156">
        <v>1</v>
      </c>
      <c r="O59" s="156">
        <v>1</v>
      </c>
      <c r="P59" s="156">
        <v>1</v>
      </c>
      <c r="Q59" s="156">
        <v>0</v>
      </c>
      <c r="R59" s="156">
        <v>0</v>
      </c>
      <c r="S59" s="153" t="s">
        <v>424</v>
      </c>
      <c r="T59" s="170">
        <v>0</v>
      </c>
      <c r="U59" s="170">
        <v>0</v>
      </c>
      <c r="V59" s="170">
        <v>2</v>
      </c>
      <c r="W59" s="170">
        <v>0</v>
      </c>
      <c r="X59" s="170">
        <v>0</v>
      </c>
      <c r="Y59" s="170">
        <v>3</v>
      </c>
      <c r="Z59" s="170">
        <v>0</v>
      </c>
      <c r="AA59" s="170">
        <v>0</v>
      </c>
      <c r="AB59" s="170">
        <v>0</v>
      </c>
      <c r="AC59" s="170">
        <v>1</v>
      </c>
      <c r="AD59" s="170">
        <v>0</v>
      </c>
      <c r="AE59" s="170">
        <v>0</v>
      </c>
      <c r="AF59" s="168">
        <v>1</v>
      </c>
      <c r="AG59" s="274" t="s">
        <v>310</v>
      </c>
      <c r="AH59" s="274" t="s">
        <v>238</v>
      </c>
      <c r="AI59" s="172">
        <v>1</v>
      </c>
      <c r="AJ59" s="172">
        <v>0</v>
      </c>
      <c r="AK59" s="172">
        <v>1</v>
      </c>
      <c r="AL59" s="172">
        <v>1</v>
      </c>
      <c r="AM59" s="172">
        <v>0</v>
      </c>
      <c r="AN59" s="172">
        <v>0</v>
      </c>
      <c r="AO59" s="172">
        <v>1</v>
      </c>
      <c r="AP59" s="172">
        <v>1</v>
      </c>
      <c r="AQ59" s="172">
        <v>1</v>
      </c>
      <c r="AR59" s="172">
        <v>0</v>
      </c>
      <c r="AS59" s="170">
        <v>1</v>
      </c>
      <c r="AT59" s="170">
        <v>0</v>
      </c>
      <c r="AU59" s="170">
        <v>2</v>
      </c>
      <c r="AV59" s="170">
        <v>1</v>
      </c>
      <c r="AW59" s="170">
        <v>0</v>
      </c>
      <c r="AX59" s="170">
        <v>0</v>
      </c>
      <c r="AY59" s="170">
        <v>0</v>
      </c>
      <c r="AZ59" s="170">
        <v>0</v>
      </c>
      <c r="BA59" s="170">
        <v>0</v>
      </c>
      <c r="BB59" s="170">
        <v>5</v>
      </c>
      <c r="BC59" s="170">
        <v>0</v>
      </c>
      <c r="BD59" s="170">
        <v>0</v>
      </c>
      <c r="BE59" s="170">
        <v>0</v>
      </c>
      <c r="BF59" s="170">
        <v>0</v>
      </c>
      <c r="BG59" s="170">
        <v>0</v>
      </c>
      <c r="BH59" s="170">
        <v>4</v>
      </c>
      <c r="BI59" s="170">
        <v>3</v>
      </c>
      <c r="BJ59" s="170">
        <v>1</v>
      </c>
      <c r="BK59" s="170">
        <v>0</v>
      </c>
      <c r="BL59" s="170">
        <v>0</v>
      </c>
      <c r="BM59" s="170">
        <v>2</v>
      </c>
      <c r="BN59" s="170">
        <v>1</v>
      </c>
      <c r="BO59" s="170">
        <v>0</v>
      </c>
      <c r="BP59" s="170">
        <v>0</v>
      </c>
      <c r="BQ59" s="168" t="s">
        <v>266</v>
      </c>
      <c r="BR59" s="167">
        <v>1</v>
      </c>
      <c r="BS59" s="174">
        <v>0</v>
      </c>
      <c r="BT59" s="174">
        <v>0</v>
      </c>
      <c r="BU59" s="174">
        <v>3</v>
      </c>
      <c r="BV59" s="174">
        <v>0</v>
      </c>
      <c r="BW59" s="174">
        <v>0</v>
      </c>
      <c r="BX59" s="174">
        <v>2</v>
      </c>
      <c r="BY59" s="174">
        <v>1</v>
      </c>
      <c r="BZ59" s="174">
        <v>0</v>
      </c>
      <c r="CA59" s="174">
        <v>0</v>
      </c>
      <c r="CB59" s="174">
        <v>0</v>
      </c>
      <c r="CC59" s="174">
        <v>0</v>
      </c>
      <c r="CD59" s="174">
        <v>0</v>
      </c>
      <c r="CE59" s="178">
        <v>0</v>
      </c>
      <c r="CF59" s="178">
        <v>1</v>
      </c>
      <c r="CG59" s="178" t="s">
        <v>223</v>
      </c>
      <c r="CH59" s="178">
        <v>1</v>
      </c>
      <c r="CI59" s="283" t="s">
        <v>224</v>
      </c>
      <c r="CJ59" s="283" t="s">
        <v>310</v>
      </c>
      <c r="CK59" s="178">
        <v>1</v>
      </c>
      <c r="CL59" s="174">
        <v>0</v>
      </c>
      <c r="CM59" s="174">
        <v>0</v>
      </c>
      <c r="CN59" s="174">
        <v>3</v>
      </c>
      <c r="CO59" s="174">
        <v>2</v>
      </c>
      <c r="CP59" s="174">
        <v>0</v>
      </c>
      <c r="CQ59" s="174">
        <v>0</v>
      </c>
      <c r="CR59" s="174">
        <v>1</v>
      </c>
      <c r="CS59" s="174">
        <v>0</v>
      </c>
      <c r="CT59" s="174">
        <v>0</v>
      </c>
      <c r="CU59" s="178">
        <v>1</v>
      </c>
      <c r="CV59" s="178">
        <v>0</v>
      </c>
      <c r="CW59" s="178" t="s">
        <v>266</v>
      </c>
      <c r="CX59" s="178" t="s">
        <v>239</v>
      </c>
      <c r="CY59" s="174">
        <v>0</v>
      </c>
      <c r="CZ59" s="174">
        <v>3</v>
      </c>
      <c r="DA59" s="174">
        <v>0</v>
      </c>
      <c r="DB59" s="174">
        <v>1</v>
      </c>
      <c r="DC59" s="174">
        <v>0</v>
      </c>
      <c r="DD59" s="174">
        <v>2</v>
      </c>
      <c r="DE59" s="178">
        <v>0</v>
      </c>
      <c r="DF59" s="178">
        <v>1</v>
      </c>
      <c r="DG59" s="178">
        <v>1</v>
      </c>
      <c r="DH59" s="178">
        <v>0</v>
      </c>
      <c r="DI59" s="181">
        <v>0</v>
      </c>
      <c r="DJ59" s="181">
        <v>1</v>
      </c>
      <c r="DK59" s="181">
        <v>1</v>
      </c>
      <c r="DL59" s="181">
        <v>0</v>
      </c>
      <c r="DM59" s="181">
        <v>0</v>
      </c>
      <c r="DN59" s="181">
        <v>1</v>
      </c>
      <c r="DO59" s="181">
        <v>0</v>
      </c>
    </row>
    <row r="60" spans="1:119" ht="105">
      <c r="A60" s="162">
        <v>55</v>
      </c>
      <c r="B60" s="163">
        <v>40796</v>
      </c>
      <c r="C60" s="150">
        <v>2</v>
      </c>
      <c r="D60" s="150" t="s">
        <v>301</v>
      </c>
      <c r="E60" s="150" t="s">
        <v>345</v>
      </c>
      <c r="F60" s="150" t="s">
        <v>350</v>
      </c>
      <c r="G60" s="150" t="s">
        <v>217</v>
      </c>
      <c r="H60" s="164" t="s">
        <v>351</v>
      </c>
      <c r="I60" s="152" t="s">
        <v>257</v>
      </c>
      <c r="J60" s="156">
        <v>1</v>
      </c>
      <c r="K60" s="156">
        <v>1</v>
      </c>
      <c r="L60" s="156">
        <v>0</v>
      </c>
      <c r="M60" s="156">
        <v>0</v>
      </c>
      <c r="N60" s="156">
        <v>1</v>
      </c>
      <c r="O60" s="156">
        <v>1</v>
      </c>
      <c r="P60" s="156">
        <v>1</v>
      </c>
      <c r="Q60" s="156">
        <v>1</v>
      </c>
      <c r="R60" s="156">
        <v>0</v>
      </c>
      <c r="S60" s="153" t="s">
        <v>424</v>
      </c>
      <c r="T60" s="170">
        <v>1</v>
      </c>
      <c r="U60" s="170">
        <v>0</v>
      </c>
      <c r="V60" s="170">
        <v>3</v>
      </c>
      <c r="W60" s="170">
        <v>0</v>
      </c>
      <c r="X60" s="170">
        <v>0</v>
      </c>
      <c r="Y60" s="170">
        <v>2</v>
      </c>
      <c r="Z60" s="170">
        <v>0</v>
      </c>
      <c r="AA60" s="170">
        <v>0</v>
      </c>
      <c r="AB60" s="170">
        <v>0</v>
      </c>
      <c r="AC60" s="170">
        <v>0</v>
      </c>
      <c r="AD60" s="170">
        <v>0</v>
      </c>
      <c r="AE60" s="170">
        <v>0</v>
      </c>
      <c r="AF60" s="168">
        <v>1</v>
      </c>
      <c r="AG60" s="274" t="s">
        <v>310</v>
      </c>
      <c r="AH60" s="274" t="s">
        <v>310</v>
      </c>
      <c r="AI60" s="172">
        <v>0</v>
      </c>
      <c r="AJ60" s="172">
        <v>1</v>
      </c>
      <c r="AK60" s="172">
        <v>1</v>
      </c>
      <c r="AL60" s="172">
        <v>1</v>
      </c>
      <c r="AM60" s="172">
        <v>1</v>
      </c>
      <c r="AN60" s="172">
        <v>0</v>
      </c>
      <c r="AO60" s="172">
        <v>1</v>
      </c>
      <c r="AP60" s="172">
        <v>1</v>
      </c>
      <c r="AQ60" s="172">
        <v>0</v>
      </c>
      <c r="AR60" s="172">
        <v>0</v>
      </c>
      <c r="AS60" s="170">
        <v>0</v>
      </c>
      <c r="AT60" s="170">
        <v>0</v>
      </c>
      <c r="AU60" s="170">
        <v>3</v>
      </c>
      <c r="AV60" s="170">
        <v>1</v>
      </c>
      <c r="AW60" s="170">
        <v>0</v>
      </c>
      <c r="AX60" s="170">
        <v>0</v>
      </c>
      <c r="AY60" s="170">
        <v>0</v>
      </c>
      <c r="AZ60" s="170">
        <v>0</v>
      </c>
      <c r="BA60" s="170">
        <v>0</v>
      </c>
      <c r="BB60" s="170">
        <v>3</v>
      </c>
      <c r="BC60" s="170">
        <v>0</v>
      </c>
      <c r="BD60" s="170">
        <v>0</v>
      </c>
      <c r="BE60" s="170">
        <v>0</v>
      </c>
      <c r="BF60" s="170">
        <v>0</v>
      </c>
      <c r="BG60" s="170">
        <v>0</v>
      </c>
      <c r="BH60" s="170">
        <v>5</v>
      </c>
      <c r="BI60" s="170">
        <v>0</v>
      </c>
      <c r="BJ60" s="170">
        <v>0</v>
      </c>
      <c r="BK60" s="170">
        <v>2</v>
      </c>
      <c r="BL60" s="170">
        <v>0</v>
      </c>
      <c r="BM60" s="170">
        <v>4</v>
      </c>
      <c r="BN60" s="170">
        <v>0</v>
      </c>
      <c r="BO60" s="170">
        <v>1</v>
      </c>
      <c r="BP60" s="170">
        <v>0</v>
      </c>
      <c r="BQ60" s="168" t="s">
        <v>258</v>
      </c>
      <c r="BR60" s="167">
        <v>1</v>
      </c>
      <c r="BS60" s="174">
        <v>0</v>
      </c>
      <c r="BT60" s="174">
        <v>0</v>
      </c>
      <c r="BU60" s="174">
        <v>3</v>
      </c>
      <c r="BV60" s="174">
        <v>0</v>
      </c>
      <c r="BW60" s="174">
        <v>0</v>
      </c>
      <c r="BX60" s="174">
        <v>1</v>
      </c>
      <c r="BY60" s="174">
        <v>0</v>
      </c>
      <c r="BZ60" s="174">
        <v>2</v>
      </c>
      <c r="CA60" s="174">
        <v>0</v>
      </c>
      <c r="CB60" s="174">
        <v>0</v>
      </c>
      <c r="CC60" s="174">
        <v>0</v>
      </c>
      <c r="CD60" s="174">
        <v>0</v>
      </c>
      <c r="CE60" s="178">
        <v>1</v>
      </c>
      <c r="CF60" s="178">
        <v>1</v>
      </c>
      <c r="CG60" s="178" t="s">
        <v>223</v>
      </c>
      <c r="CH60" s="178">
        <v>1</v>
      </c>
      <c r="CI60" s="283" t="s">
        <v>224</v>
      </c>
      <c r="CJ60" s="283" t="s">
        <v>310</v>
      </c>
      <c r="CK60" s="178">
        <v>1</v>
      </c>
      <c r="CL60" s="174">
        <v>3</v>
      </c>
      <c r="CM60" s="174">
        <v>0</v>
      </c>
      <c r="CN60" s="174">
        <v>0</v>
      </c>
      <c r="CO60" s="174">
        <v>1</v>
      </c>
      <c r="CP60" s="174">
        <v>2</v>
      </c>
      <c r="CQ60" s="174">
        <v>0</v>
      </c>
      <c r="CR60" s="174">
        <v>0</v>
      </c>
      <c r="CS60" s="174">
        <v>0</v>
      </c>
      <c r="CT60" s="174">
        <v>0</v>
      </c>
      <c r="CU60" s="178">
        <v>1</v>
      </c>
      <c r="CV60" s="178">
        <v>0</v>
      </c>
      <c r="CW60" s="178" t="s">
        <v>266</v>
      </c>
      <c r="CX60" s="178" t="s">
        <v>243</v>
      </c>
      <c r="CY60" s="174">
        <v>0</v>
      </c>
      <c r="CZ60" s="174">
        <v>3</v>
      </c>
      <c r="DA60" s="174">
        <v>2</v>
      </c>
      <c r="DB60" s="174">
        <v>1</v>
      </c>
      <c r="DC60" s="174">
        <v>0</v>
      </c>
      <c r="DD60" s="174">
        <v>0</v>
      </c>
      <c r="DE60" s="178">
        <v>1</v>
      </c>
      <c r="DF60" s="178">
        <v>1</v>
      </c>
      <c r="DG60" s="178">
        <v>0</v>
      </c>
      <c r="DH60" s="178">
        <v>0</v>
      </c>
      <c r="DI60" s="181">
        <v>0</v>
      </c>
      <c r="DJ60" s="181">
        <v>1</v>
      </c>
      <c r="DK60" s="181">
        <v>0</v>
      </c>
      <c r="DL60" s="181">
        <v>0</v>
      </c>
      <c r="DM60" s="181">
        <v>0</v>
      </c>
      <c r="DN60" s="181">
        <v>0</v>
      </c>
      <c r="DO60" s="181">
        <v>0</v>
      </c>
    </row>
    <row r="61" spans="1:119" ht="60">
      <c r="A61" s="162">
        <v>56</v>
      </c>
      <c r="B61" s="163">
        <v>40797</v>
      </c>
      <c r="C61" s="150">
        <v>2</v>
      </c>
      <c r="D61" s="150" t="s">
        <v>301</v>
      </c>
      <c r="E61" s="150" t="s">
        <v>345</v>
      </c>
      <c r="F61" s="150" t="s">
        <v>352</v>
      </c>
      <c r="G61" s="150" t="s">
        <v>217</v>
      </c>
      <c r="H61" s="164" t="s">
        <v>353</v>
      </c>
      <c r="I61" s="152" t="s">
        <v>234</v>
      </c>
      <c r="J61" s="156">
        <v>1</v>
      </c>
      <c r="K61" s="156">
        <v>0</v>
      </c>
      <c r="L61" s="156">
        <v>1</v>
      </c>
      <c r="M61" s="156">
        <v>0</v>
      </c>
      <c r="N61" s="156">
        <v>1</v>
      </c>
      <c r="O61" s="156">
        <v>1</v>
      </c>
      <c r="P61" s="156">
        <v>1</v>
      </c>
      <c r="Q61" s="156">
        <v>0</v>
      </c>
      <c r="R61" s="156">
        <v>0</v>
      </c>
      <c r="S61" s="153" t="s">
        <v>415</v>
      </c>
      <c r="T61" s="170">
        <v>0</v>
      </c>
      <c r="U61" s="170">
        <v>0</v>
      </c>
      <c r="V61" s="170">
        <v>0</v>
      </c>
      <c r="W61" s="170">
        <v>0</v>
      </c>
      <c r="X61" s="170">
        <v>0</v>
      </c>
      <c r="Y61" s="170">
        <v>2</v>
      </c>
      <c r="Z61" s="170">
        <v>0</v>
      </c>
      <c r="AA61" s="170">
        <v>0</v>
      </c>
      <c r="AB61" s="170">
        <v>0</v>
      </c>
      <c r="AC61" s="170">
        <v>1</v>
      </c>
      <c r="AD61" s="170">
        <v>0</v>
      </c>
      <c r="AE61" s="170">
        <v>3</v>
      </c>
      <c r="AF61" s="168">
        <v>1</v>
      </c>
      <c r="AG61" s="274" t="s">
        <v>310</v>
      </c>
      <c r="AH61" s="274" t="s">
        <v>238</v>
      </c>
      <c r="AI61" s="172">
        <v>0</v>
      </c>
      <c r="AJ61" s="172">
        <v>0</v>
      </c>
      <c r="AK61" s="172">
        <v>0</v>
      </c>
      <c r="AL61" s="172">
        <v>1</v>
      </c>
      <c r="AM61" s="172">
        <v>0</v>
      </c>
      <c r="AN61" s="172">
        <v>0</v>
      </c>
      <c r="AO61" s="172">
        <v>0</v>
      </c>
      <c r="AP61" s="172">
        <v>0</v>
      </c>
      <c r="AQ61" s="172">
        <v>0</v>
      </c>
      <c r="AR61" s="172">
        <v>0</v>
      </c>
      <c r="AS61" s="170">
        <v>0</v>
      </c>
      <c r="AT61" s="170">
        <v>1</v>
      </c>
      <c r="AU61" s="170">
        <v>0</v>
      </c>
      <c r="AV61" s="170">
        <v>3</v>
      </c>
      <c r="AW61" s="170">
        <v>0</v>
      </c>
      <c r="AX61" s="170">
        <v>0</v>
      </c>
      <c r="AY61" s="170">
        <v>0</v>
      </c>
      <c r="AZ61" s="170">
        <v>0</v>
      </c>
      <c r="BA61" s="170">
        <v>2</v>
      </c>
      <c r="BB61" s="170">
        <v>2</v>
      </c>
      <c r="BC61" s="170">
        <v>0</v>
      </c>
      <c r="BD61" s="170">
        <v>0</v>
      </c>
      <c r="BE61" s="170">
        <v>0</v>
      </c>
      <c r="BF61" s="170">
        <v>0</v>
      </c>
      <c r="BG61" s="170">
        <v>0</v>
      </c>
      <c r="BH61" s="170">
        <v>5</v>
      </c>
      <c r="BI61" s="170">
        <v>4</v>
      </c>
      <c r="BJ61" s="170">
        <v>0</v>
      </c>
      <c r="BK61" s="170">
        <v>0</v>
      </c>
      <c r="BL61" s="170">
        <v>0</v>
      </c>
      <c r="BM61" s="170">
        <v>0</v>
      </c>
      <c r="BN61" s="170">
        <v>1</v>
      </c>
      <c r="BO61" s="170">
        <v>0</v>
      </c>
      <c r="BP61" s="170">
        <v>0</v>
      </c>
      <c r="BQ61" s="168" t="s">
        <v>266</v>
      </c>
      <c r="BR61" s="167" t="s">
        <v>539</v>
      </c>
      <c r="BS61" s="174">
        <v>3</v>
      </c>
      <c r="BT61" s="174">
        <v>0</v>
      </c>
      <c r="BU61" s="174">
        <v>0</v>
      </c>
      <c r="BV61" s="174">
        <v>0</v>
      </c>
      <c r="BW61" s="174">
        <v>2</v>
      </c>
      <c r="BX61" s="174">
        <v>1</v>
      </c>
      <c r="BY61" s="174">
        <v>0</v>
      </c>
      <c r="BZ61" s="174">
        <v>0</v>
      </c>
      <c r="CA61" s="174">
        <v>0</v>
      </c>
      <c r="CB61" s="174">
        <v>0</v>
      </c>
      <c r="CC61" s="174">
        <v>0</v>
      </c>
      <c r="CD61" s="174">
        <v>0</v>
      </c>
      <c r="CE61" s="178">
        <v>1</v>
      </c>
      <c r="CF61" s="178">
        <v>1</v>
      </c>
      <c r="CG61" s="178" t="s">
        <v>223</v>
      </c>
      <c r="CH61" s="178">
        <v>1</v>
      </c>
      <c r="CI61" s="283" t="s">
        <v>224</v>
      </c>
      <c r="CJ61" s="283" t="s">
        <v>310</v>
      </c>
      <c r="CK61" s="178">
        <v>1</v>
      </c>
      <c r="CL61" s="174">
        <v>0</v>
      </c>
      <c r="CM61" s="174">
        <v>0</v>
      </c>
      <c r="CN61" s="174">
        <v>0</v>
      </c>
      <c r="CO61" s="174">
        <v>3</v>
      </c>
      <c r="CP61" s="174">
        <v>0</v>
      </c>
      <c r="CQ61" s="174">
        <v>1</v>
      </c>
      <c r="CR61" s="174">
        <v>2</v>
      </c>
      <c r="CS61" s="174">
        <v>0</v>
      </c>
      <c r="CT61" s="174">
        <v>0</v>
      </c>
      <c r="CU61" s="178">
        <v>1</v>
      </c>
      <c r="CV61" s="178">
        <v>0</v>
      </c>
      <c r="CW61" s="178" t="s">
        <v>248</v>
      </c>
      <c r="CX61" s="178" t="s">
        <v>236</v>
      </c>
      <c r="CY61" s="174">
        <v>0</v>
      </c>
      <c r="CZ61" s="174">
        <v>3</v>
      </c>
      <c r="DA61" s="174">
        <v>0</v>
      </c>
      <c r="DB61" s="174">
        <v>2</v>
      </c>
      <c r="DC61" s="174">
        <v>0</v>
      </c>
      <c r="DD61" s="174">
        <v>1</v>
      </c>
      <c r="DE61" s="178">
        <v>0</v>
      </c>
      <c r="DF61" s="178">
        <v>1</v>
      </c>
      <c r="DG61" s="178">
        <v>0</v>
      </c>
      <c r="DH61" s="178">
        <v>0</v>
      </c>
      <c r="DI61" s="181">
        <v>0</v>
      </c>
      <c r="DJ61" s="181">
        <v>1</v>
      </c>
      <c r="DK61" s="181">
        <v>1</v>
      </c>
      <c r="DL61" s="181">
        <v>0</v>
      </c>
      <c r="DM61" s="181">
        <v>0</v>
      </c>
      <c r="DN61" s="181">
        <v>0</v>
      </c>
      <c r="DO61" s="181">
        <v>0</v>
      </c>
    </row>
    <row r="62" spans="1:119" ht="150">
      <c r="A62" s="162">
        <v>57</v>
      </c>
      <c r="B62" s="163">
        <v>40796</v>
      </c>
      <c r="C62" s="150">
        <v>2</v>
      </c>
      <c r="D62" s="150" t="s">
        <v>301</v>
      </c>
      <c r="E62" s="150" t="s">
        <v>345</v>
      </c>
      <c r="F62" s="150" t="s">
        <v>354</v>
      </c>
      <c r="G62" s="150" t="s">
        <v>217</v>
      </c>
      <c r="H62" s="164" t="s">
        <v>355</v>
      </c>
      <c r="I62" s="152" t="s">
        <v>219</v>
      </c>
      <c r="J62" s="156">
        <v>1</v>
      </c>
      <c r="K62" s="156">
        <v>0</v>
      </c>
      <c r="L62" s="156">
        <v>1</v>
      </c>
      <c r="M62" s="156">
        <v>0</v>
      </c>
      <c r="N62" s="156">
        <v>1</v>
      </c>
      <c r="O62" s="156">
        <v>1</v>
      </c>
      <c r="P62" s="156">
        <v>1</v>
      </c>
      <c r="Q62" s="156">
        <v>0</v>
      </c>
      <c r="R62" s="156">
        <v>0</v>
      </c>
      <c r="S62" s="153" t="s">
        <v>424</v>
      </c>
      <c r="T62" s="170">
        <v>2</v>
      </c>
      <c r="U62" s="170">
        <v>0</v>
      </c>
      <c r="V62" s="170">
        <v>3</v>
      </c>
      <c r="W62" s="170">
        <v>0</v>
      </c>
      <c r="X62" s="170">
        <v>0</v>
      </c>
      <c r="Y62" s="170">
        <v>1</v>
      </c>
      <c r="Z62" s="170">
        <v>0</v>
      </c>
      <c r="AA62" s="170">
        <v>0</v>
      </c>
      <c r="AB62" s="170">
        <v>0</v>
      </c>
      <c r="AC62" s="170">
        <v>0</v>
      </c>
      <c r="AD62" s="170">
        <v>0</v>
      </c>
      <c r="AE62" s="170">
        <v>0</v>
      </c>
      <c r="AF62" s="168">
        <v>1</v>
      </c>
      <c r="AG62" s="274" t="s">
        <v>310</v>
      </c>
      <c r="AH62" s="274" t="s">
        <v>238</v>
      </c>
      <c r="AI62" s="172">
        <v>0</v>
      </c>
      <c r="AJ62" s="172">
        <v>0</v>
      </c>
      <c r="AK62" s="172">
        <v>1</v>
      </c>
      <c r="AL62" s="172">
        <v>1</v>
      </c>
      <c r="AM62" s="172">
        <v>0</v>
      </c>
      <c r="AN62" s="172">
        <v>0</v>
      </c>
      <c r="AO62" s="172">
        <v>0</v>
      </c>
      <c r="AP62" s="172">
        <v>0</v>
      </c>
      <c r="AQ62" s="172">
        <v>0</v>
      </c>
      <c r="AR62" s="172">
        <v>0</v>
      </c>
      <c r="AS62" s="170">
        <v>0</v>
      </c>
      <c r="AT62" s="170">
        <v>0</v>
      </c>
      <c r="AU62" s="170">
        <v>0</v>
      </c>
      <c r="AV62" s="170">
        <v>3</v>
      </c>
      <c r="AW62" s="170">
        <v>1</v>
      </c>
      <c r="AX62" s="170">
        <v>0</v>
      </c>
      <c r="AY62" s="170">
        <v>0</v>
      </c>
      <c r="AZ62" s="170">
        <v>0</v>
      </c>
      <c r="BA62" s="170">
        <v>2</v>
      </c>
      <c r="BB62" s="170">
        <v>4</v>
      </c>
      <c r="BC62" s="170">
        <v>0</v>
      </c>
      <c r="BD62" s="170">
        <v>0</v>
      </c>
      <c r="BE62" s="170">
        <v>0</v>
      </c>
      <c r="BF62" s="170">
        <v>0</v>
      </c>
      <c r="BG62" s="170">
        <v>0</v>
      </c>
      <c r="BH62" s="170">
        <v>2</v>
      </c>
      <c r="BI62" s="170">
        <v>0</v>
      </c>
      <c r="BJ62" s="170">
        <v>0</v>
      </c>
      <c r="BK62" s="170">
        <v>5</v>
      </c>
      <c r="BL62" s="170">
        <v>0</v>
      </c>
      <c r="BM62" s="170">
        <v>1</v>
      </c>
      <c r="BN62" s="170">
        <v>3</v>
      </c>
      <c r="BO62" s="170">
        <v>0</v>
      </c>
      <c r="BP62" s="170">
        <v>0</v>
      </c>
      <c r="BQ62" s="168" t="s">
        <v>266</v>
      </c>
      <c r="BR62" s="167">
        <v>0</v>
      </c>
      <c r="BS62" s="174">
        <v>0</v>
      </c>
      <c r="BT62" s="174">
        <v>0</v>
      </c>
      <c r="BU62" s="174">
        <v>0</v>
      </c>
      <c r="BV62" s="174">
        <v>0</v>
      </c>
      <c r="BW62" s="174">
        <v>2</v>
      </c>
      <c r="BX62" s="174">
        <v>3</v>
      </c>
      <c r="BY62" s="174">
        <v>1</v>
      </c>
      <c r="BZ62" s="174">
        <v>0</v>
      </c>
      <c r="CA62" s="174">
        <v>0</v>
      </c>
      <c r="CB62" s="174">
        <v>0</v>
      </c>
      <c r="CC62" s="174">
        <v>0</v>
      </c>
      <c r="CD62" s="174">
        <v>0</v>
      </c>
      <c r="CE62" s="178">
        <v>0</v>
      </c>
      <c r="CF62" s="178">
        <v>1</v>
      </c>
      <c r="CG62" s="178" t="s">
        <v>285</v>
      </c>
      <c r="CH62" s="178">
        <v>1</v>
      </c>
      <c r="CI62" s="283" t="s">
        <v>224</v>
      </c>
      <c r="CJ62" s="283" t="s">
        <v>310</v>
      </c>
      <c r="CK62" s="178">
        <v>1</v>
      </c>
      <c r="CL62" s="174">
        <v>0</v>
      </c>
      <c r="CM62" s="174">
        <v>0</v>
      </c>
      <c r="CN62" s="174">
        <v>0</v>
      </c>
      <c r="CO62" s="174">
        <v>0</v>
      </c>
      <c r="CP62" s="174">
        <v>0</v>
      </c>
      <c r="CQ62" s="174">
        <v>0</v>
      </c>
      <c r="CR62" s="174">
        <v>0</v>
      </c>
      <c r="CS62" s="174">
        <v>0</v>
      </c>
      <c r="CT62" s="174">
        <v>0</v>
      </c>
      <c r="CU62" s="178">
        <v>1</v>
      </c>
      <c r="CV62" s="178">
        <v>0</v>
      </c>
      <c r="CW62" s="178" t="s">
        <v>266</v>
      </c>
      <c r="CX62" s="178" t="s">
        <v>236</v>
      </c>
      <c r="CY62" s="174">
        <v>0</v>
      </c>
      <c r="CZ62" s="174">
        <v>1</v>
      </c>
      <c r="DA62" s="174">
        <v>2</v>
      </c>
      <c r="DB62" s="174">
        <v>3</v>
      </c>
      <c r="DC62" s="174">
        <v>0</v>
      </c>
      <c r="DD62" s="174">
        <v>0</v>
      </c>
      <c r="DE62" s="178">
        <v>1</v>
      </c>
      <c r="DF62" s="178">
        <v>1</v>
      </c>
      <c r="DG62" s="178">
        <v>0</v>
      </c>
      <c r="DH62" s="178">
        <v>0</v>
      </c>
      <c r="DI62" s="182">
        <v>0</v>
      </c>
      <c r="DJ62" s="182">
        <v>1</v>
      </c>
      <c r="DK62" s="182">
        <v>0</v>
      </c>
      <c r="DL62" s="182">
        <v>0</v>
      </c>
      <c r="DM62" s="182">
        <v>0</v>
      </c>
      <c r="DN62" s="182">
        <v>0</v>
      </c>
      <c r="DO62" s="182">
        <v>0</v>
      </c>
    </row>
    <row r="63" spans="1:119" ht="210">
      <c r="A63" s="162">
        <v>58</v>
      </c>
      <c r="B63" s="163">
        <v>40796</v>
      </c>
      <c r="C63" s="150">
        <v>2</v>
      </c>
      <c r="D63" s="150" t="s">
        <v>301</v>
      </c>
      <c r="E63" s="150" t="s">
        <v>345</v>
      </c>
      <c r="F63" s="150" t="s">
        <v>349</v>
      </c>
      <c r="G63" s="150" t="s">
        <v>217</v>
      </c>
      <c r="H63" s="164" t="s">
        <v>349</v>
      </c>
      <c r="I63" s="152" t="s">
        <v>251</v>
      </c>
      <c r="J63" s="156">
        <v>0</v>
      </c>
      <c r="K63" s="156">
        <v>0</v>
      </c>
      <c r="L63" s="156">
        <v>0</v>
      </c>
      <c r="M63" s="156">
        <v>0</v>
      </c>
      <c r="N63" s="156">
        <v>0</v>
      </c>
      <c r="O63" s="156">
        <v>0</v>
      </c>
      <c r="P63" s="156">
        <v>1</v>
      </c>
      <c r="Q63" s="156">
        <v>1</v>
      </c>
      <c r="R63" s="156">
        <v>0</v>
      </c>
      <c r="S63" s="153" t="s">
        <v>415</v>
      </c>
      <c r="T63" s="170">
        <v>2</v>
      </c>
      <c r="U63" s="170">
        <v>1</v>
      </c>
      <c r="V63" s="170">
        <v>0</v>
      </c>
      <c r="W63" s="170">
        <v>0</v>
      </c>
      <c r="X63" s="170">
        <v>0</v>
      </c>
      <c r="Y63" s="170">
        <v>3</v>
      </c>
      <c r="Z63" s="170">
        <v>0</v>
      </c>
      <c r="AA63" s="170">
        <v>0</v>
      </c>
      <c r="AB63" s="170">
        <v>0</v>
      </c>
      <c r="AC63" s="170">
        <v>0</v>
      </c>
      <c r="AD63" s="170">
        <v>0</v>
      </c>
      <c r="AE63" s="170">
        <v>0</v>
      </c>
      <c r="AF63" s="168">
        <v>0</v>
      </c>
      <c r="AG63" s="274" t="s">
        <v>224</v>
      </c>
      <c r="AH63" s="274" t="s">
        <v>310</v>
      </c>
      <c r="AI63" s="172">
        <v>0</v>
      </c>
      <c r="AJ63" s="172">
        <v>0</v>
      </c>
      <c r="AK63" s="172">
        <v>0</v>
      </c>
      <c r="AL63" s="172">
        <v>0</v>
      </c>
      <c r="AM63" s="172">
        <v>0</v>
      </c>
      <c r="AN63" s="172">
        <v>0</v>
      </c>
      <c r="AO63" s="172">
        <v>0</v>
      </c>
      <c r="AP63" s="172">
        <v>0</v>
      </c>
      <c r="AQ63" s="172">
        <v>0</v>
      </c>
      <c r="AR63" s="172">
        <v>0</v>
      </c>
      <c r="AS63" s="170">
        <v>0</v>
      </c>
      <c r="AT63" s="170">
        <v>0</v>
      </c>
      <c r="AU63" s="170">
        <v>0</v>
      </c>
      <c r="AV63" s="170">
        <v>0</v>
      </c>
      <c r="AW63" s="170">
        <v>0</v>
      </c>
      <c r="AX63" s="170">
        <v>0</v>
      </c>
      <c r="AY63" s="170">
        <v>0</v>
      </c>
      <c r="AZ63" s="170">
        <v>0</v>
      </c>
      <c r="BA63" s="170">
        <v>0</v>
      </c>
      <c r="BB63" s="170">
        <v>0</v>
      </c>
      <c r="BC63" s="170">
        <v>0</v>
      </c>
      <c r="BD63" s="170">
        <v>0</v>
      </c>
      <c r="BE63" s="170">
        <v>0</v>
      </c>
      <c r="BF63" s="170">
        <v>0</v>
      </c>
      <c r="BG63" s="170">
        <v>0</v>
      </c>
      <c r="BH63" s="170">
        <v>0</v>
      </c>
      <c r="BI63" s="170">
        <v>0</v>
      </c>
      <c r="BJ63" s="170">
        <v>0</v>
      </c>
      <c r="BK63" s="170">
        <v>0</v>
      </c>
      <c r="BL63" s="170">
        <v>0</v>
      </c>
      <c r="BM63" s="170">
        <v>0</v>
      </c>
      <c r="BN63" s="170">
        <v>0</v>
      </c>
      <c r="BO63" s="170">
        <v>0</v>
      </c>
      <c r="BP63" s="170">
        <v>0</v>
      </c>
      <c r="BQ63" s="168" t="s">
        <v>538</v>
      </c>
      <c r="BR63" s="167" t="s">
        <v>539</v>
      </c>
      <c r="BS63" s="174">
        <v>2</v>
      </c>
      <c r="BT63" s="174">
        <v>0</v>
      </c>
      <c r="BU63" s="174">
        <v>0</v>
      </c>
      <c r="BV63" s="174">
        <v>1</v>
      </c>
      <c r="BW63" s="174">
        <v>0</v>
      </c>
      <c r="BX63" s="174">
        <v>3</v>
      </c>
      <c r="BY63" s="174">
        <v>0</v>
      </c>
      <c r="BZ63" s="174">
        <v>0</v>
      </c>
      <c r="CA63" s="174">
        <v>0</v>
      </c>
      <c r="CB63" s="174">
        <v>0</v>
      </c>
      <c r="CC63" s="174">
        <v>0</v>
      </c>
      <c r="CD63" s="174">
        <v>0</v>
      </c>
      <c r="CE63" s="178">
        <v>1</v>
      </c>
      <c r="CF63" s="178">
        <v>1</v>
      </c>
      <c r="CG63" s="178" t="s">
        <v>285</v>
      </c>
      <c r="CH63" s="178">
        <v>0</v>
      </c>
      <c r="CI63" s="283" t="s">
        <v>224</v>
      </c>
      <c r="CJ63" s="283" t="s">
        <v>300</v>
      </c>
      <c r="CK63" s="178">
        <v>1</v>
      </c>
      <c r="CL63" s="174">
        <v>0</v>
      </c>
      <c r="CM63" s="174">
        <v>0</v>
      </c>
      <c r="CN63" s="174">
        <v>0</v>
      </c>
      <c r="CO63" s="174">
        <v>0</v>
      </c>
      <c r="CP63" s="174">
        <v>0</v>
      </c>
      <c r="CQ63" s="174">
        <v>0</v>
      </c>
      <c r="CR63" s="174">
        <v>0</v>
      </c>
      <c r="CS63" s="174">
        <v>0</v>
      </c>
      <c r="CT63" s="174">
        <v>0</v>
      </c>
      <c r="CU63" s="178">
        <v>1</v>
      </c>
      <c r="CV63" s="178">
        <v>0</v>
      </c>
      <c r="CW63" s="178" t="s">
        <v>266</v>
      </c>
      <c r="CX63" s="178" t="s">
        <v>236</v>
      </c>
      <c r="CY63" s="174">
        <v>0</v>
      </c>
      <c r="CZ63" s="174">
        <v>3</v>
      </c>
      <c r="DA63" s="174">
        <v>0</v>
      </c>
      <c r="DB63" s="174">
        <v>2</v>
      </c>
      <c r="DC63" s="174">
        <v>0</v>
      </c>
      <c r="DD63" s="174">
        <v>1</v>
      </c>
      <c r="DE63" s="178">
        <v>1</v>
      </c>
      <c r="DF63" s="178">
        <v>1</v>
      </c>
      <c r="DG63" s="178">
        <v>0</v>
      </c>
      <c r="DH63" s="178">
        <v>0</v>
      </c>
      <c r="DI63" s="182">
        <v>0</v>
      </c>
      <c r="DJ63" s="182">
        <v>1</v>
      </c>
      <c r="DK63" s="182">
        <v>0</v>
      </c>
      <c r="DL63" s="182">
        <v>0</v>
      </c>
      <c r="DM63" s="182">
        <v>0</v>
      </c>
      <c r="DN63" s="182">
        <v>0</v>
      </c>
      <c r="DO63" s="182">
        <v>0</v>
      </c>
    </row>
    <row r="64" spans="1:119" ht="105">
      <c r="A64" s="162">
        <v>59</v>
      </c>
      <c r="B64" s="165">
        <v>40796</v>
      </c>
      <c r="C64" s="150">
        <v>1</v>
      </c>
      <c r="D64" s="150" t="s">
        <v>301</v>
      </c>
      <c r="E64" s="150" t="s">
        <v>345</v>
      </c>
      <c r="F64" s="150" t="s">
        <v>356</v>
      </c>
      <c r="G64" s="150" t="s">
        <v>217</v>
      </c>
      <c r="H64" s="164" t="s">
        <v>357</v>
      </c>
      <c r="I64" s="152" t="s">
        <v>257</v>
      </c>
      <c r="J64" s="159">
        <v>1</v>
      </c>
      <c r="K64" s="159">
        <v>1</v>
      </c>
      <c r="L64" s="159">
        <v>1</v>
      </c>
      <c r="M64" s="159">
        <v>0</v>
      </c>
      <c r="N64" s="156">
        <v>1</v>
      </c>
      <c r="O64" s="156">
        <v>1</v>
      </c>
      <c r="P64" s="156">
        <v>1</v>
      </c>
      <c r="Q64" s="156">
        <v>1</v>
      </c>
      <c r="R64" s="156">
        <v>0</v>
      </c>
      <c r="S64" s="154" t="s">
        <v>416</v>
      </c>
      <c r="T64" s="170">
        <v>0</v>
      </c>
      <c r="U64" s="170">
        <v>0</v>
      </c>
      <c r="V64" s="170">
        <v>0</v>
      </c>
      <c r="W64" s="170">
        <v>0</v>
      </c>
      <c r="X64" s="170">
        <v>1</v>
      </c>
      <c r="Y64" s="170">
        <v>3</v>
      </c>
      <c r="Z64" s="170">
        <v>2</v>
      </c>
      <c r="AA64" s="170">
        <v>0</v>
      </c>
      <c r="AB64" s="170">
        <v>0</v>
      </c>
      <c r="AC64" s="170">
        <v>0</v>
      </c>
      <c r="AD64" s="170">
        <v>0</v>
      </c>
      <c r="AE64" s="170">
        <v>0</v>
      </c>
      <c r="AF64" s="168">
        <v>0</v>
      </c>
      <c r="AG64" s="274" t="s">
        <v>224</v>
      </c>
      <c r="AH64" s="274" t="s">
        <v>225</v>
      </c>
      <c r="AI64" s="172">
        <v>0</v>
      </c>
      <c r="AJ64" s="172">
        <v>1</v>
      </c>
      <c r="AK64" s="172">
        <v>0</v>
      </c>
      <c r="AL64" s="172">
        <v>1</v>
      </c>
      <c r="AM64" s="172">
        <v>0</v>
      </c>
      <c r="AN64" s="172">
        <v>0</v>
      </c>
      <c r="AO64" s="172">
        <v>0</v>
      </c>
      <c r="AP64" s="172">
        <v>1</v>
      </c>
      <c r="AQ64" s="172">
        <v>0</v>
      </c>
      <c r="AR64" s="172">
        <v>0</v>
      </c>
      <c r="AS64" s="170">
        <v>0</v>
      </c>
      <c r="AT64" s="170">
        <v>0</v>
      </c>
      <c r="AU64" s="170">
        <v>3</v>
      </c>
      <c r="AV64" s="170">
        <v>2</v>
      </c>
      <c r="AW64" s="170">
        <v>0</v>
      </c>
      <c r="AX64" s="170">
        <v>1</v>
      </c>
      <c r="AY64" s="170">
        <v>0</v>
      </c>
      <c r="AZ64" s="170">
        <v>0</v>
      </c>
      <c r="BA64" s="170">
        <v>0</v>
      </c>
      <c r="BB64" s="170">
        <v>5</v>
      </c>
      <c r="BC64" s="170">
        <v>0</v>
      </c>
      <c r="BD64" s="170">
        <v>4</v>
      </c>
      <c r="BE64" s="170">
        <v>0</v>
      </c>
      <c r="BF64" s="170">
        <v>3</v>
      </c>
      <c r="BG64" s="170">
        <v>0</v>
      </c>
      <c r="BH64" s="170">
        <v>0</v>
      </c>
      <c r="BI64" s="170">
        <v>0</v>
      </c>
      <c r="BJ64" s="170">
        <v>2</v>
      </c>
      <c r="BK64" s="170">
        <v>1</v>
      </c>
      <c r="BL64" s="170">
        <v>0</v>
      </c>
      <c r="BM64" s="170">
        <v>0</v>
      </c>
      <c r="BN64" s="170">
        <v>0</v>
      </c>
      <c r="BO64" s="170">
        <v>0</v>
      </c>
      <c r="BP64" s="170">
        <v>0</v>
      </c>
      <c r="BQ64" s="168" t="s">
        <v>266</v>
      </c>
      <c r="BR64" s="168">
        <v>1</v>
      </c>
      <c r="BS64" s="174">
        <v>0</v>
      </c>
      <c r="BT64" s="174">
        <v>0</v>
      </c>
      <c r="BU64" s="174">
        <v>1</v>
      </c>
      <c r="BV64" s="174">
        <v>0</v>
      </c>
      <c r="BW64" s="174">
        <v>0</v>
      </c>
      <c r="BX64" s="174">
        <v>3</v>
      </c>
      <c r="BY64" s="174">
        <v>2</v>
      </c>
      <c r="BZ64" s="174">
        <v>0</v>
      </c>
      <c r="CA64" s="174">
        <v>0</v>
      </c>
      <c r="CB64" s="174">
        <v>0</v>
      </c>
      <c r="CC64" s="174">
        <v>0</v>
      </c>
      <c r="CD64" s="174">
        <v>0</v>
      </c>
      <c r="CE64" s="178">
        <v>0</v>
      </c>
      <c r="CF64" s="178">
        <v>1</v>
      </c>
      <c r="CG64" s="178" t="s">
        <v>223</v>
      </c>
      <c r="CH64" s="178">
        <v>1</v>
      </c>
      <c r="CI64" s="283" t="s">
        <v>224</v>
      </c>
      <c r="CJ64" s="283" t="s">
        <v>310</v>
      </c>
      <c r="CK64" s="178">
        <v>1</v>
      </c>
      <c r="CL64" s="174">
        <v>0</v>
      </c>
      <c r="CM64" s="174">
        <v>0</v>
      </c>
      <c r="CN64" s="174">
        <v>3</v>
      </c>
      <c r="CO64" s="174">
        <v>2</v>
      </c>
      <c r="CP64" s="174">
        <v>0</v>
      </c>
      <c r="CQ64" s="174">
        <v>0</v>
      </c>
      <c r="CR64" s="174">
        <v>1</v>
      </c>
      <c r="CS64" s="174">
        <v>0</v>
      </c>
      <c r="CT64" s="174">
        <v>0</v>
      </c>
      <c r="CU64" s="178">
        <v>1</v>
      </c>
      <c r="CV64" s="178">
        <v>0</v>
      </c>
      <c r="CW64" s="178" t="s">
        <v>266</v>
      </c>
      <c r="CX64" s="178" t="s">
        <v>290</v>
      </c>
      <c r="CY64" s="174">
        <v>0</v>
      </c>
      <c r="CZ64" s="174">
        <v>2</v>
      </c>
      <c r="DA64" s="174">
        <v>3</v>
      </c>
      <c r="DB64" s="174">
        <v>1</v>
      </c>
      <c r="DC64" s="174">
        <v>0</v>
      </c>
      <c r="DD64" s="174">
        <v>0</v>
      </c>
      <c r="DE64" s="178">
        <v>1</v>
      </c>
      <c r="DF64" s="178">
        <v>1</v>
      </c>
      <c r="DG64" s="178">
        <v>1</v>
      </c>
      <c r="DH64" s="178">
        <v>0</v>
      </c>
      <c r="DI64" s="181">
        <v>0</v>
      </c>
      <c r="DJ64" s="181">
        <v>1</v>
      </c>
      <c r="DK64" s="181">
        <v>1</v>
      </c>
      <c r="DL64" s="181">
        <v>1</v>
      </c>
      <c r="DM64" s="181">
        <v>0</v>
      </c>
      <c r="DN64" s="181">
        <v>1</v>
      </c>
      <c r="DO64" s="181">
        <v>0</v>
      </c>
    </row>
    <row r="65" spans="1:119" ht="60">
      <c r="A65" s="162">
        <v>60</v>
      </c>
      <c r="B65" s="165">
        <v>40797</v>
      </c>
      <c r="C65" s="150">
        <v>1</v>
      </c>
      <c r="D65" s="150" t="s">
        <v>301</v>
      </c>
      <c r="E65" s="150" t="s">
        <v>345</v>
      </c>
      <c r="F65" s="150" t="s">
        <v>356</v>
      </c>
      <c r="G65" s="150" t="s">
        <v>217</v>
      </c>
      <c r="H65" s="164" t="s">
        <v>358</v>
      </c>
      <c r="I65" s="152" t="s">
        <v>234</v>
      </c>
      <c r="J65" s="159">
        <v>1</v>
      </c>
      <c r="K65" s="159">
        <v>1</v>
      </c>
      <c r="L65" s="159">
        <v>1</v>
      </c>
      <c r="M65" s="159">
        <v>0</v>
      </c>
      <c r="N65" s="156">
        <v>1</v>
      </c>
      <c r="O65" s="156">
        <v>1</v>
      </c>
      <c r="P65" s="156">
        <v>1</v>
      </c>
      <c r="Q65" s="156">
        <v>1</v>
      </c>
      <c r="R65" s="156">
        <v>0</v>
      </c>
      <c r="S65" s="154" t="s">
        <v>434</v>
      </c>
      <c r="T65" s="170">
        <v>2</v>
      </c>
      <c r="U65" s="170">
        <v>0</v>
      </c>
      <c r="V65" s="170">
        <v>1</v>
      </c>
      <c r="W65" s="170">
        <v>0</v>
      </c>
      <c r="X65" s="170">
        <v>0</v>
      </c>
      <c r="Y65" s="170">
        <v>3</v>
      </c>
      <c r="Z65" s="170">
        <v>0</v>
      </c>
      <c r="AA65" s="170">
        <v>0</v>
      </c>
      <c r="AB65" s="170">
        <v>0</v>
      </c>
      <c r="AC65" s="170">
        <v>0</v>
      </c>
      <c r="AD65" s="170">
        <v>0</v>
      </c>
      <c r="AE65" s="170">
        <v>0</v>
      </c>
      <c r="AF65" s="168">
        <v>0</v>
      </c>
      <c r="AG65" s="274" t="s">
        <v>224</v>
      </c>
      <c r="AH65" s="274" t="s">
        <v>225</v>
      </c>
      <c r="AI65" s="172">
        <v>1</v>
      </c>
      <c r="AJ65" s="172">
        <v>0</v>
      </c>
      <c r="AK65" s="172">
        <v>1</v>
      </c>
      <c r="AL65" s="172">
        <v>0</v>
      </c>
      <c r="AM65" s="172">
        <v>0</v>
      </c>
      <c r="AN65" s="172">
        <v>0</v>
      </c>
      <c r="AO65" s="172">
        <v>0</v>
      </c>
      <c r="AP65" s="172">
        <v>1</v>
      </c>
      <c r="AQ65" s="172">
        <v>0</v>
      </c>
      <c r="AR65" s="172">
        <v>0</v>
      </c>
      <c r="AS65" s="170">
        <v>1</v>
      </c>
      <c r="AT65" s="170">
        <v>0</v>
      </c>
      <c r="AU65" s="170">
        <v>3</v>
      </c>
      <c r="AV65" s="170">
        <v>2</v>
      </c>
      <c r="AW65" s="170">
        <v>0</v>
      </c>
      <c r="AX65" s="170">
        <v>1</v>
      </c>
      <c r="AY65" s="170">
        <v>0</v>
      </c>
      <c r="AZ65" s="170">
        <v>0</v>
      </c>
      <c r="BA65" s="170">
        <v>0</v>
      </c>
      <c r="BB65" s="170">
        <v>2</v>
      </c>
      <c r="BC65" s="170">
        <v>0</v>
      </c>
      <c r="BD65" s="170">
        <v>0</v>
      </c>
      <c r="BE65" s="170">
        <v>0</v>
      </c>
      <c r="BF65" s="170">
        <v>5</v>
      </c>
      <c r="BG65" s="170">
        <v>4</v>
      </c>
      <c r="BH65" s="170">
        <v>0</v>
      </c>
      <c r="BI65" s="170">
        <v>0</v>
      </c>
      <c r="BJ65" s="170">
        <v>0</v>
      </c>
      <c r="BK65" s="170">
        <v>3</v>
      </c>
      <c r="BL65" s="170">
        <v>0</v>
      </c>
      <c r="BM65" s="170">
        <v>0</v>
      </c>
      <c r="BN65" s="170">
        <v>1</v>
      </c>
      <c r="BO65" s="170">
        <v>0</v>
      </c>
      <c r="BP65" s="170">
        <v>0</v>
      </c>
      <c r="BQ65" s="168" t="s">
        <v>266</v>
      </c>
      <c r="BR65" s="167">
        <v>0</v>
      </c>
      <c r="BS65" s="174">
        <v>1</v>
      </c>
      <c r="BT65" s="174">
        <v>0</v>
      </c>
      <c r="BU65" s="174">
        <v>0</v>
      </c>
      <c r="BV65" s="174">
        <v>0</v>
      </c>
      <c r="BW65" s="174">
        <v>0</v>
      </c>
      <c r="BX65" s="174">
        <v>3</v>
      </c>
      <c r="BY65" s="174">
        <v>2</v>
      </c>
      <c r="BZ65" s="174">
        <v>0</v>
      </c>
      <c r="CA65" s="174">
        <v>0</v>
      </c>
      <c r="CB65" s="174">
        <v>0</v>
      </c>
      <c r="CC65" s="174">
        <v>0</v>
      </c>
      <c r="CD65" s="174">
        <v>0</v>
      </c>
      <c r="CE65" s="178">
        <v>0</v>
      </c>
      <c r="CF65" s="178">
        <v>1</v>
      </c>
      <c r="CG65" s="178" t="s">
        <v>223</v>
      </c>
      <c r="CH65" s="178">
        <v>1</v>
      </c>
      <c r="CI65" s="283" t="s">
        <v>224</v>
      </c>
      <c r="CJ65" s="283" t="s">
        <v>300</v>
      </c>
      <c r="CK65" s="178">
        <v>1</v>
      </c>
      <c r="CL65" s="174">
        <v>0</v>
      </c>
      <c r="CM65" s="174">
        <v>0</v>
      </c>
      <c r="CN65" s="174">
        <v>0</v>
      </c>
      <c r="CO65" s="174">
        <v>0</v>
      </c>
      <c r="CP65" s="174">
        <v>3</v>
      </c>
      <c r="CQ65" s="174">
        <v>0</v>
      </c>
      <c r="CR65" s="174">
        <v>0</v>
      </c>
      <c r="CS65" s="174">
        <v>2</v>
      </c>
      <c r="CT65" s="174">
        <v>1</v>
      </c>
      <c r="CU65" s="178">
        <v>1</v>
      </c>
      <c r="CV65" s="178">
        <v>0</v>
      </c>
      <c r="CW65" s="178" t="s">
        <v>266</v>
      </c>
      <c r="CX65" s="178" t="s">
        <v>228</v>
      </c>
      <c r="CY65" s="174">
        <v>0</v>
      </c>
      <c r="CZ65" s="174">
        <v>1</v>
      </c>
      <c r="DA65" s="174">
        <v>2</v>
      </c>
      <c r="DB65" s="174">
        <v>3</v>
      </c>
      <c r="DC65" s="174">
        <v>0</v>
      </c>
      <c r="DD65" s="174">
        <v>0</v>
      </c>
      <c r="DE65" s="178">
        <v>1</v>
      </c>
      <c r="DF65" s="178">
        <v>1</v>
      </c>
      <c r="DG65" s="178">
        <v>1</v>
      </c>
      <c r="DH65" s="178">
        <v>0</v>
      </c>
      <c r="DI65" s="181">
        <v>0</v>
      </c>
      <c r="DJ65" s="181">
        <v>1</v>
      </c>
      <c r="DK65" s="181">
        <v>1</v>
      </c>
      <c r="DL65" s="181">
        <v>0</v>
      </c>
      <c r="DM65" s="181">
        <v>0</v>
      </c>
      <c r="DN65" s="181">
        <v>1</v>
      </c>
      <c r="DO65" s="181">
        <v>0</v>
      </c>
    </row>
    <row r="66" spans="1:119" ht="180">
      <c r="A66" s="162">
        <v>61</v>
      </c>
      <c r="B66" s="165">
        <v>40796</v>
      </c>
      <c r="C66" s="150">
        <v>1</v>
      </c>
      <c r="D66" s="150" t="s">
        <v>301</v>
      </c>
      <c r="E66" s="150" t="s">
        <v>345</v>
      </c>
      <c r="F66" s="150" t="s">
        <v>359</v>
      </c>
      <c r="G66" s="150" t="s">
        <v>217</v>
      </c>
      <c r="H66" s="164" t="s">
        <v>360</v>
      </c>
      <c r="I66" s="152" t="s">
        <v>247</v>
      </c>
      <c r="J66" s="159">
        <v>1</v>
      </c>
      <c r="K66" s="159">
        <v>1</v>
      </c>
      <c r="L66" s="159">
        <v>1</v>
      </c>
      <c r="M66" s="159">
        <v>0</v>
      </c>
      <c r="N66" s="156">
        <v>1</v>
      </c>
      <c r="O66" s="156">
        <v>1</v>
      </c>
      <c r="P66" s="156">
        <v>1</v>
      </c>
      <c r="Q66" s="156">
        <v>1</v>
      </c>
      <c r="R66" s="156">
        <v>0</v>
      </c>
      <c r="S66" s="154" t="s">
        <v>424</v>
      </c>
      <c r="T66" s="170">
        <v>2</v>
      </c>
      <c r="U66" s="170">
        <v>0</v>
      </c>
      <c r="V66" s="170">
        <v>1</v>
      </c>
      <c r="W66" s="170">
        <v>0</v>
      </c>
      <c r="X66" s="170">
        <v>0</v>
      </c>
      <c r="Y66" s="170">
        <v>3</v>
      </c>
      <c r="Z66" s="170">
        <v>0</v>
      </c>
      <c r="AA66" s="170">
        <v>0</v>
      </c>
      <c r="AB66" s="170">
        <v>0</v>
      </c>
      <c r="AC66" s="170">
        <v>0</v>
      </c>
      <c r="AD66" s="170">
        <v>0</v>
      </c>
      <c r="AE66" s="170">
        <v>0</v>
      </c>
      <c r="AF66" s="168">
        <v>1</v>
      </c>
      <c r="AG66" s="274" t="s">
        <v>224</v>
      </c>
      <c r="AH66" s="274" t="s">
        <v>300</v>
      </c>
      <c r="AI66" s="172">
        <v>0</v>
      </c>
      <c r="AJ66" s="172">
        <v>1</v>
      </c>
      <c r="AK66" s="172">
        <v>1</v>
      </c>
      <c r="AL66" s="172">
        <v>1</v>
      </c>
      <c r="AM66" s="172">
        <v>0</v>
      </c>
      <c r="AN66" s="172">
        <v>0</v>
      </c>
      <c r="AO66" s="172">
        <v>1</v>
      </c>
      <c r="AP66" s="172">
        <v>0</v>
      </c>
      <c r="AQ66" s="172">
        <v>0</v>
      </c>
      <c r="AR66" s="172">
        <v>0</v>
      </c>
      <c r="AS66" s="170">
        <v>0</v>
      </c>
      <c r="AT66" s="170">
        <v>0</v>
      </c>
      <c r="AU66" s="170">
        <v>3</v>
      </c>
      <c r="AV66" s="170">
        <v>2</v>
      </c>
      <c r="AW66" s="170">
        <v>0</v>
      </c>
      <c r="AX66" s="170">
        <v>0</v>
      </c>
      <c r="AY66" s="170">
        <v>0</v>
      </c>
      <c r="AZ66" s="170">
        <v>1</v>
      </c>
      <c r="BA66" s="170">
        <v>0</v>
      </c>
      <c r="BB66" s="170">
        <v>5</v>
      </c>
      <c r="BC66" s="170">
        <v>0</v>
      </c>
      <c r="BD66" s="170">
        <v>0</v>
      </c>
      <c r="BE66" s="170">
        <v>0</v>
      </c>
      <c r="BF66" s="170">
        <v>1</v>
      </c>
      <c r="BG66" s="170">
        <v>2</v>
      </c>
      <c r="BH66" s="170">
        <v>4</v>
      </c>
      <c r="BI66" s="170">
        <v>0</v>
      </c>
      <c r="BJ66" s="170">
        <v>3</v>
      </c>
      <c r="BK66" s="170">
        <v>2</v>
      </c>
      <c r="BL66" s="170">
        <v>1</v>
      </c>
      <c r="BM66" s="170">
        <v>0</v>
      </c>
      <c r="BN66" s="170">
        <v>0</v>
      </c>
      <c r="BO66" s="170">
        <v>0</v>
      </c>
      <c r="BP66" s="170">
        <v>0</v>
      </c>
      <c r="BQ66" s="168" t="s">
        <v>266</v>
      </c>
      <c r="BR66" s="168">
        <v>1</v>
      </c>
      <c r="BS66" s="174">
        <v>0</v>
      </c>
      <c r="BT66" s="174">
        <v>0</v>
      </c>
      <c r="BU66" s="174">
        <v>2</v>
      </c>
      <c r="BV66" s="174">
        <v>0</v>
      </c>
      <c r="BW66" s="174">
        <v>0</v>
      </c>
      <c r="BX66" s="174">
        <v>3</v>
      </c>
      <c r="BY66" s="174">
        <v>1</v>
      </c>
      <c r="BZ66" s="174">
        <v>0</v>
      </c>
      <c r="CA66" s="174">
        <v>0</v>
      </c>
      <c r="CB66" s="174">
        <v>0</v>
      </c>
      <c r="CC66" s="174">
        <v>0</v>
      </c>
      <c r="CD66" s="174">
        <v>0</v>
      </c>
      <c r="CE66" s="178">
        <v>0</v>
      </c>
      <c r="CF66" s="178">
        <v>1</v>
      </c>
      <c r="CG66" s="178" t="s">
        <v>223</v>
      </c>
      <c r="CH66" s="178">
        <v>1</v>
      </c>
      <c r="CI66" s="283" t="s">
        <v>224</v>
      </c>
      <c r="CJ66" s="283" t="s">
        <v>310</v>
      </c>
      <c r="CK66" s="178">
        <v>1</v>
      </c>
      <c r="CL66" s="174">
        <v>0</v>
      </c>
      <c r="CM66" s="174">
        <v>0</v>
      </c>
      <c r="CN66" s="174">
        <v>1</v>
      </c>
      <c r="CO66" s="174">
        <v>3</v>
      </c>
      <c r="CP66" s="174">
        <v>0</v>
      </c>
      <c r="CQ66" s="174">
        <v>0</v>
      </c>
      <c r="CR66" s="174">
        <v>2</v>
      </c>
      <c r="CS66" s="174">
        <v>0</v>
      </c>
      <c r="CT66" s="174">
        <v>0</v>
      </c>
      <c r="CU66" s="178">
        <v>1</v>
      </c>
      <c r="CV66" s="178">
        <v>0</v>
      </c>
      <c r="CW66" s="178" t="s">
        <v>266</v>
      </c>
      <c r="CX66" s="178" t="s">
        <v>236</v>
      </c>
      <c r="CY66" s="174">
        <v>0</v>
      </c>
      <c r="CZ66" s="174">
        <v>2</v>
      </c>
      <c r="DA66" s="174">
        <v>3</v>
      </c>
      <c r="DB66" s="174">
        <v>0</v>
      </c>
      <c r="DC66" s="174">
        <v>0</v>
      </c>
      <c r="DD66" s="174">
        <v>1</v>
      </c>
      <c r="DE66" s="178">
        <v>1</v>
      </c>
      <c r="DF66" s="178">
        <v>1</v>
      </c>
      <c r="DG66" s="178">
        <v>1</v>
      </c>
      <c r="DH66" s="178">
        <v>0</v>
      </c>
      <c r="DI66" s="181">
        <v>0</v>
      </c>
      <c r="DJ66" s="181">
        <v>1</v>
      </c>
      <c r="DK66" s="181">
        <v>1</v>
      </c>
      <c r="DL66" s="181">
        <v>1</v>
      </c>
      <c r="DM66" s="181">
        <v>0</v>
      </c>
      <c r="DN66" s="181">
        <v>1</v>
      </c>
      <c r="DO66" s="181">
        <v>0</v>
      </c>
    </row>
    <row r="67" spans="1:119" ht="210">
      <c r="A67" s="162">
        <v>62</v>
      </c>
      <c r="B67" s="165">
        <v>40796</v>
      </c>
      <c r="C67" s="150">
        <v>1</v>
      </c>
      <c r="D67" s="150" t="s">
        <v>301</v>
      </c>
      <c r="E67" s="150" t="s">
        <v>345</v>
      </c>
      <c r="F67" s="150" t="s">
        <v>359</v>
      </c>
      <c r="G67" s="150" t="s">
        <v>217</v>
      </c>
      <c r="H67" s="164" t="s">
        <v>361</v>
      </c>
      <c r="I67" s="152" t="s">
        <v>251</v>
      </c>
      <c r="J67" s="159">
        <v>1</v>
      </c>
      <c r="K67" s="159">
        <v>1</v>
      </c>
      <c r="L67" s="159">
        <v>0</v>
      </c>
      <c r="M67" s="159">
        <v>0</v>
      </c>
      <c r="N67" s="156">
        <v>1</v>
      </c>
      <c r="O67" s="156">
        <v>1</v>
      </c>
      <c r="P67" s="156">
        <v>1</v>
      </c>
      <c r="Q67" s="156">
        <v>1</v>
      </c>
      <c r="R67" s="156">
        <v>0</v>
      </c>
      <c r="S67" s="154" t="s">
        <v>415</v>
      </c>
      <c r="T67" s="170">
        <v>2</v>
      </c>
      <c r="U67" s="170">
        <v>0</v>
      </c>
      <c r="V67" s="170">
        <v>0</v>
      </c>
      <c r="W67" s="170">
        <v>0</v>
      </c>
      <c r="X67" s="170">
        <v>0</v>
      </c>
      <c r="Y67" s="170">
        <v>3</v>
      </c>
      <c r="Z67" s="170">
        <v>0</v>
      </c>
      <c r="AA67" s="170">
        <v>0</v>
      </c>
      <c r="AB67" s="170">
        <v>0</v>
      </c>
      <c r="AC67" s="170">
        <v>1</v>
      </c>
      <c r="AD67" s="170">
        <v>0</v>
      </c>
      <c r="AE67" s="170">
        <v>0</v>
      </c>
      <c r="AF67" s="168">
        <v>1</v>
      </c>
      <c r="AG67" s="274" t="s">
        <v>224</v>
      </c>
      <c r="AH67" s="274" t="s">
        <v>224</v>
      </c>
      <c r="AI67" s="172">
        <v>0</v>
      </c>
      <c r="AJ67" s="172">
        <v>0</v>
      </c>
      <c r="AK67" s="172">
        <v>0</v>
      </c>
      <c r="AL67" s="172">
        <v>0</v>
      </c>
      <c r="AM67" s="172">
        <v>0</v>
      </c>
      <c r="AN67" s="172">
        <v>0</v>
      </c>
      <c r="AO67" s="172">
        <v>0</v>
      </c>
      <c r="AP67" s="172">
        <v>0</v>
      </c>
      <c r="AQ67" s="172">
        <v>0</v>
      </c>
      <c r="AR67" s="172">
        <v>1</v>
      </c>
      <c r="AS67" s="170">
        <v>0</v>
      </c>
      <c r="AT67" s="170">
        <v>0</v>
      </c>
      <c r="AU67" s="170">
        <v>0</v>
      </c>
      <c r="AV67" s="170">
        <v>0</v>
      </c>
      <c r="AW67" s="170">
        <v>0</v>
      </c>
      <c r="AX67" s="170">
        <v>0</v>
      </c>
      <c r="AY67" s="170">
        <v>0</v>
      </c>
      <c r="AZ67" s="170">
        <v>0</v>
      </c>
      <c r="BA67" s="170">
        <v>0</v>
      </c>
      <c r="BB67" s="170">
        <v>5</v>
      </c>
      <c r="BC67" s="170">
        <v>3</v>
      </c>
      <c r="BD67" s="170">
        <v>0</v>
      </c>
      <c r="BE67" s="170">
        <v>0</v>
      </c>
      <c r="BF67" s="170">
        <v>0</v>
      </c>
      <c r="BG67" s="170">
        <v>0</v>
      </c>
      <c r="BH67" s="170">
        <v>4</v>
      </c>
      <c r="BI67" s="170">
        <v>0</v>
      </c>
      <c r="BJ67" s="170">
        <v>0</v>
      </c>
      <c r="BK67" s="170">
        <v>1</v>
      </c>
      <c r="BL67" s="170">
        <v>0</v>
      </c>
      <c r="BM67" s="170">
        <v>0</v>
      </c>
      <c r="BN67" s="170">
        <v>2</v>
      </c>
      <c r="BO67" s="170">
        <v>0</v>
      </c>
      <c r="BP67" s="170">
        <v>0</v>
      </c>
      <c r="BQ67" s="168" t="s">
        <v>266</v>
      </c>
      <c r="BR67" s="167" t="s">
        <v>539</v>
      </c>
      <c r="BS67" s="174">
        <v>0</v>
      </c>
      <c r="BT67" s="174">
        <v>0</v>
      </c>
      <c r="BU67" s="174">
        <v>0</v>
      </c>
      <c r="BV67" s="174">
        <v>1</v>
      </c>
      <c r="BW67" s="174">
        <v>0</v>
      </c>
      <c r="BX67" s="174">
        <v>2</v>
      </c>
      <c r="BY67" s="174">
        <v>0</v>
      </c>
      <c r="BZ67" s="174">
        <v>0</v>
      </c>
      <c r="CA67" s="174">
        <v>0</v>
      </c>
      <c r="CB67" s="174">
        <v>3</v>
      </c>
      <c r="CC67" s="174">
        <v>0</v>
      </c>
      <c r="CD67" s="174">
        <v>0</v>
      </c>
      <c r="CE67" s="178">
        <v>1</v>
      </c>
      <c r="CF67" s="178">
        <v>0</v>
      </c>
      <c r="CG67" s="178" t="s">
        <v>223</v>
      </c>
      <c r="CH67" s="178">
        <v>0</v>
      </c>
      <c r="CI67" s="283" t="s">
        <v>224</v>
      </c>
      <c r="CJ67" s="283" t="s">
        <v>224</v>
      </c>
      <c r="CK67" s="178">
        <v>0</v>
      </c>
      <c r="CL67" s="174">
        <v>0</v>
      </c>
      <c r="CM67" s="174">
        <v>0</v>
      </c>
      <c r="CN67" s="174">
        <v>0</v>
      </c>
      <c r="CO67" s="174">
        <v>0</v>
      </c>
      <c r="CP67" s="174">
        <v>0</v>
      </c>
      <c r="CQ67" s="174">
        <v>0</v>
      </c>
      <c r="CR67" s="174">
        <v>0</v>
      </c>
      <c r="CS67" s="174">
        <v>0</v>
      </c>
      <c r="CT67" s="174">
        <v>0</v>
      </c>
      <c r="CU67" s="178">
        <v>1</v>
      </c>
      <c r="CV67" s="178">
        <v>0</v>
      </c>
      <c r="CW67" s="178">
        <v>0</v>
      </c>
      <c r="CX67" s="178" t="s">
        <v>228</v>
      </c>
      <c r="CY67" s="174">
        <v>0</v>
      </c>
      <c r="CZ67" s="174">
        <v>1</v>
      </c>
      <c r="DA67" s="174">
        <v>2</v>
      </c>
      <c r="DB67" s="174">
        <v>3</v>
      </c>
      <c r="DC67" s="174">
        <v>0</v>
      </c>
      <c r="DD67" s="174">
        <v>0</v>
      </c>
      <c r="DE67" s="178">
        <v>1</v>
      </c>
      <c r="DF67" s="178">
        <v>0</v>
      </c>
      <c r="DG67" s="178">
        <v>1</v>
      </c>
      <c r="DH67" s="178">
        <v>0</v>
      </c>
      <c r="DI67" s="181">
        <v>0</v>
      </c>
      <c r="DJ67" s="181">
        <v>1</v>
      </c>
      <c r="DK67" s="181">
        <v>0</v>
      </c>
      <c r="DL67" s="181">
        <v>0</v>
      </c>
      <c r="DM67" s="181">
        <v>0</v>
      </c>
      <c r="DN67" s="181">
        <v>0</v>
      </c>
      <c r="DO67" s="181">
        <v>0</v>
      </c>
    </row>
    <row r="68" spans="1:119" ht="180">
      <c r="A68" s="162">
        <v>63</v>
      </c>
      <c r="B68" s="166">
        <v>40795</v>
      </c>
      <c r="C68" s="161">
        <v>1</v>
      </c>
      <c r="D68" s="161" t="s">
        <v>301</v>
      </c>
      <c r="E68" s="161" t="s">
        <v>429</v>
      </c>
      <c r="F68" s="161" t="s">
        <v>362</v>
      </c>
      <c r="G68" s="161" t="s">
        <v>217</v>
      </c>
      <c r="H68" s="164" t="s">
        <v>363</v>
      </c>
      <c r="I68" s="152" t="s">
        <v>247</v>
      </c>
      <c r="J68" s="159">
        <v>1</v>
      </c>
      <c r="K68" s="159">
        <v>1</v>
      </c>
      <c r="L68" s="159">
        <v>1</v>
      </c>
      <c r="M68" s="159">
        <v>0</v>
      </c>
      <c r="N68" s="158">
        <v>1</v>
      </c>
      <c r="O68" s="158">
        <v>1</v>
      </c>
      <c r="P68" s="158">
        <v>1</v>
      </c>
      <c r="Q68" s="158">
        <v>1</v>
      </c>
      <c r="R68" s="158">
        <v>0</v>
      </c>
      <c r="S68" s="154" t="s">
        <v>424</v>
      </c>
      <c r="T68" s="170">
        <v>0</v>
      </c>
      <c r="U68" s="170">
        <v>0</v>
      </c>
      <c r="V68" s="170">
        <v>2</v>
      </c>
      <c r="W68" s="170">
        <v>0</v>
      </c>
      <c r="X68" s="170">
        <v>0</v>
      </c>
      <c r="Y68" s="170">
        <v>3</v>
      </c>
      <c r="Z68" s="170">
        <v>0</v>
      </c>
      <c r="AA68" s="170">
        <v>0</v>
      </c>
      <c r="AB68" s="170">
        <v>0</v>
      </c>
      <c r="AC68" s="170">
        <v>1</v>
      </c>
      <c r="AD68" s="170">
        <v>0</v>
      </c>
      <c r="AE68" s="170">
        <v>0</v>
      </c>
      <c r="AF68" s="168">
        <v>1</v>
      </c>
      <c r="AG68" s="275" t="s">
        <v>224</v>
      </c>
      <c r="AH68" s="275" t="s">
        <v>310</v>
      </c>
      <c r="AI68" s="172">
        <v>0</v>
      </c>
      <c r="AJ68" s="172">
        <v>1</v>
      </c>
      <c r="AK68" s="172">
        <v>1</v>
      </c>
      <c r="AL68" s="172">
        <v>1</v>
      </c>
      <c r="AM68" s="172">
        <v>0</v>
      </c>
      <c r="AN68" s="172">
        <v>0</v>
      </c>
      <c r="AO68" s="172">
        <v>0</v>
      </c>
      <c r="AP68" s="172">
        <v>0</v>
      </c>
      <c r="AQ68" s="172">
        <v>0</v>
      </c>
      <c r="AR68" s="172">
        <v>0</v>
      </c>
      <c r="AS68" s="170">
        <v>0</v>
      </c>
      <c r="AT68" s="170">
        <v>0</v>
      </c>
      <c r="AU68" s="170">
        <v>3</v>
      </c>
      <c r="AV68" s="170">
        <v>2</v>
      </c>
      <c r="AW68" s="170">
        <v>0</v>
      </c>
      <c r="AX68" s="170">
        <v>1</v>
      </c>
      <c r="AY68" s="170">
        <v>0</v>
      </c>
      <c r="AZ68" s="170">
        <v>0</v>
      </c>
      <c r="BA68" s="170">
        <v>0</v>
      </c>
      <c r="BB68" s="170">
        <v>5</v>
      </c>
      <c r="BC68" s="170">
        <v>4</v>
      </c>
      <c r="BD68" s="170">
        <v>0</v>
      </c>
      <c r="BE68" s="170">
        <v>3</v>
      </c>
      <c r="BF68" s="170">
        <v>0</v>
      </c>
      <c r="BG68" s="170">
        <v>2</v>
      </c>
      <c r="BH68" s="170">
        <v>0</v>
      </c>
      <c r="BI68" s="170">
        <v>0</v>
      </c>
      <c r="BJ68" s="170">
        <v>1</v>
      </c>
      <c r="BK68" s="170">
        <v>0</v>
      </c>
      <c r="BL68" s="170">
        <v>0</v>
      </c>
      <c r="BM68" s="170">
        <v>0</v>
      </c>
      <c r="BN68" s="170">
        <v>0</v>
      </c>
      <c r="BO68" s="170">
        <v>0</v>
      </c>
      <c r="BP68" s="170">
        <v>0</v>
      </c>
      <c r="BQ68" s="168" t="s">
        <v>266</v>
      </c>
      <c r="BR68" s="168">
        <v>1</v>
      </c>
      <c r="BS68" s="174">
        <v>0</v>
      </c>
      <c r="BT68" s="174">
        <v>0</v>
      </c>
      <c r="BU68" s="174">
        <v>1</v>
      </c>
      <c r="BV68" s="174">
        <v>0</v>
      </c>
      <c r="BW68" s="174">
        <v>0</v>
      </c>
      <c r="BX68" s="174">
        <v>3</v>
      </c>
      <c r="BY68" s="174">
        <v>2</v>
      </c>
      <c r="BZ68" s="174">
        <v>0</v>
      </c>
      <c r="CA68" s="174">
        <v>0</v>
      </c>
      <c r="CB68" s="174">
        <v>0</v>
      </c>
      <c r="CC68" s="174">
        <v>0</v>
      </c>
      <c r="CD68" s="174">
        <v>0</v>
      </c>
      <c r="CE68" s="178">
        <v>0</v>
      </c>
      <c r="CF68" s="178">
        <v>1</v>
      </c>
      <c r="CG68" s="178" t="s">
        <v>223</v>
      </c>
      <c r="CH68" s="178">
        <v>1</v>
      </c>
      <c r="CI68" s="283" t="s">
        <v>224</v>
      </c>
      <c r="CJ68" s="283" t="s">
        <v>310</v>
      </c>
      <c r="CK68" s="178">
        <v>1</v>
      </c>
      <c r="CL68" s="174">
        <v>0</v>
      </c>
      <c r="CM68" s="174">
        <v>0</v>
      </c>
      <c r="CN68" s="174">
        <v>0</v>
      </c>
      <c r="CO68" s="174">
        <v>3</v>
      </c>
      <c r="CP68" s="174">
        <v>0</v>
      </c>
      <c r="CQ68" s="174">
        <v>0</v>
      </c>
      <c r="CR68" s="174">
        <v>2</v>
      </c>
      <c r="CS68" s="174">
        <v>0</v>
      </c>
      <c r="CT68" s="174">
        <v>1</v>
      </c>
      <c r="CU68" s="178">
        <v>1</v>
      </c>
      <c r="CV68" s="178">
        <v>0</v>
      </c>
      <c r="CW68" s="178" t="s">
        <v>266</v>
      </c>
      <c r="CX68" s="178" t="s">
        <v>228</v>
      </c>
      <c r="CY68" s="174">
        <v>0</v>
      </c>
      <c r="CZ68" s="174">
        <v>2</v>
      </c>
      <c r="DA68" s="174">
        <v>3</v>
      </c>
      <c r="DB68" s="174">
        <v>1</v>
      </c>
      <c r="DC68" s="174">
        <v>0</v>
      </c>
      <c r="DD68" s="174">
        <v>0</v>
      </c>
      <c r="DE68" s="178">
        <v>1</v>
      </c>
      <c r="DF68" s="178">
        <v>1</v>
      </c>
      <c r="DG68" s="178">
        <v>0</v>
      </c>
      <c r="DH68" s="178">
        <v>0</v>
      </c>
      <c r="DI68" s="181">
        <v>0</v>
      </c>
      <c r="DJ68" s="181">
        <v>1</v>
      </c>
      <c r="DK68" s="181">
        <v>1</v>
      </c>
      <c r="DL68" s="181">
        <v>1</v>
      </c>
      <c r="DM68" s="181">
        <v>1</v>
      </c>
      <c r="DN68" s="181">
        <v>1</v>
      </c>
      <c r="DO68" s="181">
        <v>0</v>
      </c>
    </row>
  </sheetData>
  <dataValidations count="1">
    <dataValidation type="whole" allowBlank="1" showInputMessage="1" showErrorMessage="1" promptTitle="Warning" prompt="Enter 1 if yes_x000a_Enter 0 if no" sqref="AS6:AS68">
      <formula1>0</formula1>
      <formula2>1</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1"/>
  <dimension ref="A1:N120"/>
  <sheetViews>
    <sheetView workbookViewId="0"/>
  </sheetViews>
  <sheetFormatPr defaultRowHeight="15"/>
  <cols>
    <col min="2" max="5" width="28.85546875" customWidth="1"/>
    <col min="6" max="6" width="15.5703125" customWidth="1"/>
    <col min="7" max="14" width="12.5703125" customWidth="1"/>
  </cols>
  <sheetData>
    <row r="1" spans="1:14" ht="75.75">
      <c r="A1" s="266" t="s">
        <v>1140</v>
      </c>
      <c r="B1" s="267" t="s">
        <v>1141</v>
      </c>
      <c r="C1" s="267" t="s">
        <v>1142</v>
      </c>
      <c r="D1" s="267" t="s">
        <v>1143</v>
      </c>
      <c r="E1" s="268" t="s">
        <v>1144</v>
      </c>
      <c r="F1" s="270" t="s">
        <v>1860</v>
      </c>
      <c r="G1" s="288" t="s">
        <v>1154</v>
      </c>
      <c r="H1" s="288" t="s">
        <v>1155</v>
      </c>
      <c r="I1" s="288" t="s">
        <v>1156</v>
      </c>
      <c r="J1" s="288" t="s">
        <v>1157</v>
      </c>
      <c r="K1" s="289" t="s">
        <v>1161</v>
      </c>
      <c r="L1" s="289" t="s">
        <v>1160</v>
      </c>
      <c r="M1" s="288" t="s">
        <v>1158</v>
      </c>
      <c r="N1" s="288" t="s">
        <v>1159</v>
      </c>
    </row>
    <row r="2" spans="1:14" ht="31.5">
      <c r="A2" s="265">
        <v>1</v>
      </c>
      <c r="B2" s="233" t="s">
        <v>1133</v>
      </c>
      <c r="C2" s="464" t="s">
        <v>1854</v>
      </c>
      <c r="D2" s="254"/>
      <c r="E2" s="237" t="s">
        <v>370</v>
      </c>
      <c r="F2" s="251" t="s">
        <v>1861</v>
      </c>
      <c r="G2" s="290">
        <f ca="1">COUNTA(INDIRECT($F2))</f>
        <v>63</v>
      </c>
      <c r="H2" s="290">
        <f ca="1">COUNT(INDIRECT($F2))</f>
        <v>63</v>
      </c>
      <c r="I2" s="290">
        <f ca="1">MIN(INDIRECT($F2))</f>
        <v>1</v>
      </c>
      <c r="J2" s="290">
        <f ca="1">MEDIAN(INDIRECT($F2))</f>
        <v>32</v>
      </c>
      <c r="K2" s="291">
        <f ca="1">AVERAGE(INDIRECT($F2))</f>
        <v>32</v>
      </c>
      <c r="L2" s="291">
        <f t="shared" ref="L2:L66" ca="1" si="0">IF(M2=0,"",SUM(INDIRECT($F2)) / 63)</f>
        <v>32</v>
      </c>
      <c r="M2" s="290">
        <f ca="1">MAX(INDIRECT($F2))</f>
        <v>63</v>
      </c>
      <c r="N2" s="290">
        <f ca="1">SUM(INDIRECT($F2))</f>
        <v>2016</v>
      </c>
    </row>
    <row r="3" spans="1:14" ht="31.5">
      <c r="A3" s="265">
        <v>2</v>
      </c>
      <c r="B3" s="233"/>
      <c r="C3" s="464" t="s">
        <v>1855</v>
      </c>
      <c r="D3" s="254"/>
      <c r="E3" s="237" t="s">
        <v>22</v>
      </c>
      <c r="F3" s="251" t="s">
        <v>1862</v>
      </c>
      <c r="G3" s="290">
        <f t="shared" ref="G3:G67" ca="1" si="1">COUNTA(INDIRECT($F3))</f>
        <v>63</v>
      </c>
      <c r="H3" s="290">
        <f t="shared" ref="H3:H67" ca="1" si="2">COUNT(INDIRECT($F3))</f>
        <v>63</v>
      </c>
      <c r="I3" s="292">
        <f t="shared" ref="I3:I67" ca="1" si="3">MIN(INDIRECT($F3))</f>
        <v>40794</v>
      </c>
      <c r="J3" s="292">
        <f t="shared" ref="J3:J67" ca="1" si="4">MEDIAN(INDIRECT($F3))</f>
        <v>40796</v>
      </c>
      <c r="K3" s="291">
        <f t="shared" ref="K3:K67" ca="1" si="5">AVERAGE(INDIRECT($F3))</f>
        <v>40795.793650793654</v>
      </c>
      <c r="L3" s="291">
        <f t="shared" ca="1" si="0"/>
        <v>40795.793650793654</v>
      </c>
      <c r="M3" s="292">
        <f t="shared" ref="M3:M67" ca="1" si="6">MAX(INDIRECT($F3))</f>
        <v>40797</v>
      </c>
      <c r="N3" s="290">
        <f t="shared" ref="N3:N67" ca="1" si="7">SUM(INDIRECT($F3))</f>
        <v>2570135</v>
      </c>
    </row>
    <row r="4" spans="1:14" ht="31.5">
      <c r="A4" s="265">
        <v>3</v>
      </c>
      <c r="B4" s="233"/>
      <c r="C4" s="464" t="s">
        <v>1856</v>
      </c>
      <c r="D4" s="254"/>
      <c r="E4" s="237" t="s">
        <v>23</v>
      </c>
      <c r="F4" s="251" t="s">
        <v>1162</v>
      </c>
      <c r="G4" s="290">
        <f t="shared" ca="1" si="1"/>
        <v>63</v>
      </c>
      <c r="H4" s="290">
        <f t="shared" ca="1" si="2"/>
        <v>63</v>
      </c>
      <c r="I4" s="290">
        <f t="shared" ca="1" si="3"/>
        <v>1</v>
      </c>
      <c r="J4" s="290">
        <f t="shared" ca="1" si="4"/>
        <v>6</v>
      </c>
      <c r="K4" s="291">
        <f t="shared" ca="1" si="5"/>
        <v>6.1269841269841274</v>
      </c>
      <c r="L4" s="291">
        <f t="shared" ca="1" si="0"/>
        <v>6.1269841269841274</v>
      </c>
      <c r="M4" s="290">
        <f t="shared" ca="1" si="6"/>
        <v>11</v>
      </c>
      <c r="N4" s="290">
        <f t="shared" ca="1" si="7"/>
        <v>386</v>
      </c>
    </row>
    <row r="5" spans="1:14" ht="31.5">
      <c r="A5" s="265">
        <v>4</v>
      </c>
      <c r="B5" s="233"/>
      <c r="C5" s="464" t="s">
        <v>1856</v>
      </c>
      <c r="D5" s="255" t="s">
        <v>0</v>
      </c>
      <c r="E5" s="237" t="s">
        <v>24</v>
      </c>
      <c r="F5" s="251" t="s">
        <v>1163</v>
      </c>
      <c r="G5" s="290">
        <f t="shared" ca="1" si="1"/>
        <v>63</v>
      </c>
      <c r="H5" s="290">
        <f t="shared" ca="1" si="2"/>
        <v>0</v>
      </c>
      <c r="I5" s="290">
        <f t="shared" ca="1" si="3"/>
        <v>0</v>
      </c>
      <c r="J5" s="290"/>
      <c r="K5" s="291"/>
      <c r="L5" s="291" t="str">
        <f ca="1">IF(M5=0,"",SUM(INDIRECT($F5)) / 63)</f>
        <v/>
      </c>
      <c r="M5" s="290">
        <f t="shared" ca="1" si="6"/>
        <v>0</v>
      </c>
      <c r="N5" s="290">
        <f t="shared" ca="1" si="7"/>
        <v>0</v>
      </c>
    </row>
    <row r="6" spans="1:14" ht="31.5">
      <c r="A6" s="265">
        <v>5</v>
      </c>
      <c r="B6" s="233"/>
      <c r="C6" s="464" t="s">
        <v>1856</v>
      </c>
      <c r="D6" s="255"/>
      <c r="E6" s="237" t="s">
        <v>25</v>
      </c>
      <c r="F6" s="251" t="s">
        <v>1164</v>
      </c>
      <c r="G6" s="290">
        <f t="shared" ca="1" si="1"/>
        <v>63</v>
      </c>
      <c r="H6" s="290">
        <f t="shared" ca="1" si="2"/>
        <v>0</v>
      </c>
      <c r="I6" s="290">
        <f t="shared" ca="1" si="3"/>
        <v>0</v>
      </c>
      <c r="J6" s="290"/>
      <c r="K6" s="291"/>
      <c r="L6" s="291" t="str">
        <f t="shared" ca="1" si="0"/>
        <v/>
      </c>
      <c r="M6" s="290">
        <f t="shared" ca="1" si="6"/>
        <v>0</v>
      </c>
      <c r="N6" s="290">
        <f t="shared" ca="1" si="7"/>
        <v>0</v>
      </c>
    </row>
    <row r="7" spans="1:14" ht="31.5">
      <c r="A7" s="265">
        <v>6</v>
      </c>
      <c r="B7" s="233"/>
      <c r="C7" s="464" t="s">
        <v>1856</v>
      </c>
      <c r="D7" s="255"/>
      <c r="E7" s="237" t="s">
        <v>26</v>
      </c>
      <c r="F7" s="251" t="s">
        <v>1165</v>
      </c>
      <c r="G7" s="290">
        <f t="shared" ca="1" si="1"/>
        <v>63</v>
      </c>
      <c r="H7" s="290">
        <f t="shared" ca="1" si="2"/>
        <v>0</v>
      </c>
      <c r="I7" s="290">
        <f t="shared" ca="1" si="3"/>
        <v>0</v>
      </c>
      <c r="J7" s="290"/>
      <c r="K7" s="291"/>
      <c r="L7" s="291" t="str">
        <f t="shared" ca="1" si="0"/>
        <v/>
      </c>
      <c r="M7" s="290">
        <f t="shared" ca="1" si="6"/>
        <v>0</v>
      </c>
      <c r="N7" s="290">
        <f t="shared" ca="1" si="7"/>
        <v>0</v>
      </c>
    </row>
    <row r="8" spans="1:14" ht="31.5">
      <c r="A8" s="265">
        <v>7</v>
      </c>
      <c r="B8" s="233"/>
      <c r="C8" s="464" t="s">
        <v>1856</v>
      </c>
      <c r="D8" s="255"/>
      <c r="E8" s="237" t="s">
        <v>27</v>
      </c>
      <c r="F8" s="251" t="s">
        <v>1166</v>
      </c>
      <c r="G8" s="290">
        <f t="shared" ca="1" si="1"/>
        <v>63</v>
      </c>
      <c r="H8" s="290">
        <f t="shared" ca="1" si="2"/>
        <v>0</v>
      </c>
      <c r="I8" s="290">
        <f t="shared" ca="1" si="3"/>
        <v>0</v>
      </c>
      <c r="J8" s="290"/>
      <c r="K8" s="291"/>
      <c r="L8" s="291" t="str">
        <f t="shared" ca="1" si="0"/>
        <v/>
      </c>
      <c r="M8" s="290">
        <f t="shared" ca="1" si="6"/>
        <v>0</v>
      </c>
      <c r="N8" s="290">
        <f t="shared" ca="1" si="7"/>
        <v>0</v>
      </c>
    </row>
    <row r="9" spans="1:14" ht="31.5">
      <c r="A9" s="265">
        <v>8</v>
      </c>
      <c r="B9" s="233"/>
      <c r="C9" s="464" t="s">
        <v>1856</v>
      </c>
      <c r="D9" s="255"/>
      <c r="E9" s="238" t="s">
        <v>371</v>
      </c>
      <c r="F9" s="251" t="s">
        <v>1167</v>
      </c>
      <c r="G9" s="290">
        <f t="shared" ca="1" si="1"/>
        <v>63</v>
      </c>
      <c r="H9" s="290">
        <f t="shared" ca="1" si="2"/>
        <v>0</v>
      </c>
      <c r="I9" s="290">
        <f t="shared" ca="1" si="3"/>
        <v>0</v>
      </c>
      <c r="J9" s="290"/>
      <c r="K9" s="291"/>
      <c r="L9" s="291" t="str">
        <f t="shared" ca="1" si="0"/>
        <v/>
      </c>
      <c r="M9" s="290">
        <f t="shared" ca="1" si="6"/>
        <v>0</v>
      </c>
      <c r="N9" s="290">
        <f t="shared" ca="1" si="7"/>
        <v>0</v>
      </c>
    </row>
    <row r="10" spans="1:14" ht="63">
      <c r="A10" s="265">
        <v>9</v>
      </c>
      <c r="B10" s="234" t="s">
        <v>1132</v>
      </c>
      <c r="C10" s="465" t="s">
        <v>1134</v>
      </c>
      <c r="D10" s="226" t="s">
        <v>1153</v>
      </c>
      <c r="E10" s="287" t="s">
        <v>1152</v>
      </c>
      <c r="F10" s="252" t="s">
        <v>1168</v>
      </c>
      <c r="G10" s="290">
        <f t="shared" ca="1" si="1"/>
        <v>63</v>
      </c>
      <c r="H10" s="290">
        <f t="shared" ca="1" si="2"/>
        <v>0</v>
      </c>
      <c r="I10" s="290">
        <f t="shared" ca="1" si="3"/>
        <v>0</v>
      </c>
      <c r="J10" s="290"/>
      <c r="K10" s="291"/>
      <c r="L10" s="291" t="str">
        <f t="shared" ca="1" si="0"/>
        <v/>
      </c>
      <c r="M10" s="290">
        <f t="shared" ca="1" si="6"/>
        <v>0</v>
      </c>
      <c r="N10" s="290">
        <f t="shared" ca="1" si="7"/>
        <v>0</v>
      </c>
    </row>
    <row r="11" spans="1:14" ht="48.75">
      <c r="A11" s="265">
        <v>10</v>
      </c>
      <c r="B11" s="234"/>
      <c r="C11" s="466" t="s">
        <v>1857</v>
      </c>
      <c r="D11" s="256" t="s">
        <v>366</v>
      </c>
      <c r="E11" s="239" t="s">
        <v>380</v>
      </c>
      <c r="F11" s="227" t="s">
        <v>1169</v>
      </c>
      <c r="G11" s="290">
        <f t="shared" ca="1" si="1"/>
        <v>63</v>
      </c>
      <c r="H11" s="290">
        <f t="shared" ca="1" si="2"/>
        <v>63</v>
      </c>
      <c r="I11" s="290">
        <f t="shared" ca="1" si="3"/>
        <v>0</v>
      </c>
      <c r="J11" s="290">
        <f t="shared" ca="1" si="4"/>
        <v>1</v>
      </c>
      <c r="K11" s="291">
        <f t="shared" ca="1" si="5"/>
        <v>0.80952380952380953</v>
      </c>
      <c r="L11" s="291">
        <f t="shared" ca="1" si="0"/>
        <v>0.80952380952380953</v>
      </c>
      <c r="M11" s="290">
        <f t="shared" ca="1" si="6"/>
        <v>1</v>
      </c>
      <c r="N11" s="290">
        <f t="shared" ca="1" si="7"/>
        <v>51</v>
      </c>
    </row>
    <row r="12" spans="1:14" ht="31.5">
      <c r="A12" s="265">
        <v>11</v>
      </c>
      <c r="B12" s="234"/>
      <c r="C12" s="466" t="s">
        <v>1857</v>
      </c>
      <c r="D12" s="256"/>
      <c r="E12" s="239" t="s">
        <v>381</v>
      </c>
      <c r="F12" s="227" t="s">
        <v>1170</v>
      </c>
      <c r="G12" s="290">
        <f t="shared" ca="1" si="1"/>
        <v>63</v>
      </c>
      <c r="H12" s="290">
        <f t="shared" ca="1" si="2"/>
        <v>63</v>
      </c>
      <c r="I12" s="290">
        <f t="shared" ca="1" si="3"/>
        <v>0</v>
      </c>
      <c r="J12" s="290">
        <f t="shared" ca="1" si="4"/>
        <v>0</v>
      </c>
      <c r="K12" s="291">
        <f t="shared" ca="1" si="5"/>
        <v>0.36507936507936506</v>
      </c>
      <c r="L12" s="291">
        <f t="shared" ca="1" si="0"/>
        <v>0.36507936507936506</v>
      </c>
      <c r="M12" s="290">
        <f t="shared" ca="1" si="6"/>
        <v>1</v>
      </c>
      <c r="N12" s="290">
        <f t="shared" ca="1" si="7"/>
        <v>23</v>
      </c>
    </row>
    <row r="13" spans="1:14" ht="31.5">
      <c r="A13" s="265">
        <v>12</v>
      </c>
      <c r="B13" s="234"/>
      <c r="C13" s="466" t="s">
        <v>1857</v>
      </c>
      <c r="D13" s="256"/>
      <c r="E13" s="239" t="s">
        <v>382</v>
      </c>
      <c r="F13" s="227" t="s">
        <v>1863</v>
      </c>
      <c r="G13" s="290">
        <f t="shared" ca="1" si="1"/>
        <v>63</v>
      </c>
      <c r="H13" s="290">
        <f t="shared" ca="1" si="2"/>
        <v>63</v>
      </c>
      <c r="I13" s="290">
        <f t="shared" ca="1" si="3"/>
        <v>0</v>
      </c>
      <c r="J13" s="290">
        <f t="shared" ca="1" si="4"/>
        <v>1</v>
      </c>
      <c r="K13" s="291">
        <f t="shared" ca="1" si="5"/>
        <v>0.60317460317460314</v>
      </c>
      <c r="L13" s="291">
        <f t="shared" ca="1" si="0"/>
        <v>0.60317460317460314</v>
      </c>
      <c r="M13" s="290">
        <f t="shared" ca="1" si="6"/>
        <v>1</v>
      </c>
      <c r="N13" s="290">
        <f t="shared" ca="1" si="7"/>
        <v>38</v>
      </c>
    </row>
    <row r="14" spans="1:14" ht="31.5">
      <c r="A14" s="265">
        <v>13</v>
      </c>
      <c r="B14" s="234"/>
      <c r="C14" s="466" t="s">
        <v>1857</v>
      </c>
      <c r="D14" s="256"/>
      <c r="E14" s="239" t="s">
        <v>383</v>
      </c>
      <c r="F14" s="227" t="s">
        <v>1864</v>
      </c>
      <c r="G14" s="290">
        <f t="shared" ca="1" si="1"/>
        <v>63</v>
      </c>
      <c r="H14" s="290">
        <f t="shared" ca="1" si="2"/>
        <v>63</v>
      </c>
      <c r="I14" s="290">
        <f t="shared" ca="1" si="3"/>
        <v>0</v>
      </c>
      <c r="J14" s="290">
        <f t="shared" ca="1" si="4"/>
        <v>0</v>
      </c>
      <c r="K14" s="291">
        <f t="shared" ca="1" si="5"/>
        <v>9.5238095238095233E-2</v>
      </c>
      <c r="L14" s="291">
        <f t="shared" ca="1" si="0"/>
        <v>9.5238095238095233E-2</v>
      </c>
      <c r="M14" s="290">
        <f t="shared" ca="1" si="6"/>
        <v>1</v>
      </c>
      <c r="N14" s="290">
        <f t="shared" ca="1" si="7"/>
        <v>6</v>
      </c>
    </row>
    <row r="15" spans="1:14" ht="45">
      <c r="A15" s="265">
        <v>14</v>
      </c>
      <c r="B15" s="234"/>
      <c r="C15" s="466" t="s">
        <v>1857</v>
      </c>
      <c r="D15" s="257"/>
      <c r="E15" s="240" t="s">
        <v>384</v>
      </c>
      <c r="F15" s="227" t="s">
        <v>1865</v>
      </c>
      <c r="G15" s="290">
        <f t="shared" ca="1" si="1"/>
        <v>63</v>
      </c>
      <c r="H15" s="290">
        <f t="shared" ca="1" si="2"/>
        <v>63</v>
      </c>
      <c r="I15" s="290">
        <f t="shared" ca="1" si="3"/>
        <v>0</v>
      </c>
      <c r="J15" s="290">
        <f t="shared" ca="1" si="4"/>
        <v>1</v>
      </c>
      <c r="K15" s="291">
        <f t="shared" ca="1" si="5"/>
        <v>0.8571428571428571</v>
      </c>
      <c r="L15" s="291">
        <f t="shared" ca="1" si="0"/>
        <v>0.8571428571428571</v>
      </c>
      <c r="M15" s="290">
        <f t="shared" ca="1" si="6"/>
        <v>1</v>
      </c>
      <c r="N15" s="290">
        <f t="shared" ca="1" si="7"/>
        <v>54</v>
      </c>
    </row>
    <row r="16" spans="1:14" ht="48.75">
      <c r="A16" s="265">
        <v>15</v>
      </c>
      <c r="B16" s="234"/>
      <c r="C16" s="466" t="s">
        <v>1857</v>
      </c>
      <c r="D16" s="257"/>
      <c r="E16" s="241" t="s">
        <v>385</v>
      </c>
      <c r="F16" s="227" t="s">
        <v>1866</v>
      </c>
      <c r="G16" s="290">
        <f t="shared" ca="1" si="1"/>
        <v>63</v>
      </c>
      <c r="H16" s="290">
        <f t="shared" ca="1" si="2"/>
        <v>63</v>
      </c>
      <c r="I16" s="290">
        <f t="shared" ca="1" si="3"/>
        <v>0</v>
      </c>
      <c r="J16" s="290">
        <f t="shared" ca="1" si="4"/>
        <v>1</v>
      </c>
      <c r="K16" s="291">
        <f t="shared" ca="1" si="5"/>
        <v>0.93650793650793651</v>
      </c>
      <c r="L16" s="291">
        <f t="shared" ca="1" si="0"/>
        <v>0.93650793650793651</v>
      </c>
      <c r="M16" s="290">
        <f t="shared" ca="1" si="6"/>
        <v>1</v>
      </c>
      <c r="N16" s="290">
        <f t="shared" ca="1" si="7"/>
        <v>59</v>
      </c>
    </row>
    <row r="17" spans="1:14" ht="33.75">
      <c r="A17" s="265">
        <v>16</v>
      </c>
      <c r="B17" s="234"/>
      <c r="C17" s="466" t="s">
        <v>1857</v>
      </c>
      <c r="D17" s="257"/>
      <c r="E17" s="241" t="s">
        <v>386</v>
      </c>
      <c r="F17" s="227" t="s">
        <v>1867</v>
      </c>
      <c r="G17" s="290">
        <f t="shared" ca="1" si="1"/>
        <v>63</v>
      </c>
      <c r="H17" s="290">
        <f t="shared" ca="1" si="2"/>
        <v>63</v>
      </c>
      <c r="I17" s="290">
        <f t="shared" ca="1" si="3"/>
        <v>0</v>
      </c>
      <c r="J17" s="290">
        <f t="shared" ca="1" si="4"/>
        <v>1</v>
      </c>
      <c r="K17" s="291">
        <f t="shared" ca="1" si="5"/>
        <v>0.8571428571428571</v>
      </c>
      <c r="L17" s="291">
        <f t="shared" ca="1" si="0"/>
        <v>0.8571428571428571</v>
      </c>
      <c r="M17" s="290">
        <f t="shared" ca="1" si="6"/>
        <v>1</v>
      </c>
      <c r="N17" s="290">
        <f t="shared" ca="1" si="7"/>
        <v>54</v>
      </c>
    </row>
    <row r="18" spans="1:14" ht="63.75">
      <c r="A18" s="265">
        <v>17</v>
      </c>
      <c r="B18" s="234"/>
      <c r="C18" s="466" t="s">
        <v>1857</v>
      </c>
      <c r="D18" s="257"/>
      <c r="E18" s="241" t="s">
        <v>390</v>
      </c>
      <c r="F18" s="227" t="s">
        <v>1868</v>
      </c>
      <c r="G18" s="290">
        <f t="shared" ca="1" si="1"/>
        <v>63</v>
      </c>
      <c r="H18" s="290">
        <f t="shared" ca="1" si="2"/>
        <v>63</v>
      </c>
      <c r="I18" s="290">
        <f t="shared" ca="1" si="3"/>
        <v>0</v>
      </c>
      <c r="J18" s="290">
        <f t="shared" ca="1" si="4"/>
        <v>0</v>
      </c>
      <c r="K18" s="291">
        <f t="shared" ca="1" si="5"/>
        <v>0.47619047619047616</v>
      </c>
      <c r="L18" s="291">
        <f t="shared" ca="1" si="0"/>
        <v>0.47619047619047616</v>
      </c>
      <c r="M18" s="290">
        <f t="shared" ca="1" si="6"/>
        <v>1</v>
      </c>
      <c r="N18" s="290">
        <f t="shared" ca="1" si="7"/>
        <v>30</v>
      </c>
    </row>
    <row r="19" spans="1:14" ht="31.5">
      <c r="A19" s="265">
        <v>18</v>
      </c>
      <c r="B19" s="234"/>
      <c r="C19" s="466" t="s">
        <v>1857</v>
      </c>
      <c r="D19" s="256"/>
      <c r="E19" s="242" t="s">
        <v>1129</v>
      </c>
      <c r="F19" s="227" t="s">
        <v>1869</v>
      </c>
      <c r="G19" s="290">
        <f t="shared" ca="1" si="1"/>
        <v>63</v>
      </c>
      <c r="H19" s="290">
        <f t="shared" ca="1" si="2"/>
        <v>63</v>
      </c>
      <c r="I19" s="290">
        <f t="shared" ca="1" si="3"/>
        <v>0</v>
      </c>
      <c r="J19" s="290">
        <f t="shared" ca="1" si="4"/>
        <v>0</v>
      </c>
      <c r="K19" s="291">
        <f t="shared" ca="1" si="5"/>
        <v>0.15873015873015872</v>
      </c>
      <c r="L19" s="291">
        <f t="shared" ca="1" si="0"/>
        <v>0.15873015873015872</v>
      </c>
      <c r="M19" s="290">
        <f t="shared" ca="1" si="6"/>
        <v>1</v>
      </c>
      <c r="N19" s="290">
        <f t="shared" ca="1" si="7"/>
        <v>10</v>
      </c>
    </row>
    <row r="20" spans="1:14" ht="45">
      <c r="A20" s="265">
        <v>19</v>
      </c>
      <c r="B20" s="234"/>
      <c r="C20" s="465" t="s">
        <v>1135</v>
      </c>
      <c r="D20" s="226"/>
      <c r="E20" s="243" t="s">
        <v>613</v>
      </c>
      <c r="F20" s="252" t="s">
        <v>1870</v>
      </c>
      <c r="G20" s="290">
        <f t="shared" ca="1" si="1"/>
        <v>63</v>
      </c>
      <c r="H20" s="290">
        <f t="shared" ca="1" si="2"/>
        <v>0</v>
      </c>
      <c r="I20" s="290">
        <f t="shared" ca="1" si="3"/>
        <v>0</v>
      </c>
      <c r="J20" s="290"/>
      <c r="K20" s="291"/>
      <c r="L20" s="291" t="str">
        <f t="shared" ca="1" si="0"/>
        <v/>
      </c>
      <c r="M20" s="290">
        <f t="shared" ca="1" si="6"/>
        <v>0</v>
      </c>
      <c r="N20" s="290">
        <f t="shared" ca="1" si="7"/>
        <v>0</v>
      </c>
    </row>
    <row r="21" spans="1:14" ht="78.75">
      <c r="A21" s="265">
        <v>20</v>
      </c>
      <c r="B21" s="235" t="s">
        <v>1146</v>
      </c>
      <c r="C21" s="467" t="s">
        <v>1136</v>
      </c>
      <c r="D21" s="253" t="s">
        <v>436</v>
      </c>
      <c r="E21" s="244" t="s">
        <v>34</v>
      </c>
      <c r="F21" s="228" t="s">
        <v>1171</v>
      </c>
      <c r="G21" s="290">
        <f t="shared" ca="1" si="1"/>
        <v>63</v>
      </c>
      <c r="H21" s="290">
        <f t="shared" ca="1" si="2"/>
        <v>63</v>
      </c>
      <c r="I21" s="290">
        <f t="shared" ca="1" si="3"/>
        <v>0</v>
      </c>
      <c r="J21" s="290">
        <f t="shared" ca="1" si="4"/>
        <v>1</v>
      </c>
      <c r="K21" s="291">
        <f t="shared" ca="1" si="5"/>
        <v>1.3809523809523809</v>
      </c>
      <c r="L21" s="291">
        <f t="shared" ca="1" si="0"/>
        <v>1.3809523809523809</v>
      </c>
      <c r="M21" s="290">
        <f t="shared" ca="1" si="6"/>
        <v>3</v>
      </c>
      <c r="N21" s="290">
        <f t="shared" ca="1" si="7"/>
        <v>87</v>
      </c>
    </row>
    <row r="22" spans="1:14" ht="31.5">
      <c r="A22" s="265">
        <v>21</v>
      </c>
      <c r="B22" s="235"/>
      <c r="C22" s="467"/>
      <c r="D22" s="230"/>
      <c r="E22" s="244" t="s">
        <v>35</v>
      </c>
      <c r="F22" s="228" t="s">
        <v>1172</v>
      </c>
      <c r="G22" s="290">
        <f t="shared" ca="1" si="1"/>
        <v>63</v>
      </c>
      <c r="H22" s="290">
        <f t="shared" ca="1" si="2"/>
        <v>63</v>
      </c>
      <c r="I22" s="290">
        <f t="shared" ca="1" si="3"/>
        <v>0</v>
      </c>
      <c r="J22" s="290">
        <f t="shared" ca="1" si="4"/>
        <v>0</v>
      </c>
      <c r="K22" s="291">
        <f t="shared" ca="1" si="5"/>
        <v>0.15873015873015872</v>
      </c>
      <c r="L22" s="291">
        <f t="shared" ca="1" si="0"/>
        <v>0.15873015873015872</v>
      </c>
      <c r="M22" s="290">
        <f t="shared" ca="1" si="6"/>
        <v>2</v>
      </c>
      <c r="N22" s="290">
        <f t="shared" ca="1" si="7"/>
        <v>10</v>
      </c>
    </row>
    <row r="23" spans="1:14" ht="31.5">
      <c r="A23" s="265">
        <v>22</v>
      </c>
      <c r="B23" s="235"/>
      <c r="C23" s="467"/>
      <c r="D23" s="230"/>
      <c r="E23" s="244" t="s">
        <v>36</v>
      </c>
      <c r="F23" s="228" t="s">
        <v>1173</v>
      </c>
      <c r="G23" s="290">
        <f t="shared" ca="1" si="1"/>
        <v>63</v>
      </c>
      <c r="H23" s="290">
        <f t="shared" ca="1" si="2"/>
        <v>63</v>
      </c>
      <c r="I23" s="290">
        <f t="shared" ca="1" si="3"/>
        <v>0</v>
      </c>
      <c r="J23" s="290">
        <f t="shared" ca="1" si="4"/>
        <v>0</v>
      </c>
      <c r="K23" s="291">
        <f t="shared" ca="1" si="5"/>
        <v>0.87301587301587302</v>
      </c>
      <c r="L23" s="291">
        <f t="shared" ca="1" si="0"/>
        <v>0.87301587301587302</v>
      </c>
      <c r="M23" s="290">
        <f t="shared" ca="1" si="6"/>
        <v>3</v>
      </c>
      <c r="N23" s="290">
        <f t="shared" ca="1" si="7"/>
        <v>55</v>
      </c>
    </row>
    <row r="24" spans="1:14" ht="31.5">
      <c r="A24" s="265">
        <v>23</v>
      </c>
      <c r="B24" s="235"/>
      <c r="C24" s="467"/>
      <c r="D24" s="230"/>
      <c r="E24" s="244" t="s">
        <v>37</v>
      </c>
      <c r="F24" s="228" t="s">
        <v>1174</v>
      </c>
      <c r="G24" s="290">
        <f t="shared" ca="1" si="1"/>
        <v>63</v>
      </c>
      <c r="H24" s="290">
        <f t="shared" ca="1" si="2"/>
        <v>63</v>
      </c>
      <c r="I24" s="290">
        <f t="shared" ca="1" si="3"/>
        <v>0</v>
      </c>
      <c r="J24" s="290">
        <f t="shared" ca="1" si="4"/>
        <v>0</v>
      </c>
      <c r="K24" s="291">
        <f t="shared" ca="1" si="5"/>
        <v>1.5873015873015872E-2</v>
      </c>
      <c r="L24" s="291">
        <f t="shared" ca="1" si="0"/>
        <v>1.5873015873015872E-2</v>
      </c>
      <c r="M24" s="290">
        <f t="shared" ca="1" si="6"/>
        <v>1</v>
      </c>
      <c r="N24" s="290">
        <f t="shared" ca="1" si="7"/>
        <v>1</v>
      </c>
    </row>
    <row r="25" spans="1:14" ht="31.5">
      <c r="A25" s="265">
        <v>24</v>
      </c>
      <c r="B25" s="235"/>
      <c r="C25" s="467"/>
      <c r="D25" s="230"/>
      <c r="E25" s="244" t="s">
        <v>38</v>
      </c>
      <c r="F25" s="228" t="s">
        <v>1175</v>
      </c>
      <c r="G25" s="290">
        <f t="shared" ca="1" si="1"/>
        <v>63</v>
      </c>
      <c r="H25" s="290">
        <f t="shared" ca="1" si="2"/>
        <v>63</v>
      </c>
      <c r="I25" s="290">
        <f t="shared" ca="1" si="3"/>
        <v>0</v>
      </c>
      <c r="J25" s="290">
        <f t="shared" ca="1" si="4"/>
        <v>0</v>
      </c>
      <c r="K25" s="291">
        <f t="shared" ca="1" si="5"/>
        <v>0.30158730158730157</v>
      </c>
      <c r="L25" s="291">
        <f t="shared" ca="1" si="0"/>
        <v>0.30158730158730157</v>
      </c>
      <c r="M25" s="290">
        <f t="shared" ca="1" si="6"/>
        <v>3</v>
      </c>
      <c r="N25" s="290">
        <f t="shared" ca="1" si="7"/>
        <v>19</v>
      </c>
    </row>
    <row r="26" spans="1:14" ht="31.5">
      <c r="A26" s="265">
        <v>25</v>
      </c>
      <c r="B26" s="235"/>
      <c r="C26" s="467"/>
      <c r="D26" s="230"/>
      <c r="E26" s="244" t="s">
        <v>39</v>
      </c>
      <c r="F26" s="228" t="s">
        <v>1176</v>
      </c>
      <c r="G26" s="290">
        <f t="shared" ca="1" si="1"/>
        <v>63</v>
      </c>
      <c r="H26" s="290">
        <f t="shared" ca="1" si="2"/>
        <v>63</v>
      </c>
      <c r="I26" s="290">
        <f t="shared" ca="1" si="3"/>
        <v>0</v>
      </c>
      <c r="J26" s="290">
        <f t="shared" ca="1" si="4"/>
        <v>3</v>
      </c>
      <c r="K26" s="291">
        <f t="shared" ca="1" si="5"/>
        <v>2.2380952380952381</v>
      </c>
      <c r="L26" s="291">
        <f t="shared" ca="1" si="0"/>
        <v>2.2380952380952381</v>
      </c>
      <c r="M26" s="290">
        <f t="shared" ca="1" si="6"/>
        <v>3</v>
      </c>
      <c r="N26" s="290">
        <f t="shared" ca="1" si="7"/>
        <v>141</v>
      </c>
    </row>
    <row r="27" spans="1:14" ht="31.5">
      <c r="A27" s="265">
        <v>26</v>
      </c>
      <c r="B27" s="235"/>
      <c r="C27" s="467"/>
      <c r="D27" s="230"/>
      <c r="E27" s="244" t="s">
        <v>40</v>
      </c>
      <c r="F27" s="228" t="s">
        <v>1177</v>
      </c>
      <c r="G27" s="290">
        <f t="shared" ca="1" si="1"/>
        <v>63</v>
      </c>
      <c r="H27" s="290">
        <f t="shared" ca="1" si="2"/>
        <v>63</v>
      </c>
      <c r="I27" s="290">
        <f t="shared" ca="1" si="3"/>
        <v>0</v>
      </c>
      <c r="J27" s="290">
        <f t="shared" ca="1" si="4"/>
        <v>0</v>
      </c>
      <c r="K27" s="291">
        <f t="shared" ca="1" si="5"/>
        <v>0.30158730158730157</v>
      </c>
      <c r="L27" s="291">
        <f t="shared" ca="1" si="0"/>
        <v>0.30158730158730157</v>
      </c>
      <c r="M27" s="290">
        <f t="shared" ca="1" si="6"/>
        <v>3</v>
      </c>
      <c r="N27" s="290">
        <f t="shared" ca="1" si="7"/>
        <v>19</v>
      </c>
    </row>
    <row r="28" spans="1:14" ht="31.5">
      <c r="A28" s="265">
        <v>27</v>
      </c>
      <c r="B28" s="235"/>
      <c r="C28" s="467"/>
      <c r="D28" s="230"/>
      <c r="E28" s="244" t="s">
        <v>41</v>
      </c>
      <c r="F28" s="228" t="s">
        <v>1871</v>
      </c>
      <c r="G28" s="290">
        <f t="shared" ca="1" si="1"/>
        <v>63</v>
      </c>
      <c r="H28" s="290">
        <f t="shared" ca="1" si="2"/>
        <v>63</v>
      </c>
      <c r="I28" s="290">
        <f t="shared" ca="1" si="3"/>
        <v>0</v>
      </c>
      <c r="J28" s="290"/>
      <c r="K28" s="291"/>
      <c r="L28" s="291" t="str">
        <f t="shared" ca="1" si="0"/>
        <v/>
      </c>
      <c r="M28" s="290">
        <f t="shared" ca="1" si="6"/>
        <v>0</v>
      </c>
      <c r="N28" s="290">
        <f t="shared" ca="1" si="7"/>
        <v>0</v>
      </c>
    </row>
    <row r="29" spans="1:14" ht="31.5">
      <c r="A29" s="265">
        <v>28</v>
      </c>
      <c r="B29" s="235"/>
      <c r="C29" s="467"/>
      <c r="D29" s="230"/>
      <c r="E29" s="244" t="s">
        <v>42</v>
      </c>
      <c r="F29" s="228" t="s">
        <v>1872</v>
      </c>
      <c r="G29" s="290">
        <f t="shared" ca="1" si="1"/>
        <v>63</v>
      </c>
      <c r="H29" s="290">
        <f t="shared" ca="1" si="2"/>
        <v>63</v>
      </c>
      <c r="I29" s="290">
        <f t="shared" ca="1" si="3"/>
        <v>0</v>
      </c>
      <c r="J29" s="290"/>
      <c r="K29" s="291"/>
      <c r="L29" s="291" t="str">
        <f t="shared" ca="1" si="0"/>
        <v/>
      </c>
      <c r="M29" s="290">
        <f t="shared" ca="1" si="6"/>
        <v>0</v>
      </c>
      <c r="N29" s="290">
        <f t="shared" ca="1" si="7"/>
        <v>0</v>
      </c>
    </row>
    <row r="30" spans="1:14" ht="31.5">
      <c r="A30" s="265">
        <v>29</v>
      </c>
      <c r="B30" s="235"/>
      <c r="C30" s="467"/>
      <c r="D30" s="230"/>
      <c r="E30" s="244" t="s">
        <v>43</v>
      </c>
      <c r="F30" s="228" t="s">
        <v>1873</v>
      </c>
      <c r="G30" s="290">
        <f t="shared" ca="1" si="1"/>
        <v>63</v>
      </c>
      <c r="H30" s="290">
        <f t="shared" ca="1" si="2"/>
        <v>63</v>
      </c>
      <c r="I30" s="290">
        <f t="shared" ca="1" si="3"/>
        <v>0</v>
      </c>
      <c r="J30" s="290">
        <f t="shared" ca="1" si="4"/>
        <v>0</v>
      </c>
      <c r="K30" s="291">
        <f t="shared" ca="1" si="5"/>
        <v>0.30158730158730157</v>
      </c>
      <c r="L30" s="291">
        <f t="shared" ca="1" si="0"/>
        <v>0.30158730158730157</v>
      </c>
      <c r="M30" s="290">
        <f t="shared" ca="1" si="6"/>
        <v>3</v>
      </c>
      <c r="N30" s="290">
        <f t="shared" ca="1" si="7"/>
        <v>19</v>
      </c>
    </row>
    <row r="31" spans="1:14" ht="31.5">
      <c r="A31" s="265">
        <v>30</v>
      </c>
      <c r="B31" s="235"/>
      <c r="C31" s="467"/>
      <c r="D31" s="230"/>
      <c r="E31" s="244" t="s">
        <v>44</v>
      </c>
      <c r="F31" s="228" t="s">
        <v>1178</v>
      </c>
      <c r="G31" s="290">
        <f t="shared" ca="1" si="1"/>
        <v>63</v>
      </c>
      <c r="H31" s="290">
        <f t="shared" ca="1" si="2"/>
        <v>63</v>
      </c>
      <c r="I31" s="290">
        <f t="shared" ca="1" si="3"/>
        <v>0</v>
      </c>
      <c r="J31" s="290">
        <f t="shared" ca="1" si="4"/>
        <v>0</v>
      </c>
      <c r="K31" s="291">
        <f t="shared" ca="1" si="5"/>
        <v>0.1111111111111111</v>
      </c>
      <c r="L31" s="291">
        <f t="shared" ca="1" si="0"/>
        <v>0.1111111111111111</v>
      </c>
      <c r="M31" s="290">
        <f t="shared" ca="1" si="6"/>
        <v>3</v>
      </c>
      <c r="N31" s="290">
        <f t="shared" ca="1" si="7"/>
        <v>7</v>
      </c>
    </row>
    <row r="32" spans="1:14" ht="31.5">
      <c r="A32" s="265">
        <v>31</v>
      </c>
      <c r="B32" s="235"/>
      <c r="C32" s="467"/>
      <c r="D32" s="230"/>
      <c r="E32" s="244" t="s">
        <v>45</v>
      </c>
      <c r="F32" s="228" t="s">
        <v>1874</v>
      </c>
      <c r="G32" s="290">
        <f t="shared" ca="1" si="1"/>
        <v>63</v>
      </c>
      <c r="H32" s="290">
        <f t="shared" ca="1" si="2"/>
        <v>63</v>
      </c>
      <c r="I32" s="290">
        <f t="shared" ca="1" si="3"/>
        <v>0</v>
      </c>
      <c r="J32" s="290">
        <f t="shared" ca="1" si="4"/>
        <v>0</v>
      </c>
      <c r="K32" s="291">
        <f t="shared" ca="1" si="5"/>
        <v>0.20634920634920634</v>
      </c>
      <c r="L32" s="291">
        <f t="shared" ca="1" si="0"/>
        <v>0.20634920634920634</v>
      </c>
      <c r="M32" s="290">
        <f t="shared" ca="1" si="6"/>
        <v>3</v>
      </c>
      <c r="N32" s="290">
        <f t="shared" ca="1" si="7"/>
        <v>13</v>
      </c>
    </row>
    <row r="33" spans="1:14" ht="75">
      <c r="A33" s="265">
        <v>32</v>
      </c>
      <c r="B33" s="235"/>
      <c r="C33" s="466" t="s">
        <v>1857</v>
      </c>
      <c r="D33" s="258"/>
      <c r="E33" s="242" t="s">
        <v>447</v>
      </c>
      <c r="F33" s="227" t="s">
        <v>1875</v>
      </c>
      <c r="G33" s="290">
        <f t="shared" ca="1" si="1"/>
        <v>63</v>
      </c>
      <c r="H33" s="290">
        <f t="shared" ca="1" si="2"/>
        <v>61</v>
      </c>
      <c r="I33" s="290">
        <f t="shared" ca="1" si="3"/>
        <v>0</v>
      </c>
      <c r="J33" s="290">
        <f t="shared" ca="1" si="4"/>
        <v>1</v>
      </c>
      <c r="K33" s="291">
        <f t="shared" ca="1" si="5"/>
        <v>0.63934426229508201</v>
      </c>
      <c r="L33" s="291">
        <f t="shared" ca="1" si="0"/>
        <v>0.61904761904761907</v>
      </c>
      <c r="M33" s="290">
        <f t="shared" ca="1" si="6"/>
        <v>1</v>
      </c>
      <c r="N33" s="290">
        <f t="shared" ca="1" si="7"/>
        <v>39</v>
      </c>
    </row>
    <row r="34" spans="1:14" ht="45">
      <c r="A34" s="265">
        <v>33</v>
      </c>
      <c r="B34" s="235"/>
      <c r="C34" s="469" t="s">
        <v>1859</v>
      </c>
      <c r="D34" s="280" t="s">
        <v>1150</v>
      </c>
      <c r="E34" s="278" t="s">
        <v>450</v>
      </c>
      <c r="F34" s="279" t="s">
        <v>1876</v>
      </c>
      <c r="G34" s="290">
        <f t="shared" ca="1" si="1"/>
        <v>63</v>
      </c>
      <c r="H34" s="290">
        <f t="shared" ca="1" si="2"/>
        <v>0</v>
      </c>
      <c r="I34" s="290">
        <f t="shared" ca="1" si="3"/>
        <v>0</v>
      </c>
      <c r="J34" s="290"/>
      <c r="K34" s="291"/>
      <c r="L34" s="291" t="str">
        <f t="shared" ca="1" si="0"/>
        <v/>
      </c>
      <c r="M34" s="290">
        <f t="shared" ca="1" si="6"/>
        <v>0</v>
      </c>
      <c r="N34" s="290">
        <f t="shared" ca="1" si="7"/>
        <v>0</v>
      </c>
    </row>
    <row r="35" spans="1:14" ht="31.5">
      <c r="A35" s="265">
        <v>34</v>
      </c>
      <c r="B35" s="235"/>
      <c r="C35" s="469" t="s">
        <v>1859</v>
      </c>
      <c r="D35" s="277"/>
      <c r="E35" s="278" t="s">
        <v>451</v>
      </c>
      <c r="F35" s="279" t="s">
        <v>1877</v>
      </c>
      <c r="G35" s="290">
        <f t="shared" ca="1" si="1"/>
        <v>63</v>
      </c>
      <c r="H35" s="290">
        <f t="shared" ca="1" si="2"/>
        <v>0</v>
      </c>
      <c r="I35" s="290">
        <f t="shared" ca="1" si="3"/>
        <v>0</v>
      </c>
      <c r="J35" s="290"/>
      <c r="K35" s="291"/>
      <c r="L35" s="291" t="str">
        <f t="shared" ca="1" si="0"/>
        <v/>
      </c>
      <c r="M35" s="290">
        <f t="shared" ca="1" si="6"/>
        <v>0</v>
      </c>
      <c r="N35" s="290">
        <f t="shared" ca="1" si="7"/>
        <v>0</v>
      </c>
    </row>
    <row r="36" spans="1:14" ht="78.75">
      <c r="A36" s="265">
        <v>35</v>
      </c>
      <c r="B36" s="235"/>
      <c r="C36" s="468" t="s">
        <v>1137</v>
      </c>
      <c r="D36" s="259" t="s">
        <v>437</v>
      </c>
      <c r="E36" s="245" t="s">
        <v>453</v>
      </c>
      <c r="F36" s="229" t="s">
        <v>1878</v>
      </c>
      <c r="G36" s="290">
        <f t="shared" ca="1" si="1"/>
        <v>63</v>
      </c>
      <c r="H36" s="290">
        <f t="shared" ca="1" si="2"/>
        <v>63</v>
      </c>
      <c r="I36" s="290">
        <f t="shared" ca="1" si="3"/>
        <v>0</v>
      </c>
      <c r="J36" s="290">
        <f t="shared" ca="1" si="4"/>
        <v>1</v>
      </c>
      <c r="K36" s="291">
        <f t="shared" ca="1" si="5"/>
        <v>0.52380952380952384</v>
      </c>
      <c r="L36" s="291">
        <f t="shared" ca="1" si="0"/>
        <v>0.52380952380952384</v>
      </c>
      <c r="M36" s="290">
        <f t="shared" ca="1" si="6"/>
        <v>1</v>
      </c>
      <c r="N36" s="290">
        <f t="shared" ca="1" si="7"/>
        <v>33</v>
      </c>
    </row>
    <row r="37" spans="1:14" ht="31.5">
      <c r="A37" s="265">
        <v>36</v>
      </c>
      <c r="B37" s="235"/>
      <c r="C37" s="468"/>
      <c r="D37" s="260"/>
      <c r="E37" s="245" t="s">
        <v>454</v>
      </c>
      <c r="F37" s="229" t="s">
        <v>1879</v>
      </c>
      <c r="G37" s="290">
        <f t="shared" ca="1" si="1"/>
        <v>63</v>
      </c>
      <c r="H37" s="290">
        <f t="shared" ca="1" si="2"/>
        <v>63</v>
      </c>
      <c r="I37" s="290">
        <f t="shared" ca="1" si="3"/>
        <v>0</v>
      </c>
      <c r="J37" s="290">
        <f t="shared" ca="1" si="4"/>
        <v>0</v>
      </c>
      <c r="K37" s="291">
        <f t="shared" ca="1" si="5"/>
        <v>0.19047619047619047</v>
      </c>
      <c r="L37" s="291">
        <f t="shared" ca="1" si="0"/>
        <v>0.19047619047619047</v>
      </c>
      <c r="M37" s="290">
        <f t="shared" ca="1" si="6"/>
        <v>1</v>
      </c>
      <c r="N37" s="290">
        <f t="shared" ca="1" si="7"/>
        <v>12</v>
      </c>
    </row>
    <row r="38" spans="1:14" ht="31.5">
      <c r="A38" s="265">
        <v>37</v>
      </c>
      <c r="B38" s="235"/>
      <c r="C38" s="468"/>
      <c r="D38" s="260"/>
      <c r="E38" s="245" t="s">
        <v>455</v>
      </c>
      <c r="F38" s="229" t="s">
        <v>1880</v>
      </c>
      <c r="G38" s="290">
        <f t="shared" ca="1" si="1"/>
        <v>63</v>
      </c>
      <c r="H38" s="290">
        <f t="shared" ca="1" si="2"/>
        <v>63</v>
      </c>
      <c r="I38" s="290">
        <f t="shared" ca="1" si="3"/>
        <v>0</v>
      </c>
      <c r="J38" s="290">
        <f t="shared" ca="1" si="4"/>
        <v>1</v>
      </c>
      <c r="K38" s="291">
        <f t="shared" ca="1" si="5"/>
        <v>0.65079365079365081</v>
      </c>
      <c r="L38" s="291">
        <f t="shared" ca="1" si="0"/>
        <v>0.65079365079365081</v>
      </c>
      <c r="M38" s="290">
        <f t="shared" ca="1" si="6"/>
        <v>1</v>
      </c>
      <c r="N38" s="290">
        <f t="shared" ca="1" si="7"/>
        <v>41</v>
      </c>
    </row>
    <row r="39" spans="1:14" ht="31.5">
      <c r="A39" s="265">
        <v>38</v>
      </c>
      <c r="B39" s="235"/>
      <c r="C39" s="468"/>
      <c r="D39" s="260"/>
      <c r="E39" s="245" t="s">
        <v>456</v>
      </c>
      <c r="F39" s="229" t="s">
        <v>1179</v>
      </c>
      <c r="G39" s="290">
        <f t="shared" ca="1" si="1"/>
        <v>63</v>
      </c>
      <c r="H39" s="290">
        <f t="shared" ca="1" si="2"/>
        <v>63</v>
      </c>
      <c r="I39" s="290">
        <f t="shared" ca="1" si="3"/>
        <v>0</v>
      </c>
      <c r="J39" s="290">
        <f t="shared" ca="1" si="4"/>
        <v>0</v>
      </c>
      <c r="K39" s="291">
        <f t="shared" ca="1" si="5"/>
        <v>0.36507936507936506</v>
      </c>
      <c r="L39" s="291">
        <f t="shared" ca="1" si="0"/>
        <v>0.36507936507936506</v>
      </c>
      <c r="M39" s="290">
        <f t="shared" ca="1" si="6"/>
        <v>1</v>
      </c>
      <c r="N39" s="290">
        <f t="shared" ca="1" si="7"/>
        <v>23</v>
      </c>
    </row>
    <row r="40" spans="1:14" ht="31.5">
      <c r="A40" s="265">
        <v>39</v>
      </c>
      <c r="B40" s="235"/>
      <c r="C40" s="468"/>
      <c r="D40" s="260"/>
      <c r="E40" s="245" t="s">
        <v>457</v>
      </c>
      <c r="F40" s="229" t="s">
        <v>1881</v>
      </c>
      <c r="G40" s="290">
        <f t="shared" ca="1" si="1"/>
        <v>63</v>
      </c>
      <c r="H40" s="290">
        <f t="shared" ca="1" si="2"/>
        <v>63</v>
      </c>
      <c r="I40" s="290">
        <f t="shared" ca="1" si="3"/>
        <v>0</v>
      </c>
      <c r="J40" s="290">
        <f t="shared" ca="1" si="4"/>
        <v>0</v>
      </c>
      <c r="K40" s="291">
        <f t="shared" ca="1" si="5"/>
        <v>4.7619047619047616E-2</v>
      </c>
      <c r="L40" s="291">
        <f t="shared" ca="1" si="0"/>
        <v>4.7619047619047616E-2</v>
      </c>
      <c r="M40" s="290">
        <f t="shared" ca="1" si="6"/>
        <v>1</v>
      </c>
      <c r="N40" s="290">
        <f t="shared" ca="1" si="7"/>
        <v>3</v>
      </c>
    </row>
    <row r="41" spans="1:14" ht="31.5">
      <c r="A41" s="265">
        <v>40</v>
      </c>
      <c r="B41" s="235"/>
      <c r="C41" s="468"/>
      <c r="D41" s="260"/>
      <c r="E41" s="245" t="s">
        <v>458</v>
      </c>
      <c r="F41" s="229" t="s">
        <v>1882</v>
      </c>
      <c r="G41" s="290">
        <f t="shared" ca="1" si="1"/>
        <v>63</v>
      </c>
      <c r="H41" s="290">
        <f t="shared" ca="1" si="2"/>
        <v>63</v>
      </c>
      <c r="I41" s="290">
        <f t="shared" ca="1" si="3"/>
        <v>0</v>
      </c>
      <c r="J41" s="290">
        <f t="shared" ca="1" si="4"/>
        <v>0</v>
      </c>
      <c r="K41" s="291">
        <f t="shared" ca="1" si="5"/>
        <v>3.1746031746031744E-2</v>
      </c>
      <c r="L41" s="291">
        <f t="shared" ca="1" si="0"/>
        <v>3.1746031746031744E-2</v>
      </c>
      <c r="M41" s="290">
        <f t="shared" ca="1" si="6"/>
        <v>1</v>
      </c>
      <c r="N41" s="290">
        <f t="shared" ca="1" si="7"/>
        <v>2</v>
      </c>
    </row>
    <row r="42" spans="1:14" ht="31.5">
      <c r="A42" s="265">
        <v>41</v>
      </c>
      <c r="B42" s="235"/>
      <c r="C42" s="468"/>
      <c r="D42" s="260"/>
      <c r="E42" s="245" t="s">
        <v>459</v>
      </c>
      <c r="F42" s="229" t="s">
        <v>1883</v>
      </c>
      <c r="G42" s="290">
        <f t="shared" ca="1" si="1"/>
        <v>63</v>
      </c>
      <c r="H42" s="290">
        <f t="shared" ca="1" si="2"/>
        <v>63</v>
      </c>
      <c r="I42" s="290">
        <f t="shared" ca="1" si="3"/>
        <v>0</v>
      </c>
      <c r="J42" s="290">
        <f t="shared" ca="1" si="4"/>
        <v>0</v>
      </c>
      <c r="K42" s="291">
        <f t="shared" ca="1" si="5"/>
        <v>0.23809523809523808</v>
      </c>
      <c r="L42" s="291">
        <f t="shared" ca="1" si="0"/>
        <v>0.23809523809523808</v>
      </c>
      <c r="M42" s="290">
        <f t="shared" ca="1" si="6"/>
        <v>1</v>
      </c>
      <c r="N42" s="290">
        <f t="shared" ca="1" si="7"/>
        <v>15</v>
      </c>
    </row>
    <row r="43" spans="1:14" ht="31.5">
      <c r="A43" s="265">
        <v>42</v>
      </c>
      <c r="B43" s="235"/>
      <c r="C43" s="468"/>
      <c r="D43" s="260"/>
      <c r="E43" s="245" t="s">
        <v>460</v>
      </c>
      <c r="F43" s="229" t="s">
        <v>1884</v>
      </c>
      <c r="G43" s="290">
        <f t="shared" ca="1" si="1"/>
        <v>63</v>
      </c>
      <c r="H43" s="290">
        <f t="shared" ca="1" si="2"/>
        <v>63</v>
      </c>
      <c r="I43" s="290">
        <f t="shared" ca="1" si="3"/>
        <v>0</v>
      </c>
      <c r="J43" s="290">
        <f t="shared" ca="1" si="4"/>
        <v>0</v>
      </c>
      <c r="K43" s="291">
        <f t="shared" ca="1" si="5"/>
        <v>0.15873015873015872</v>
      </c>
      <c r="L43" s="291">
        <f t="shared" ca="1" si="0"/>
        <v>0.15873015873015872</v>
      </c>
      <c r="M43" s="290">
        <f t="shared" ca="1" si="6"/>
        <v>1</v>
      </c>
      <c r="N43" s="290">
        <f t="shared" ca="1" si="7"/>
        <v>10</v>
      </c>
    </row>
    <row r="44" spans="1:14" ht="45">
      <c r="A44" s="265">
        <v>43</v>
      </c>
      <c r="B44" s="235"/>
      <c r="C44" s="468"/>
      <c r="D44" s="260"/>
      <c r="E44" s="245" t="s">
        <v>461</v>
      </c>
      <c r="F44" s="229" t="s">
        <v>1885</v>
      </c>
      <c r="G44" s="290">
        <f t="shared" ca="1" si="1"/>
        <v>63</v>
      </c>
      <c r="H44" s="290">
        <f t="shared" ca="1" si="2"/>
        <v>63</v>
      </c>
      <c r="I44" s="290">
        <f t="shared" ca="1" si="3"/>
        <v>0</v>
      </c>
      <c r="J44" s="290">
        <f t="shared" ca="1" si="4"/>
        <v>0</v>
      </c>
      <c r="K44" s="291">
        <f t="shared" ca="1" si="5"/>
        <v>0.1111111111111111</v>
      </c>
      <c r="L44" s="291">
        <f t="shared" ca="1" si="0"/>
        <v>0.1111111111111111</v>
      </c>
      <c r="M44" s="290">
        <f t="shared" ca="1" si="6"/>
        <v>1</v>
      </c>
      <c r="N44" s="290">
        <f t="shared" ca="1" si="7"/>
        <v>7</v>
      </c>
    </row>
    <row r="45" spans="1:14" ht="31.5">
      <c r="A45" s="265">
        <v>44</v>
      </c>
      <c r="B45" s="235"/>
      <c r="C45" s="468"/>
      <c r="D45" s="260"/>
      <c r="E45" s="245" t="s">
        <v>462</v>
      </c>
      <c r="F45" s="229" t="s">
        <v>1886</v>
      </c>
      <c r="G45" s="290">
        <f t="shared" ca="1" si="1"/>
        <v>63</v>
      </c>
      <c r="H45" s="290">
        <f t="shared" ca="1" si="2"/>
        <v>63</v>
      </c>
      <c r="I45" s="290">
        <f t="shared" ca="1" si="3"/>
        <v>0</v>
      </c>
      <c r="J45" s="290">
        <f t="shared" ca="1" si="4"/>
        <v>0</v>
      </c>
      <c r="K45" s="291">
        <f t="shared" ca="1" si="5"/>
        <v>0.12698412698412698</v>
      </c>
      <c r="L45" s="291">
        <f t="shared" ca="1" si="0"/>
        <v>0.12698412698412698</v>
      </c>
      <c r="M45" s="290">
        <f t="shared" ca="1" si="6"/>
        <v>1</v>
      </c>
      <c r="N45" s="290">
        <f t="shared" ca="1" si="7"/>
        <v>8</v>
      </c>
    </row>
    <row r="46" spans="1:14" ht="63.75">
      <c r="A46" s="265">
        <v>45</v>
      </c>
      <c r="B46" s="235"/>
      <c r="C46" s="467"/>
      <c r="D46" s="230" t="s">
        <v>614</v>
      </c>
      <c r="E46" s="222" t="s">
        <v>464</v>
      </c>
      <c r="F46" s="228" t="s">
        <v>1887</v>
      </c>
      <c r="G46" s="290">
        <f t="shared" ca="1" si="1"/>
        <v>63</v>
      </c>
      <c r="H46" s="290">
        <f t="shared" ca="1" si="2"/>
        <v>63</v>
      </c>
      <c r="I46" s="290">
        <f t="shared" ca="1" si="3"/>
        <v>0</v>
      </c>
      <c r="J46" s="290">
        <f t="shared" ca="1" si="4"/>
        <v>1</v>
      </c>
      <c r="K46" s="291">
        <f t="shared" ca="1" si="5"/>
        <v>0.52380952380952384</v>
      </c>
      <c r="L46" s="291">
        <f t="shared" ca="1" si="0"/>
        <v>0.52380952380952384</v>
      </c>
      <c r="M46" s="290">
        <f t="shared" ca="1" si="6"/>
        <v>1</v>
      </c>
      <c r="N46" s="290">
        <f t="shared" ca="1" si="7"/>
        <v>33</v>
      </c>
    </row>
    <row r="47" spans="1:14" ht="31.5">
      <c r="A47" s="265">
        <v>46</v>
      </c>
      <c r="B47" s="235"/>
      <c r="C47" s="467" t="s">
        <v>1138</v>
      </c>
      <c r="D47" s="230"/>
      <c r="E47" s="244" t="s">
        <v>465</v>
      </c>
      <c r="F47" s="228" t="s">
        <v>1888</v>
      </c>
      <c r="G47" s="290">
        <f t="shared" ca="1" si="1"/>
        <v>63</v>
      </c>
      <c r="H47" s="290">
        <f t="shared" ca="1" si="2"/>
        <v>63</v>
      </c>
      <c r="I47" s="290">
        <f t="shared" ca="1" si="3"/>
        <v>0</v>
      </c>
      <c r="J47" s="290">
        <f t="shared" ca="1" si="4"/>
        <v>0</v>
      </c>
      <c r="K47" s="291">
        <f t="shared" ca="1" si="5"/>
        <v>6.3492063492063489E-2</v>
      </c>
      <c r="L47" s="291">
        <f t="shared" ca="1" si="0"/>
        <v>6.3492063492063489E-2</v>
      </c>
      <c r="M47" s="290">
        <f t="shared" ca="1" si="6"/>
        <v>1</v>
      </c>
      <c r="N47" s="290">
        <f t="shared" ca="1" si="7"/>
        <v>4</v>
      </c>
    </row>
    <row r="48" spans="1:14" ht="31.5">
      <c r="A48" s="265">
        <v>47</v>
      </c>
      <c r="B48" s="235"/>
      <c r="C48" s="467"/>
      <c r="D48" s="230"/>
      <c r="E48" s="244" t="s">
        <v>466</v>
      </c>
      <c r="F48" s="228" t="s">
        <v>1889</v>
      </c>
      <c r="G48" s="290">
        <f t="shared" ca="1" si="1"/>
        <v>63</v>
      </c>
      <c r="H48" s="290">
        <f t="shared" ca="1" si="2"/>
        <v>63</v>
      </c>
      <c r="I48" s="290">
        <f t="shared" ca="1" si="3"/>
        <v>0</v>
      </c>
      <c r="J48" s="290">
        <f t="shared" ca="1" si="4"/>
        <v>0</v>
      </c>
      <c r="K48" s="291">
        <f t="shared" ca="1" si="5"/>
        <v>0.8571428571428571</v>
      </c>
      <c r="L48" s="291">
        <f t="shared" ca="1" si="0"/>
        <v>0.8571428571428571</v>
      </c>
      <c r="M48" s="290">
        <f t="shared" ca="1" si="6"/>
        <v>3</v>
      </c>
      <c r="N48" s="290">
        <f t="shared" ca="1" si="7"/>
        <v>54</v>
      </c>
    </row>
    <row r="49" spans="1:14" ht="31.5">
      <c r="A49" s="265">
        <v>48</v>
      </c>
      <c r="B49" s="235"/>
      <c r="C49" s="467"/>
      <c r="D49" s="230"/>
      <c r="E49" s="244" t="s">
        <v>467</v>
      </c>
      <c r="F49" s="228" t="s">
        <v>1890</v>
      </c>
      <c r="G49" s="290">
        <f t="shared" ca="1" si="1"/>
        <v>63</v>
      </c>
      <c r="H49" s="290">
        <f t="shared" ca="1" si="2"/>
        <v>63</v>
      </c>
      <c r="I49" s="290">
        <f t="shared" ca="1" si="3"/>
        <v>0</v>
      </c>
      <c r="J49" s="290">
        <f t="shared" ca="1" si="4"/>
        <v>2</v>
      </c>
      <c r="K49" s="291">
        <f t="shared" ca="1" si="5"/>
        <v>1.8095238095238095</v>
      </c>
      <c r="L49" s="291">
        <f t="shared" ca="1" si="0"/>
        <v>1.8095238095238095</v>
      </c>
      <c r="M49" s="290">
        <f t="shared" ca="1" si="6"/>
        <v>3</v>
      </c>
      <c r="N49" s="290">
        <f t="shared" ca="1" si="7"/>
        <v>114</v>
      </c>
    </row>
    <row r="50" spans="1:14" ht="31.5">
      <c r="A50" s="265">
        <v>49</v>
      </c>
      <c r="B50" s="235"/>
      <c r="C50" s="467"/>
      <c r="D50" s="230"/>
      <c r="E50" s="244" t="s">
        <v>468</v>
      </c>
      <c r="F50" s="228" t="s">
        <v>1891</v>
      </c>
      <c r="G50" s="290">
        <f t="shared" ca="1" si="1"/>
        <v>63</v>
      </c>
      <c r="H50" s="290">
        <f t="shared" ca="1" si="2"/>
        <v>63</v>
      </c>
      <c r="I50" s="290">
        <f t="shared" ca="1" si="3"/>
        <v>0</v>
      </c>
      <c r="J50" s="290">
        <f t="shared" ca="1" si="4"/>
        <v>0</v>
      </c>
      <c r="K50" s="291">
        <f t="shared" ca="1" si="5"/>
        <v>9.5238095238095233E-2</v>
      </c>
      <c r="L50" s="291">
        <f t="shared" ca="1" si="0"/>
        <v>9.5238095238095233E-2</v>
      </c>
      <c r="M50" s="290">
        <f t="shared" ca="1" si="6"/>
        <v>2</v>
      </c>
      <c r="N50" s="290">
        <f t="shared" ca="1" si="7"/>
        <v>6</v>
      </c>
    </row>
    <row r="51" spans="1:14" ht="31.5">
      <c r="A51" s="265">
        <v>50</v>
      </c>
      <c r="B51" s="235"/>
      <c r="C51" s="467"/>
      <c r="D51" s="230"/>
      <c r="E51" s="244" t="s">
        <v>469</v>
      </c>
      <c r="F51" s="228" t="s">
        <v>1892</v>
      </c>
      <c r="G51" s="290">
        <f t="shared" ca="1" si="1"/>
        <v>63</v>
      </c>
      <c r="H51" s="290">
        <f t="shared" ca="1" si="2"/>
        <v>63</v>
      </c>
      <c r="I51" s="290">
        <f t="shared" ca="1" si="3"/>
        <v>0</v>
      </c>
      <c r="J51" s="290">
        <f t="shared" ca="1" si="4"/>
        <v>0</v>
      </c>
      <c r="K51" s="291">
        <f t="shared" ca="1" si="5"/>
        <v>0.60317460317460314</v>
      </c>
      <c r="L51" s="291">
        <f t="shared" ca="1" si="0"/>
        <v>0.60317460317460314</v>
      </c>
      <c r="M51" s="290">
        <f t="shared" ca="1" si="6"/>
        <v>3</v>
      </c>
      <c r="N51" s="290">
        <f t="shared" ca="1" si="7"/>
        <v>38</v>
      </c>
    </row>
    <row r="52" spans="1:14" ht="31.5">
      <c r="A52" s="265">
        <v>51</v>
      </c>
      <c r="B52" s="235"/>
      <c r="C52" s="467"/>
      <c r="D52" s="230"/>
      <c r="E52" s="244" t="s">
        <v>470</v>
      </c>
      <c r="F52" s="228" t="s">
        <v>1893</v>
      </c>
      <c r="G52" s="290">
        <f t="shared" ca="1" si="1"/>
        <v>63</v>
      </c>
      <c r="H52" s="290">
        <f t="shared" ca="1" si="2"/>
        <v>63</v>
      </c>
      <c r="I52" s="290">
        <f t="shared" ca="1" si="3"/>
        <v>0</v>
      </c>
      <c r="J52" s="290">
        <f t="shared" ca="1" si="4"/>
        <v>0</v>
      </c>
      <c r="K52" s="291">
        <f t="shared" ca="1" si="5"/>
        <v>0.15873015873015872</v>
      </c>
      <c r="L52" s="291">
        <f t="shared" ca="1" si="0"/>
        <v>0.15873015873015872</v>
      </c>
      <c r="M52" s="290">
        <f t="shared" ca="1" si="6"/>
        <v>2</v>
      </c>
      <c r="N52" s="290">
        <f t="shared" ca="1" si="7"/>
        <v>10</v>
      </c>
    </row>
    <row r="53" spans="1:14" ht="45">
      <c r="A53" s="265">
        <v>52</v>
      </c>
      <c r="B53" s="235"/>
      <c r="C53" s="467"/>
      <c r="D53" s="230"/>
      <c r="E53" s="244" t="s">
        <v>471</v>
      </c>
      <c r="F53" s="228" t="s">
        <v>1894</v>
      </c>
      <c r="G53" s="290">
        <f t="shared" ca="1" si="1"/>
        <v>63</v>
      </c>
      <c r="H53" s="290">
        <f t="shared" ca="1" si="2"/>
        <v>63</v>
      </c>
      <c r="I53" s="290">
        <f t="shared" ca="1" si="3"/>
        <v>0</v>
      </c>
      <c r="J53" s="290">
        <f t="shared" ca="1" si="4"/>
        <v>0</v>
      </c>
      <c r="K53" s="291">
        <f t="shared" ca="1" si="5"/>
        <v>0.12698412698412698</v>
      </c>
      <c r="L53" s="291">
        <f t="shared" ca="1" si="0"/>
        <v>0.12698412698412698</v>
      </c>
      <c r="M53" s="290">
        <f t="shared" ca="1" si="6"/>
        <v>2</v>
      </c>
      <c r="N53" s="290">
        <f t="shared" ca="1" si="7"/>
        <v>8</v>
      </c>
    </row>
    <row r="54" spans="1:14" ht="31.5">
      <c r="A54" s="265">
        <v>53</v>
      </c>
      <c r="B54" s="235"/>
      <c r="C54" s="467"/>
      <c r="D54" s="230"/>
      <c r="E54" s="244" t="s">
        <v>472</v>
      </c>
      <c r="F54" s="228" t="s">
        <v>1895</v>
      </c>
      <c r="G54" s="290">
        <f t="shared" ca="1" si="1"/>
        <v>63</v>
      </c>
      <c r="H54" s="290">
        <f t="shared" ca="1" si="2"/>
        <v>63</v>
      </c>
      <c r="I54" s="290">
        <f t="shared" ca="1" si="3"/>
        <v>0</v>
      </c>
      <c r="J54" s="290">
        <f t="shared" ca="1" si="4"/>
        <v>0</v>
      </c>
      <c r="K54" s="291">
        <f t="shared" ca="1" si="5"/>
        <v>0.12698412698412698</v>
      </c>
      <c r="L54" s="291">
        <f t="shared" ca="1" si="0"/>
        <v>0.12698412698412698</v>
      </c>
      <c r="M54" s="290">
        <f t="shared" ca="1" si="6"/>
        <v>2</v>
      </c>
      <c r="N54" s="290">
        <f t="shared" ca="1" si="7"/>
        <v>8</v>
      </c>
    </row>
    <row r="55" spans="1:14" ht="63.75">
      <c r="A55" s="265">
        <v>54</v>
      </c>
      <c r="B55" s="235"/>
      <c r="C55" s="467" t="s">
        <v>1138</v>
      </c>
      <c r="D55" s="253" t="s">
        <v>440</v>
      </c>
      <c r="E55" s="244" t="s">
        <v>503</v>
      </c>
      <c r="F55" s="228" t="s">
        <v>1896</v>
      </c>
      <c r="G55" s="290">
        <f t="shared" ca="1" si="1"/>
        <v>63</v>
      </c>
      <c r="H55" s="290">
        <f t="shared" ca="1" si="2"/>
        <v>63</v>
      </c>
      <c r="I55" s="290">
        <f t="shared" ca="1" si="3"/>
        <v>0</v>
      </c>
      <c r="J55" s="290">
        <f t="shared" ca="1" si="4"/>
        <v>3</v>
      </c>
      <c r="K55" s="291">
        <f t="shared" ca="1" si="5"/>
        <v>2.746031746031746</v>
      </c>
      <c r="L55" s="291">
        <f t="shared" ca="1" si="0"/>
        <v>2.746031746031746</v>
      </c>
      <c r="M55" s="290">
        <f t="shared" ca="1" si="6"/>
        <v>5</v>
      </c>
      <c r="N55" s="290">
        <f t="shared" ca="1" si="7"/>
        <v>173</v>
      </c>
    </row>
    <row r="56" spans="1:14" ht="31.5">
      <c r="A56" s="265">
        <v>55</v>
      </c>
      <c r="B56" s="235"/>
      <c r="C56" s="467"/>
      <c r="D56" s="230"/>
      <c r="E56" s="244" t="s">
        <v>504</v>
      </c>
      <c r="F56" s="228" t="s">
        <v>1180</v>
      </c>
      <c r="G56" s="290">
        <f t="shared" ca="1" si="1"/>
        <v>63</v>
      </c>
      <c r="H56" s="290">
        <f t="shared" ca="1" si="2"/>
        <v>63</v>
      </c>
      <c r="I56" s="290">
        <f t="shared" ca="1" si="3"/>
        <v>0</v>
      </c>
      <c r="J56" s="290">
        <f t="shared" ca="1" si="4"/>
        <v>0</v>
      </c>
      <c r="K56" s="291">
        <f t="shared" ca="1" si="5"/>
        <v>1.4444444444444444</v>
      </c>
      <c r="L56" s="291">
        <f t="shared" ca="1" si="0"/>
        <v>1.4444444444444444</v>
      </c>
      <c r="M56" s="290">
        <f t="shared" ca="1" si="6"/>
        <v>5</v>
      </c>
      <c r="N56" s="290">
        <f t="shared" ca="1" si="7"/>
        <v>91</v>
      </c>
    </row>
    <row r="57" spans="1:14" ht="31.5">
      <c r="A57" s="265">
        <v>56</v>
      </c>
      <c r="B57" s="235"/>
      <c r="C57" s="467"/>
      <c r="D57" s="230"/>
      <c r="E57" s="244" t="s">
        <v>505</v>
      </c>
      <c r="F57" s="228" t="s">
        <v>1897</v>
      </c>
      <c r="G57" s="290">
        <f t="shared" ca="1" si="1"/>
        <v>63</v>
      </c>
      <c r="H57" s="290">
        <f t="shared" ca="1" si="2"/>
        <v>63</v>
      </c>
      <c r="I57" s="290">
        <f t="shared" ca="1" si="3"/>
        <v>0</v>
      </c>
      <c r="J57" s="290">
        <f t="shared" ca="1" si="4"/>
        <v>0</v>
      </c>
      <c r="K57" s="291">
        <f t="shared" ca="1" si="5"/>
        <v>0.42857142857142855</v>
      </c>
      <c r="L57" s="291">
        <f t="shared" ca="1" si="0"/>
        <v>0.42857142857142855</v>
      </c>
      <c r="M57" s="290">
        <f t="shared" ca="1" si="6"/>
        <v>4</v>
      </c>
      <c r="N57" s="290">
        <f t="shared" ca="1" si="7"/>
        <v>27</v>
      </c>
    </row>
    <row r="58" spans="1:14" ht="45">
      <c r="A58" s="265">
        <v>57</v>
      </c>
      <c r="B58" s="235"/>
      <c r="C58" s="467"/>
      <c r="D58" s="230"/>
      <c r="E58" s="244" t="s">
        <v>506</v>
      </c>
      <c r="F58" s="228" t="s">
        <v>1898</v>
      </c>
      <c r="G58" s="290">
        <f t="shared" ca="1" si="1"/>
        <v>63</v>
      </c>
      <c r="H58" s="290">
        <f t="shared" ca="1" si="2"/>
        <v>63</v>
      </c>
      <c r="I58" s="290">
        <f t="shared" ca="1" si="3"/>
        <v>0</v>
      </c>
      <c r="J58" s="290">
        <f t="shared" ca="1" si="4"/>
        <v>0</v>
      </c>
      <c r="K58" s="291">
        <f t="shared" ca="1" si="5"/>
        <v>0.31746031746031744</v>
      </c>
      <c r="L58" s="291">
        <f t="shared" ca="1" si="0"/>
        <v>0.31746031746031744</v>
      </c>
      <c r="M58" s="290">
        <f t="shared" ca="1" si="6"/>
        <v>4</v>
      </c>
      <c r="N58" s="290">
        <f t="shared" ca="1" si="7"/>
        <v>20</v>
      </c>
    </row>
    <row r="59" spans="1:14" ht="45">
      <c r="A59" s="265">
        <v>58</v>
      </c>
      <c r="B59" s="235"/>
      <c r="C59" s="467"/>
      <c r="D59" s="230"/>
      <c r="E59" s="244" t="s">
        <v>507</v>
      </c>
      <c r="F59" s="228" t="s">
        <v>1899</v>
      </c>
      <c r="G59" s="290">
        <f t="shared" ca="1" si="1"/>
        <v>63</v>
      </c>
      <c r="H59" s="290">
        <f t="shared" ca="1" si="2"/>
        <v>63</v>
      </c>
      <c r="I59" s="290">
        <f t="shared" ca="1" si="3"/>
        <v>0</v>
      </c>
      <c r="J59" s="290">
        <f t="shared" ca="1" si="4"/>
        <v>0</v>
      </c>
      <c r="K59" s="291">
        <f t="shared" ca="1" si="5"/>
        <v>0.44444444444444442</v>
      </c>
      <c r="L59" s="291">
        <f t="shared" ca="1" si="0"/>
        <v>0.44444444444444442</v>
      </c>
      <c r="M59" s="290">
        <f t="shared" ca="1" si="6"/>
        <v>5</v>
      </c>
      <c r="N59" s="290">
        <f t="shared" ca="1" si="7"/>
        <v>28</v>
      </c>
    </row>
    <row r="60" spans="1:14" ht="31.5">
      <c r="A60" s="265">
        <v>59</v>
      </c>
      <c r="B60" s="235"/>
      <c r="C60" s="467"/>
      <c r="D60" s="230"/>
      <c r="E60" s="244" t="s">
        <v>508</v>
      </c>
      <c r="F60" s="228" t="s">
        <v>1900</v>
      </c>
      <c r="G60" s="290">
        <f t="shared" ca="1" si="1"/>
        <v>63</v>
      </c>
      <c r="H60" s="290">
        <f t="shared" ca="1" si="2"/>
        <v>63</v>
      </c>
      <c r="I60" s="290">
        <f t="shared" ca="1" si="3"/>
        <v>0</v>
      </c>
      <c r="J60" s="290">
        <f t="shared" ca="1" si="4"/>
        <v>0</v>
      </c>
      <c r="K60" s="291">
        <f t="shared" ca="1" si="5"/>
        <v>0.2857142857142857</v>
      </c>
      <c r="L60" s="291">
        <f t="shared" ca="1" si="0"/>
        <v>0.2857142857142857</v>
      </c>
      <c r="M60" s="290">
        <f t="shared" ca="1" si="6"/>
        <v>4</v>
      </c>
      <c r="N60" s="290">
        <f t="shared" ca="1" si="7"/>
        <v>18</v>
      </c>
    </row>
    <row r="61" spans="1:14" ht="31.5">
      <c r="A61" s="265">
        <v>60</v>
      </c>
      <c r="B61" s="235"/>
      <c r="C61" s="467"/>
      <c r="D61" s="230"/>
      <c r="E61" s="244" t="s">
        <v>509</v>
      </c>
      <c r="F61" s="228" t="s">
        <v>1901</v>
      </c>
      <c r="G61" s="290">
        <f t="shared" ca="1" si="1"/>
        <v>63</v>
      </c>
      <c r="H61" s="290">
        <f t="shared" ca="1" si="2"/>
        <v>63</v>
      </c>
      <c r="I61" s="290">
        <f t="shared" ca="1" si="3"/>
        <v>0</v>
      </c>
      <c r="J61" s="290">
        <f t="shared" ca="1" si="4"/>
        <v>2</v>
      </c>
      <c r="K61" s="291">
        <f t="shared" ca="1" si="5"/>
        <v>2.0793650793650795</v>
      </c>
      <c r="L61" s="291">
        <f t="shared" ca="1" si="0"/>
        <v>2.0793650793650795</v>
      </c>
      <c r="M61" s="290">
        <f t="shared" ca="1" si="6"/>
        <v>5</v>
      </c>
      <c r="N61" s="290">
        <f t="shared" ca="1" si="7"/>
        <v>131</v>
      </c>
    </row>
    <row r="62" spans="1:14" ht="31.5">
      <c r="A62" s="265">
        <v>61</v>
      </c>
      <c r="B62" s="235"/>
      <c r="C62" s="467"/>
      <c r="D62" s="230"/>
      <c r="E62" s="244" t="s">
        <v>510</v>
      </c>
      <c r="F62" s="228" t="s">
        <v>1902</v>
      </c>
      <c r="G62" s="290">
        <f t="shared" ca="1" si="1"/>
        <v>63</v>
      </c>
      <c r="H62" s="290">
        <f t="shared" ca="1" si="2"/>
        <v>63</v>
      </c>
      <c r="I62" s="290">
        <f t="shared" ca="1" si="3"/>
        <v>0</v>
      </c>
      <c r="J62" s="290">
        <f t="shared" ca="1" si="4"/>
        <v>0</v>
      </c>
      <c r="K62" s="291">
        <f t="shared" ca="1" si="5"/>
        <v>0.44444444444444442</v>
      </c>
      <c r="L62" s="291">
        <f t="shared" ca="1" si="0"/>
        <v>0.44444444444444442</v>
      </c>
      <c r="M62" s="290">
        <f t="shared" ca="1" si="6"/>
        <v>4</v>
      </c>
      <c r="N62" s="290">
        <f t="shared" ca="1" si="7"/>
        <v>28</v>
      </c>
    </row>
    <row r="63" spans="1:14" ht="31.5">
      <c r="A63" s="265">
        <v>62</v>
      </c>
      <c r="B63" s="235"/>
      <c r="C63" s="467"/>
      <c r="D63" s="230"/>
      <c r="E63" s="244" t="s">
        <v>511</v>
      </c>
      <c r="F63" s="228" t="s">
        <v>1903</v>
      </c>
      <c r="G63" s="290">
        <f t="shared" ca="1" si="1"/>
        <v>63</v>
      </c>
      <c r="H63" s="290">
        <f t="shared" ca="1" si="2"/>
        <v>63</v>
      </c>
      <c r="I63" s="290">
        <f t="shared" ca="1" si="3"/>
        <v>0</v>
      </c>
      <c r="J63" s="290">
        <f t="shared" ca="1" si="4"/>
        <v>1</v>
      </c>
      <c r="K63" s="291">
        <f t="shared" ca="1" si="5"/>
        <v>1.9523809523809523</v>
      </c>
      <c r="L63" s="291">
        <f t="shared" ca="1" si="0"/>
        <v>1.9523809523809523</v>
      </c>
      <c r="M63" s="290">
        <f t="shared" ca="1" si="6"/>
        <v>5</v>
      </c>
      <c r="N63" s="290">
        <f t="shared" ca="1" si="7"/>
        <v>123</v>
      </c>
    </row>
    <row r="64" spans="1:14" ht="31.5">
      <c r="A64" s="265">
        <v>63</v>
      </c>
      <c r="B64" s="235"/>
      <c r="C64" s="467"/>
      <c r="D64" s="230"/>
      <c r="E64" s="244" t="s">
        <v>512</v>
      </c>
      <c r="F64" s="228" t="s">
        <v>1904</v>
      </c>
      <c r="G64" s="290">
        <f t="shared" ca="1" si="1"/>
        <v>63</v>
      </c>
      <c r="H64" s="290">
        <f t="shared" ca="1" si="2"/>
        <v>63</v>
      </c>
      <c r="I64" s="290">
        <f t="shared" ca="1" si="3"/>
        <v>0</v>
      </c>
      <c r="J64" s="290">
        <f t="shared" ca="1" si="4"/>
        <v>2</v>
      </c>
      <c r="K64" s="291">
        <f t="shared" ca="1" si="5"/>
        <v>1.8095238095238095</v>
      </c>
      <c r="L64" s="291">
        <f t="shared" ca="1" si="0"/>
        <v>1.8095238095238095</v>
      </c>
      <c r="M64" s="290">
        <f t="shared" ca="1" si="6"/>
        <v>5</v>
      </c>
      <c r="N64" s="290">
        <f t="shared" ca="1" si="7"/>
        <v>114</v>
      </c>
    </row>
    <row r="65" spans="1:14" ht="31.5">
      <c r="A65" s="265">
        <v>64</v>
      </c>
      <c r="B65" s="235"/>
      <c r="C65" s="467"/>
      <c r="D65" s="230"/>
      <c r="E65" s="244" t="s">
        <v>513</v>
      </c>
      <c r="F65" s="228" t="s">
        <v>1905</v>
      </c>
      <c r="G65" s="290">
        <f t="shared" ca="1" si="1"/>
        <v>63</v>
      </c>
      <c r="H65" s="290">
        <f t="shared" ca="1" si="2"/>
        <v>63</v>
      </c>
      <c r="I65" s="290">
        <f t="shared" ca="1" si="3"/>
        <v>0</v>
      </c>
      <c r="J65" s="290">
        <f t="shared" ca="1" si="4"/>
        <v>0</v>
      </c>
      <c r="K65" s="291">
        <f t="shared" ca="1" si="5"/>
        <v>0.47619047619047616</v>
      </c>
      <c r="L65" s="291">
        <f t="shared" ca="1" si="0"/>
        <v>0.47619047619047616</v>
      </c>
      <c r="M65" s="290">
        <f t="shared" ca="1" si="6"/>
        <v>5</v>
      </c>
      <c r="N65" s="290">
        <f t="shared" ca="1" si="7"/>
        <v>30</v>
      </c>
    </row>
    <row r="66" spans="1:14" ht="31.5">
      <c r="A66" s="265">
        <v>65</v>
      </c>
      <c r="B66" s="235"/>
      <c r="C66" s="467"/>
      <c r="D66" s="230"/>
      <c r="E66" s="244" t="s">
        <v>514</v>
      </c>
      <c r="F66" s="228" t="s">
        <v>1906</v>
      </c>
      <c r="G66" s="290">
        <f t="shared" ca="1" si="1"/>
        <v>63</v>
      </c>
      <c r="H66" s="290">
        <f t="shared" ca="1" si="2"/>
        <v>63</v>
      </c>
      <c r="I66" s="290">
        <f t="shared" ca="1" si="3"/>
        <v>0</v>
      </c>
      <c r="J66" s="290">
        <f t="shared" ca="1" si="4"/>
        <v>0</v>
      </c>
      <c r="K66" s="291">
        <f t="shared" ca="1" si="5"/>
        <v>0.46031746031746029</v>
      </c>
      <c r="L66" s="291">
        <f t="shared" ca="1" si="0"/>
        <v>0.46031746031746029</v>
      </c>
      <c r="M66" s="290">
        <f t="shared" ca="1" si="6"/>
        <v>4</v>
      </c>
      <c r="N66" s="290">
        <f t="shared" ca="1" si="7"/>
        <v>29</v>
      </c>
    </row>
    <row r="67" spans="1:14" ht="31.5">
      <c r="A67" s="265">
        <v>66</v>
      </c>
      <c r="B67" s="235"/>
      <c r="C67" s="467"/>
      <c r="D67" s="230"/>
      <c r="E67" s="244" t="s">
        <v>515</v>
      </c>
      <c r="F67" s="228" t="s">
        <v>1907</v>
      </c>
      <c r="G67" s="290">
        <f t="shared" ca="1" si="1"/>
        <v>63</v>
      </c>
      <c r="H67" s="290">
        <f t="shared" ca="1" si="2"/>
        <v>63</v>
      </c>
      <c r="I67" s="290">
        <f t="shared" ca="1" si="3"/>
        <v>0</v>
      </c>
      <c r="J67" s="290">
        <f t="shared" ca="1" si="4"/>
        <v>0</v>
      </c>
      <c r="K67" s="291">
        <f t="shared" ca="1" si="5"/>
        <v>0.76190476190476186</v>
      </c>
      <c r="L67" s="291">
        <f t="shared" ref="L67:L120" ca="1" si="8">IF(M67=0,"",SUM(INDIRECT($F67)) / 63)</f>
        <v>0.76190476190476186</v>
      </c>
      <c r="M67" s="290">
        <f t="shared" ca="1" si="6"/>
        <v>5</v>
      </c>
      <c r="N67" s="290">
        <f t="shared" ca="1" si="7"/>
        <v>48</v>
      </c>
    </row>
    <row r="68" spans="1:14" ht="31.5">
      <c r="A68" s="265">
        <v>67</v>
      </c>
      <c r="B68" s="235"/>
      <c r="C68" s="467"/>
      <c r="D68" s="230"/>
      <c r="E68" s="244" t="s">
        <v>516</v>
      </c>
      <c r="F68" s="228" t="s">
        <v>1908</v>
      </c>
      <c r="G68" s="290">
        <f t="shared" ref="G68:G120" ca="1" si="9">COUNTA(INDIRECT($F68))</f>
        <v>63</v>
      </c>
      <c r="H68" s="290">
        <f t="shared" ref="H68:H120" ca="1" si="10">COUNT(INDIRECT($F68))</f>
        <v>63</v>
      </c>
      <c r="I68" s="290">
        <f t="shared" ref="I68:I120" ca="1" si="11">MIN(INDIRECT($F68))</f>
        <v>0</v>
      </c>
      <c r="J68" s="290">
        <f t="shared" ref="J68:J120" ca="1" si="12">MEDIAN(INDIRECT($F68))</f>
        <v>0</v>
      </c>
      <c r="K68" s="291">
        <f t="shared" ref="K68:K120" ca="1" si="13">AVERAGE(INDIRECT($F68))</f>
        <v>0.26984126984126983</v>
      </c>
      <c r="L68" s="291">
        <f t="shared" ca="1" si="8"/>
        <v>0.26984126984126983</v>
      </c>
      <c r="M68" s="290">
        <f t="shared" ref="M68:M120" ca="1" si="14">MAX(INDIRECT($F68))</f>
        <v>3</v>
      </c>
      <c r="N68" s="290">
        <f t="shared" ref="N68:N120" ca="1" si="15">SUM(INDIRECT($F68))</f>
        <v>17</v>
      </c>
    </row>
    <row r="69" spans="1:14" ht="31.5">
      <c r="A69" s="265">
        <v>68</v>
      </c>
      <c r="B69" s="235"/>
      <c r="C69" s="467"/>
      <c r="D69" s="230"/>
      <c r="E69" s="244" t="s">
        <v>517</v>
      </c>
      <c r="F69" s="228" t="s">
        <v>1909</v>
      </c>
      <c r="G69" s="290">
        <f t="shared" ca="1" si="9"/>
        <v>63</v>
      </c>
      <c r="H69" s="290">
        <f t="shared" ca="1" si="10"/>
        <v>63</v>
      </c>
      <c r="I69" s="290">
        <f t="shared" ca="1" si="11"/>
        <v>0</v>
      </c>
      <c r="J69" s="290">
        <f t="shared" ca="1" si="12"/>
        <v>0</v>
      </c>
      <c r="K69" s="291">
        <f t="shared" ca="1" si="13"/>
        <v>6.3492063492063489E-2</v>
      </c>
      <c r="L69" s="291">
        <f t="shared" ca="1" si="8"/>
        <v>6.3492063492063489E-2</v>
      </c>
      <c r="M69" s="290">
        <f t="shared" ca="1" si="14"/>
        <v>3</v>
      </c>
      <c r="N69" s="290">
        <f t="shared" ca="1" si="15"/>
        <v>4</v>
      </c>
    </row>
    <row r="70" spans="1:14" ht="45">
      <c r="A70" s="265">
        <v>69</v>
      </c>
      <c r="B70" s="235"/>
      <c r="C70" s="466" t="s">
        <v>1858</v>
      </c>
      <c r="D70" s="258"/>
      <c r="E70" s="242" t="s">
        <v>518</v>
      </c>
      <c r="F70" s="227" t="s">
        <v>1910</v>
      </c>
      <c r="G70" s="290">
        <f t="shared" ca="1" si="9"/>
        <v>63</v>
      </c>
      <c r="H70" s="290">
        <f t="shared" ca="1" si="10"/>
        <v>0</v>
      </c>
      <c r="I70" s="290">
        <f t="shared" ca="1" si="11"/>
        <v>0</v>
      </c>
      <c r="J70" s="290"/>
      <c r="K70" s="291"/>
      <c r="L70" s="291" t="str">
        <f t="shared" ca="1" si="8"/>
        <v/>
      </c>
      <c r="M70" s="290">
        <f t="shared" ca="1" si="14"/>
        <v>0</v>
      </c>
      <c r="N70" s="290">
        <f t="shared" ca="1" si="15"/>
        <v>0</v>
      </c>
    </row>
    <row r="71" spans="1:14" ht="45">
      <c r="A71" s="265">
        <v>70</v>
      </c>
      <c r="B71" s="235"/>
      <c r="C71" s="466" t="s">
        <v>1857</v>
      </c>
      <c r="D71" s="258"/>
      <c r="E71" s="242" t="s">
        <v>533</v>
      </c>
      <c r="F71" s="227" t="s">
        <v>1911</v>
      </c>
      <c r="G71" s="290">
        <f t="shared" ca="1" si="9"/>
        <v>63</v>
      </c>
      <c r="H71" s="290">
        <f t="shared" ca="1" si="10"/>
        <v>36</v>
      </c>
      <c r="I71" s="290">
        <f t="shared" ca="1" si="11"/>
        <v>0</v>
      </c>
      <c r="J71" s="290">
        <f t="shared" ca="1" si="12"/>
        <v>1</v>
      </c>
      <c r="K71" s="291">
        <f t="shared" ca="1" si="13"/>
        <v>0.86111111111111116</v>
      </c>
      <c r="L71" s="291">
        <f t="shared" ca="1" si="8"/>
        <v>0.49206349206349204</v>
      </c>
      <c r="M71" s="290">
        <f t="shared" ca="1" si="14"/>
        <v>1</v>
      </c>
      <c r="N71" s="290">
        <f t="shared" ca="1" si="15"/>
        <v>31</v>
      </c>
    </row>
    <row r="72" spans="1:14" ht="78.75">
      <c r="A72" s="265">
        <v>71</v>
      </c>
      <c r="B72" s="236" t="s">
        <v>1145</v>
      </c>
      <c r="C72" s="467" t="s">
        <v>1138</v>
      </c>
      <c r="D72" s="232" t="s">
        <v>3</v>
      </c>
      <c r="E72" s="246" t="s">
        <v>34</v>
      </c>
      <c r="F72" s="228" t="s">
        <v>1912</v>
      </c>
      <c r="G72" s="290">
        <f t="shared" ca="1" si="9"/>
        <v>63</v>
      </c>
      <c r="H72" s="290">
        <f t="shared" ca="1" si="10"/>
        <v>63</v>
      </c>
      <c r="I72" s="290">
        <f t="shared" ca="1" si="11"/>
        <v>0</v>
      </c>
      <c r="J72" s="290">
        <f t="shared" ca="1" si="12"/>
        <v>0</v>
      </c>
      <c r="K72" s="291">
        <f t="shared" ca="1" si="13"/>
        <v>0.61904761904761907</v>
      </c>
      <c r="L72" s="291">
        <f t="shared" ca="1" si="8"/>
        <v>0.61904761904761907</v>
      </c>
      <c r="M72" s="290">
        <f t="shared" ca="1" si="14"/>
        <v>3</v>
      </c>
      <c r="N72" s="290">
        <f t="shared" ca="1" si="15"/>
        <v>39</v>
      </c>
    </row>
    <row r="73" spans="1:14" ht="31.5">
      <c r="A73" s="265">
        <v>72</v>
      </c>
      <c r="B73" s="236"/>
      <c r="C73" s="467"/>
      <c r="D73" s="232"/>
      <c r="E73" s="246" t="s">
        <v>35</v>
      </c>
      <c r="F73" s="228" t="s">
        <v>1181</v>
      </c>
      <c r="G73" s="290">
        <f t="shared" ca="1" si="9"/>
        <v>63</v>
      </c>
      <c r="H73" s="290">
        <f t="shared" ca="1" si="10"/>
        <v>63</v>
      </c>
      <c r="I73" s="290">
        <f t="shared" ca="1" si="11"/>
        <v>0</v>
      </c>
      <c r="J73" s="290">
        <f t="shared" ca="1" si="12"/>
        <v>0</v>
      </c>
      <c r="K73" s="291">
        <f t="shared" ca="1" si="13"/>
        <v>0.17460317460317459</v>
      </c>
      <c r="L73" s="291">
        <f t="shared" ca="1" si="8"/>
        <v>0.17460317460317459</v>
      </c>
      <c r="M73" s="290">
        <f t="shared" ca="1" si="14"/>
        <v>2</v>
      </c>
      <c r="N73" s="290">
        <f t="shared" ca="1" si="15"/>
        <v>11</v>
      </c>
    </row>
    <row r="74" spans="1:14" ht="31.5">
      <c r="A74" s="265">
        <v>73</v>
      </c>
      <c r="B74" s="236"/>
      <c r="C74" s="467"/>
      <c r="D74" s="232"/>
      <c r="E74" s="246" t="s">
        <v>36</v>
      </c>
      <c r="F74" s="228" t="s">
        <v>1182</v>
      </c>
      <c r="G74" s="290">
        <f t="shared" ca="1" si="9"/>
        <v>63</v>
      </c>
      <c r="H74" s="290">
        <f t="shared" ca="1" si="10"/>
        <v>63</v>
      </c>
      <c r="I74" s="290">
        <f t="shared" ca="1" si="11"/>
        <v>0</v>
      </c>
      <c r="J74" s="290">
        <f t="shared" ca="1" si="12"/>
        <v>0</v>
      </c>
      <c r="K74" s="291">
        <f t="shared" ca="1" si="13"/>
        <v>0.98412698412698407</v>
      </c>
      <c r="L74" s="291">
        <f t="shared" ca="1" si="8"/>
        <v>0.98412698412698407</v>
      </c>
      <c r="M74" s="290">
        <f t="shared" ca="1" si="14"/>
        <v>3</v>
      </c>
      <c r="N74" s="290">
        <f t="shared" ca="1" si="15"/>
        <v>62</v>
      </c>
    </row>
    <row r="75" spans="1:14" ht="31.5">
      <c r="A75" s="265">
        <v>74</v>
      </c>
      <c r="B75" s="236"/>
      <c r="C75" s="467"/>
      <c r="D75" s="232"/>
      <c r="E75" s="246" t="s">
        <v>37</v>
      </c>
      <c r="F75" s="228" t="s">
        <v>1183</v>
      </c>
      <c r="G75" s="290">
        <f t="shared" ca="1" si="9"/>
        <v>63</v>
      </c>
      <c r="H75" s="290">
        <f t="shared" ca="1" si="10"/>
        <v>63</v>
      </c>
      <c r="I75" s="290">
        <f t="shared" ca="1" si="11"/>
        <v>0</v>
      </c>
      <c r="J75" s="290">
        <f t="shared" ca="1" si="12"/>
        <v>0</v>
      </c>
      <c r="K75" s="291">
        <f t="shared" ca="1" si="13"/>
        <v>4.7619047619047616E-2</v>
      </c>
      <c r="L75" s="291">
        <f t="shared" ca="1" si="8"/>
        <v>4.7619047619047616E-2</v>
      </c>
      <c r="M75" s="290">
        <f t="shared" ca="1" si="14"/>
        <v>1</v>
      </c>
      <c r="N75" s="290">
        <f t="shared" ca="1" si="15"/>
        <v>3</v>
      </c>
    </row>
    <row r="76" spans="1:14" ht="31.5">
      <c r="A76" s="265">
        <v>75</v>
      </c>
      <c r="B76" s="236"/>
      <c r="C76" s="467"/>
      <c r="D76" s="232"/>
      <c r="E76" s="246" t="s">
        <v>38</v>
      </c>
      <c r="F76" s="228" t="s">
        <v>1184</v>
      </c>
      <c r="G76" s="290">
        <f t="shared" ca="1" si="9"/>
        <v>63</v>
      </c>
      <c r="H76" s="290">
        <f t="shared" ca="1" si="10"/>
        <v>63</v>
      </c>
      <c r="I76" s="290">
        <f t="shared" ca="1" si="11"/>
        <v>0</v>
      </c>
      <c r="J76" s="290">
        <f t="shared" ca="1" si="12"/>
        <v>0</v>
      </c>
      <c r="K76" s="291">
        <f t="shared" ca="1" si="13"/>
        <v>0.33333333333333331</v>
      </c>
      <c r="L76" s="291">
        <f t="shared" ca="1" si="8"/>
        <v>0.33333333333333331</v>
      </c>
      <c r="M76" s="290">
        <f t="shared" ca="1" si="14"/>
        <v>3</v>
      </c>
      <c r="N76" s="290">
        <f t="shared" ca="1" si="15"/>
        <v>21</v>
      </c>
    </row>
    <row r="77" spans="1:14" ht="31.5">
      <c r="A77" s="265">
        <v>76</v>
      </c>
      <c r="B77" s="236"/>
      <c r="C77" s="467"/>
      <c r="D77" s="232"/>
      <c r="E77" s="246" t="s">
        <v>39</v>
      </c>
      <c r="F77" s="228" t="s">
        <v>1185</v>
      </c>
      <c r="G77" s="290">
        <f t="shared" ca="1" si="9"/>
        <v>63</v>
      </c>
      <c r="H77" s="290">
        <f t="shared" ca="1" si="10"/>
        <v>63</v>
      </c>
      <c r="I77" s="290">
        <f t="shared" ca="1" si="11"/>
        <v>0</v>
      </c>
      <c r="J77" s="290">
        <f t="shared" ca="1" si="12"/>
        <v>3</v>
      </c>
      <c r="K77" s="291">
        <f t="shared" ca="1" si="13"/>
        <v>2.3015873015873014</v>
      </c>
      <c r="L77" s="291">
        <f t="shared" ca="1" si="8"/>
        <v>2.3015873015873014</v>
      </c>
      <c r="M77" s="290">
        <f t="shared" ca="1" si="14"/>
        <v>3</v>
      </c>
      <c r="N77" s="290">
        <f t="shared" ca="1" si="15"/>
        <v>145</v>
      </c>
    </row>
    <row r="78" spans="1:14" ht="31.5">
      <c r="A78" s="265">
        <v>77</v>
      </c>
      <c r="B78" s="236"/>
      <c r="C78" s="467"/>
      <c r="D78" s="232"/>
      <c r="E78" s="246" t="s">
        <v>40</v>
      </c>
      <c r="F78" s="228" t="s">
        <v>1186</v>
      </c>
      <c r="G78" s="290">
        <f t="shared" ca="1" si="9"/>
        <v>63</v>
      </c>
      <c r="H78" s="290">
        <f t="shared" ca="1" si="10"/>
        <v>63</v>
      </c>
      <c r="I78" s="290">
        <f t="shared" ca="1" si="11"/>
        <v>0</v>
      </c>
      <c r="J78" s="290">
        <f t="shared" ca="1" si="12"/>
        <v>0</v>
      </c>
      <c r="K78" s="291">
        <f t="shared" ca="1" si="13"/>
        <v>0.68253968253968256</v>
      </c>
      <c r="L78" s="291">
        <f t="shared" ca="1" si="8"/>
        <v>0.68253968253968256</v>
      </c>
      <c r="M78" s="290">
        <f t="shared" ca="1" si="14"/>
        <v>3</v>
      </c>
      <c r="N78" s="290">
        <f t="shared" ca="1" si="15"/>
        <v>43</v>
      </c>
    </row>
    <row r="79" spans="1:14" ht="31.5">
      <c r="A79" s="265">
        <v>78</v>
      </c>
      <c r="B79" s="236"/>
      <c r="C79" s="467"/>
      <c r="D79" s="232"/>
      <c r="E79" s="246" t="s">
        <v>41</v>
      </c>
      <c r="F79" s="228" t="s">
        <v>1187</v>
      </c>
      <c r="G79" s="290">
        <f t="shared" ca="1" si="9"/>
        <v>63</v>
      </c>
      <c r="H79" s="290">
        <f t="shared" ca="1" si="10"/>
        <v>63</v>
      </c>
      <c r="I79" s="290">
        <f t="shared" ca="1" si="11"/>
        <v>0</v>
      </c>
      <c r="J79" s="290">
        <f t="shared" ca="1" si="12"/>
        <v>0</v>
      </c>
      <c r="K79" s="291">
        <f t="shared" ca="1" si="13"/>
        <v>7.9365079365079361E-2</v>
      </c>
      <c r="L79" s="291">
        <f t="shared" ca="1" si="8"/>
        <v>7.9365079365079361E-2</v>
      </c>
      <c r="M79" s="290">
        <f t="shared" ca="1" si="14"/>
        <v>2</v>
      </c>
      <c r="N79" s="290">
        <f t="shared" ca="1" si="15"/>
        <v>5</v>
      </c>
    </row>
    <row r="80" spans="1:14" ht="31.5">
      <c r="A80" s="265">
        <v>79</v>
      </c>
      <c r="B80" s="236"/>
      <c r="C80" s="467"/>
      <c r="D80" s="232"/>
      <c r="E80" s="246" t="s">
        <v>42</v>
      </c>
      <c r="F80" s="228" t="s">
        <v>1188</v>
      </c>
      <c r="G80" s="290">
        <f t="shared" ca="1" si="9"/>
        <v>63</v>
      </c>
      <c r="H80" s="290">
        <f t="shared" ca="1" si="10"/>
        <v>63</v>
      </c>
      <c r="I80" s="290">
        <f t="shared" ca="1" si="11"/>
        <v>0</v>
      </c>
      <c r="J80" s="290">
        <f t="shared" ca="1" si="12"/>
        <v>0</v>
      </c>
      <c r="K80" s="291">
        <f t="shared" ca="1" si="13"/>
        <v>7.9365079365079361E-2</v>
      </c>
      <c r="L80" s="291">
        <f t="shared" ca="1" si="8"/>
        <v>7.9365079365079361E-2</v>
      </c>
      <c r="M80" s="290">
        <f t="shared" ca="1" si="14"/>
        <v>2</v>
      </c>
      <c r="N80" s="290">
        <f t="shared" ca="1" si="15"/>
        <v>5</v>
      </c>
    </row>
    <row r="81" spans="1:14" ht="31.5">
      <c r="A81" s="265">
        <v>80</v>
      </c>
      <c r="B81" s="236"/>
      <c r="C81" s="467"/>
      <c r="D81" s="232"/>
      <c r="E81" s="246" t="s">
        <v>43</v>
      </c>
      <c r="F81" s="228" t="s">
        <v>1189</v>
      </c>
      <c r="G81" s="290">
        <f t="shared" ca="1" si="9"/>
        <v>63</v>
      </c>
      <c r="H81" s="290">
        <f t="shared" ca="1" si="10"/>
        <v>63</v>
      </c>
      <c r="I81" s="290">
        <f t="shared" ca="1" si="11"/>
        <v>0</v>
      </c>
      <c r="J81" s="290">
        <f t="shared" ca="1" si="12"/>
        <v>0</v>
      </c>
      <c r="K81" s="291">
        <f t="shared" ca="1" si="13"/>
        <v>0.41269841269841268</v>
      </c>
      <c r="L81" s="291">
        <f t="shared" ca="1" si="8"/>
        <v>0.41269841269841268</v>
      </c>
      <c r="M81" s="290">
        <f t="shared" ca="1" si="14"/>
        <v>3</v>
      </c>
      <c r="N81" s="290">
        <f t="shared" ca="1" si="15"/>
        <v>26</v>
      </c>
    </row>
    <row r="82" spans="1:14" ht="31.5">
      <c r="A82" s="265">
        <v>81</v>
      </c>
      <c r="B82" s="236"/>
      <c r="C82" s="467"/>
      <c r="D82" s="232"/>
      <c r="E82" s="246" t="s">
        <v>44</v>
      </c>
      <c r="F82" s="228" t="s">
        <v>1190</v>
      </c>
      <c r="G82" s="290">
        <f t="shared" ca="1" si="9"/>
        <v>63</v>
      </c>
      <c r="H82" s="290">
        <f t="shared" ca="1" si="10"/>
        <v>63</v>
      </c>
      <c r="I82" s="290">
        <f t="shared" ca="1" si="11"/>
        <v>0</v>
      </c>
      <c r="J82" s="290">
        <f t="shared" ca="1" si="12"/>
        <v>0</v>
      </c>
      <c r="K82" s="291">
        <f t="shared" ca="1" si="13"/>
        <v>3.1746031746031744E-2</v>
      </c>
      <c r="L82" s="291">
        <f t="shared" ca="1" si="8"/>
        <v>3.1746031746031744E-2</v>
      </c>
      <c r="M82" s="290">
        <f t="shared" ca="1" si="14"/>
        <v>1</v>
      </c>
      <c r="N82" s="290">
        <f t="shared" ca="1" si="15"/>
        <v>2</v>
      </c>
    </row>
    <row r="83" spans="1:14" ht="31.5">
      <c r="A83" s="265">
        <v>82</v>
      </c>
      <c r="B83" s="236"/>
      <c r="C83" s="467"/>
      <c r="D83" s="232"/>
      <c r="E83" s="246" t="s">
        <v>45</v>
      </c>
      <c r="F83" s="228" t="s">
        <v>1191</v>
      </c>
      <c r="G83" s="290">
        <f t="shared" ca="1" si="9"/>
        <v>63</v>
      </c>
      <c r="H83" s="290">
        <f t="shared" ca="1" si="10"/>
        <v>63</v>
      </c>
      <c r="I83" s="290">
        <f t="shared" ca="1" si="11"/>
        <v>0</v>
      </c>
      <c r="J83" s="290">
        <f t="shared" ca="1" si="12"/>
        <v>0</v>
      </c>
      <c r="K83" s="291">
        <f t="shared" ca="1" si="13"/>
        <v>0.19047619047619047</v>
      </c>
      <c r="L83" s="291">
        <f t="shared" ca="1" si="8"/>
        <v>0.19047619047619047</v>
      </c>
      <c r="M83" s="290">
        <f t="shared" ca="1" si="14"/>
        <v>3</v>
      </c>
      <c r="N83" s="290">
        <f t="shared" ca="1" si="15"/>
        <v>12</v>
      </c>
    </row>
    <row r="84" spans="1:14" ht="33.75">
      <c r="A84" s="265">
        <v>83</v>
      </c>
      <c r="B84" s="236"/>
      <c r="C84" s="466" t="s">
        <v>1857</v>
      </c>
      <c r="D84" s="261"/>
      <c r="E84" s="231" t="s">
        <v>47</v>
      </c>
      <c r="F84" s="227" t="s">
        <v>1192</v>
      </c>
      <c r="G84" s="290">
        <f t="shared" ca="1" si="9"/>
        <v>63</v>
      </c>
      <c r="H84" s="290">
        <f t="shared" ca="1" si="10"/>
        <v>63</v>
      </c>
      <c r="I84" s="290">
        <f t="shared" ca="1" si="11"/>
        <v>0</v>
      </c>
      <c r="J84" s="290">
        <f t="shared" ca="1" si="12"/>
        <v>0</v>
      </c>
      <c r="K84" s="291">
        <f t="shared" ca="1" si="13"/>
        <v>0.36507936507936506</v>
      </c>
      <c r="L84" s="291">
        <f t="shared" ca="1" si="8"/>
        <v>0.36507936507936506</v>
      </c>
      <c r="M84" s="290">
        <f t="shared" ca="1" si="14"/>
        <v>1</v>
      </c>
      <c r="N84" s="290">
        <f t="shared" ca="1" si="15"/>
        <v>23</v>
      </c>
    </row>
    <row r="85" spans="1:14" ht="75">
      <c r="A85" s="265">
        <v>84</v>
      </c>
      <c r="B85" s="236"/>
      <c r="C85" s="466" t="s">
        <v>1857</v>
      </c>
      <c r="D85" s="262"/>
      <c r="E85" s="247" t="s">
        <v>64</v>
      </c>
      <c r="F85" s="227" t="s">
        <v>1193</v>
      </c>
      <c r="G85" s="290">
        <f t="shared" ca="1" si="9"/>
        <v>63</v>
      </c>
      <c r="H85" s="290">
        <f t="shared" ca="1" si="10"/>
        <v>63</v>
      </c>
      <c r="I85" s="290">
        <f t="shared" ca="1" si="11"/>
        <v>0</v>
      </c>
      <c r="J85" s="290">
        <f t="shared" ca="1" si="12"/>
        <v>1</v>
      </c>
      <c r="K85" s="291">
        <f t="shared" ca="1" si="13"/>
        <v>0.80952380952380953</v>
      </c>
      <c r="L85" s="291">
        <f t="shared" ca="1" si="8"/>
        <v>0.80952380952380953</v>
      </c>
      <c r="M85" s="290">
        <f t="shared" ca="1" si="14"/>
        <v>1</v>
      </c>
      <c r="N85" s="290">
        <f t="shared" ca="1" si="15"/>
        <v>51</v>
      </c>
    </row>
    <row r="86" spans="1:14" ht="63.75">
      <c r="A86" s="265">
        <v>85</v>
      </c>
      <c r="B86" s="236"/>
      <c r="C86" s="466" t="s">
        <v>1858</v>
      </c>
      <c r="D86" s="262"/>
      <c r="E86" s="248" t="s">
        <v>68</v>
      </c>
      <c r="F86" s="227" t="s">
        <v>1913</v>
      </c>
      <c r="G86" s="290">
        <f t="shared" ca="1" si="9"/>
        <v>63</v>
      </c>
      <c r="H86" s="290">
        <f t="shared" ca="1" si="10"/>
        <v>0</v>
      </c>
      <c r="I86" s="290">
        <f t="shared" ca="1" si="11"/>
        <v>0</v>
      </c>
      <c r="J86" s="290"/>
      <c r="K86" s="291"/>
      <c r="L86" s="291" t="str">
        <f t="shared" ca="1" si="8"/>
        <v/>
      </c>
      <c r="M86" s="290">
        <f t="shared" ca="1" si="14"/>
        <v>0</v>
      </c>
      <c r="N86" s="290">
        <f t="shared" ca="1" si="15"/>
        <v>0</v>
      </c>
    </row>
    <row r="87" spans="1:14" ht="78.75">
      <c r="A87" s="265">
        <v>86</v>
      </c>
      <c r="B87" s="236"/>
      <c r="C87" s="466" t="s">
        <v>1857</v>
      </c>
      <c r="D87" s="262"/>
      <c r="E87" s="248" t="s">
        <v>69</v>
      </c>
      <c r="F87" s="227" t="s">
        <v>1914</v>
      </c>
      <c r="G87" s="290">
        <f t="shared" ca="1" si="9"/>
        <v>63</v>
      </c>
      <c r="H87" s="290">
        <f t="shared" ca="1" si="10"/>
        <v>63</v>
      </c>
      <c r="I87" s="290">
        <f t="shared" ca="1" si="11"/>
        <v>0</v>
      </c>
      <c r="J87" s="290">
        <f t="shared" ca="1" si="12"/>
        <v>1</v>
      </c>
      <c r="K87" s="291">
        <f t="shared" ca="1" si="13"/>
        <v>0.88888888888888884</v>
      </c>
      <c r="L87" s="291">
        <f t="shared" ca="1" si="8"/>
        <v>0.88888888888888884</v>
      </c>
      <c r="M87" s="290">
        <f t="shared" ca="1" si="14"/>
        <v>1</v>
      </c>
      <c r="N87" s="290">
        <f t="shared" ca="1" si="15"/>
        <v>56</v>
      </c>
    </row>
    <row r="88" spans="1:14" ht="48.75">
      <c r="A88" s="265">
        <v>87</v>
      </c>
      <c r="B88" s="236"/>
      <c r="C88" s="469" t="s">
        <v>1859</v>
      </c>
      <c r="D88" s="286" t="s">
        <v>1150</v>
      </c>
      <c r="E88" s="285" t="s">
        <v>70</v>
      </c>
      <c r="F88" s="279" t="s">
        <v>1194</v>
      </c>
      <c r="G88" s="290">
        <f t="shared" ca="1" si="9"/>
        <v>63</v>
      </c>
      <c r="H88" s="290">
        <f t="shared" ca="1" si="10"/>
        <v>0</v>
      </c>
      <c r="I88" s="290">
        <f t="shared" ca="1" si="11"/>
        <v>0</v>
      </c>
      <c r="J88" s="290"/>
      <c r="K88" s="291"/>
      <c r="L88" s="291" t="str">
        <f t="shared" ca="1" si="8"/>
        <v/>
      </c>
      <c r="M88" s="290">
        <f t="shared" ca="1" si="14"/>
        <v>0</v>
      </c>
      <c r="N88" s="290">
        <f t="shared" ca="1" si="15"/>
        <v>0</v>
      </c>
    </row>
    <row r="89" spans="1:14" ht="33.75">
      <c r="A89" s="265">
        <v>88</v>
      </c>
      <c r="B89" s="236"/>
      <c r="C89" s="469" t="s">
        <v>1859</v>
      </c>
      <c r="D89" s="284"/>
      <c r="E89" s="285" t="s">
        <v>71</v>
      </c>
      <c r="F89" s="279" t="s">
        <v>1195</v>
      </c>
      <c r="G89" s="290">
        <f t="shared" ca="1" si="9"/>
        <v>63</v>
      </c>
      <c r="H89" s="290">
        <f t="shared" ca="1" si="10"/>
        <v>0</v>
      </c>
      <c r="I89" s="290">
        <f t="shared" ca="1" si="11"/>
        <v>0</v>
      </c>
      <c r="J89" s="290"/>
      <c r="K89" s="291"/>
      <c r="L89" s="291" t="str">
        <f t="shared" ca="1" si="8"/>
        <v/>
      </c>
      <c r="M89" s="290">
        <f t="shared" ca="1" si="14"/>
        <v>0</v>
      </c>
      <c r="N89" s="290">
        <f t="shared" ca="1" si="15"/>
        <v>0</v>
      </c>
    </row>
    <row r="90" spans="1:14" ht="48.75">
      <c r="A90" s="265">
        <v>89</v>
      </c>
      <c r="B90" s="236"/>
      <c r="C90" s="466" t="s">
        <v>1857</v>
      </c>
      <c r="D90" s="262"/>
      <c r="E90" s="248" t="s">
        <v>72</v>
      </c>
      <c r="F90" s="227" t="s">
        <v>1915</v>
      </c>
      <c r="G90" s="290">
        <f t="shared" ca="1" si="9"/>
        <v>63</v>
      </c>
      <c r="H90" s="290">
        <f t="shared" ca="1" si="10"/>
        <v>63</v>
      </c>
      <c r="I90" s="290">
        <f t="shared" ca="1" si="11"/>
        <v>0</v>
      </c>
      <c r="J90" s="290">
        <f t="shared" ca="1" si="12"/>
        <v>1</v>
      </c>
      <c r="K90" s="291">
        <f t="shared" ca="1" si="13"/>
        <v>0.95238095238095233</v>
      </c>
      <c r="L90" s="291">
        <f t="shared" ca="1" si="8"/>
        <v>0.95238095238095233</v>
      </c>
      <c r="M90" s="290">
        <f t="shared" ca="1" si="14"/>
        <v>1</v>
      </c>
      <c r="N90" s="290">
        <f t="shared" ca="1" si="15"/>
        <v>60</v>
      </c>
    </row>
    <row r="91" spans="1:14" ht="78.75">
      <c r="A91" s="265">
        <v>90</v>
      </c>
      <c r="B91" s="236"/>
      <c r="C91" s="467" t="s">
        <v>1136</v>
      </c>
      <c r="D91" s="232" t="s">
        <v>615</v>
      </c>
      <c r="E91" s="246" t="s">
        <v>83</v>
      </c>
      <c r="F91" s="228" t="s">
        <v>1196</v>
      </c>
      <c r="G91" s="290">
        <f t="shared" ca="1" si="9"/>
        <v>63</v>
      </c>
      <c r="H91" s="290">
        <f t="shared" ca="1" si="10"/>
        <v>63</v>
      </c>
      <c r="I91" s="290">
        <f t="shared" ca="1" si="11"/>
        <v>0</v>
      </c>
      <c r="J91" s="290">
        <f t="shared" ca="1" si="12"/>
        <v>0</v>
      </c>
      <c r="K91" s="291">
        <f t="shared" ca="1" si="13"/>
        <v>0.73015873015873012</v>
      </c>
      <c r="L91" s="291">
        <f t="shared" ca="1" si="8"/>
        <v>0.73015873015873012</v>
      </c>
      <c r="M91" s="290">
        <f t="shared" ca="1" si="14"/>
        <v>3</v>
      </c>
      <c r="N91" s="290">
        <f t="shared" ca="1" si="15"/>
        <v>46</v>
      </c>
    </row>
    <row r="92" spans="1:14" ht="31.5">
      <c r="A92" s="265">
        <v>91</v>
      </c>
      <c r="B92" s="236"/>
      <c r="C92" s="467"/>
      <c r="D92" s="232"/>
      <c r="E92" s="246" t="s">
        <v>84</v>
      </c>
      <c r="F92" s="228" t="s">
        <v>1197</v>
      </c>
      <c r="G92" s="290">
        <f t="shared" ca="1" si="9"/>
        <v>63</v>
      </c>
      <c r="H92" s="290">
        <f t="shared" ca="1" si="10"/>
        <v>63</v>
      </c>
      <c r="I92" s="290">
        <f t="shared" ca="1" si="11"/>
        <v>0</v>
      </c>
      <c r="J92" s="290">
        <f t="shared" ca="1" si="12"/>
        <v>0</v>
      </c>
      <c r="K92" s="291">
        <f t="shared" ca="1" si="13"/>
        <v>6.3492063492063489E-2</v>
      </c>
      <c r="L92" s="291">
        <f t="shared" ca="1" si="8"/>
        <v>6.3492063492063489E-2</v>
      </c>
      <c r="M92" s="290">
        <f t="shared" ca="1" si="14"/>
        <v>2</v>
      </c>
      <c r="N92" s="290">
        <f t="shared" ca="1" si="15"/>
        <v>4</v>
      </c>
    </row>
    <row r="93" spans="1:14" ht="31.5">
      <c r="A93" s="265">
        <v>92</v>
      </c>
      <c r="B93" s="236"/>
      <c r="C93" s="467"/>
      <c r="D93" s="232"/>
      <c r="E93" s="246" t="s">
        <v>85</v>
      </c>
      <c r="F93" s="228" t="s">
        <v>1198</v>
      </c>
      <c r="G93" s="290">
        <f t="shared" ca="1" si="9"/>
        <v>63</v>
      </c>
      <c r="H93" s="290">
        <f t="shared" ca="1" si="10"/>
        <v>63</v>
      </c>
      <c r="I93" s="290">
        <f t="shared" ca="1" si="11"/>
        <v>0</v>
      </c>
      <c r="J93" s="290">
        <f t="shared" ca="1" si="12"/>
        <v>0</v>
      </c>
      <c r="K93" s="291">
        <f t="shared" ca="1" si="13"/>
        <v>0.87301587301587302</v>
      </c>
      <c r="L93" s="291">
        <f t="shared" ca="1" si="8"/>
        <v>0.87301587301587302</v>
      </c>
      <c r="M93" s="290">
        <f t="shared" ca="1" si="14"/>
        <v>3</v>
      </c>
      <c r="N93" s="290">
        <f t="shared" ca="1" si="15"/>
        <v>55</v>
      </c>
    </row>
    <row r="94" spans="1:14" ht="31.5">
      <c r="A94" s="265">
        <v>93</v>
      </c>
      <c r="B94" s="236"/>
      <c r="C94" s="467"/>
      <c r="D94" s="232"/>
      <c r="E94" s="246" t="s">
        <v>86</v>
      </c>
      <c r="F94" s="228" t="s">
        <v>1199</v>
      </c>
      <c r="G94" s="290">
        <f t="shared" ca="1" si="9"/>
        <v>63</v>
      </c>
      <c r="H94" s="290">
        <f t="shared" ca="1" si="10"/>
        <v>63</v>
      </c>
      <c r="I94" s="290">
        <f t="shared" ca="1" si="11"/>
        <v>0</v>
      </c>
      <c r="J94" s="290">
        <f t="shared" ca="1" si="12"/>
        <v>2</v>
      </c>
      <c r="K94" s="291">
        <f t="shared" ca="1" si="13"/>
        <v>1.9841269841269842</v>
      </c>
      <c r="L94" s="291">
        <f t="shared" ca="1" si="8"/>
        <v>1.9841269841269842</v>
      </c>
      <c r="M94" s="290">
        <f t="shared" ca="1" si="14"/>
        <v>3</v>
      </c>
      <c r="N94" s="290">
        <f t="shared" ca="1" si="15"/>
        <v>125</v>
      </c>
    </row>
    <row r="95" spans="1:14" ht="31.5">
      <c r="A95" s="265">
        <v>94</v>
      </c>
      <c r="B95" s="236"/>
      <c r="C95" s="467"/>
      <c r="D95" s="232"/>
      <c r="E95" s="246" t="s">
        <v>87</v>
      </c>
      <c r="F95" s="228" t="s">
        <v>1200</v>
      </c>
      <c r="G95" s="290">
        <f t="shared" ca="1" si="9"/>
        <v>63</v>
      </c>
      <c r="H95" s="290">
        <f t="shared" ca="1" si="10"/>
        <v>63</v>
      </c>
      <c r="I95" s="290">
        <f t="shared" ca="1" si="11"/>
        <v>0</v>
      </c>
      <c r="J95" s="290">
        <f t="shared" ca="1" si="12"/>
        <v>0</v>
      </c>
      <c r="K95" s="291">
        <f t="shared" ca="1" si="13"/>
        <v>0.26984126984126983</v>
      </c>
      <c r="L95" s="291">
        <f t="shared" ca="1" si="8"/>
        <v>0.26984126984126983</v>
      </c>
      <c r="M95" s="290">
        <f t="shared" ca="1" si="14"/>
        <v>3</v>
      </c>
      <c r="N95" s="290">
        <f t="shared" ca="1" si="15"/>
        <v>17</v>
      </c>
    </row>
    <row r="96" spans="1:14" ht="31.5">
      <c r="A96" s="265">
        <v>95</v>
      </c>
      <c r="B96" s="236"/>
      <c r="C96" s="467"/>
      <c r="D96" s="232"/>
      <c r="E96" s="246" t="s">
        <v>88</v>
      </c>
      <c r="F96" s="228" t="s">
        <v>1201</v>
      </c>
      <c r="G96" s="290">
        <f t="shared" ca="1" si="9"/>
        <v>63</v>
      </c>
      <c r="H96" s="290">
        <f t="shared" ca="1" si="10"/>
        <v>63</v>
      </c>
      <c r="I96" s="290">
        <f t="shared" ca="1" si="11"/>
        <v>0</v>
      </c>
      <c r="J96" s="290">
        <f t="shared" ca="1" si="12"/>
        <v>1</v>
      </c>
      <c r="K96" s="291">
        <f t="shared" ca="1" si="13"/>
        <v>0.98412698412698407</v>
      </c>
      <c r="L96" s="291">
        <f t="shared" ca="1" si="8"/>
        <v>0.98412698412698407</v>
      </c>
      <c r="M96" s="290">
        <f t="shared" ca="1" si="14"/>
        <v>3</v>
      </c>
      <c r="N96" s="290">
        <f t="shared" ca="1" si="15"/>
        <v>62</v>
      </c>
    </row>
    <row r="97" spans="1:14" ht="31.5">
      <c r="A97" s="265">
        <v>96</v>
      </c>
      <c r="B97" s="236"/>
      <c r="C97" s="467"/>
      <c r="D97" s="232"/>
      <c r="E97" s="246" t="s">
        <v>89</v>
      </c>
      <c r="F97" s="228" t="s">
        <v>1202</v>
      </c>
      <c r="G97" s="290">
        <f t="shared" ca="1" si="9"/>
        <v>63</v>
      </c>
      <c r="H97" s="290">
        <f t="shared" ca="1" si="10"/>
        <v>63</v>
      </c>
      <c r="I97" s="290">
        <f t="shared" ca="1" si="11"/>
        <v>0</v>
      </c>
      <c r="J97" s="290">
        <f t="shared" ca="1" si="12"/>
        <v>0</v>
      </c>
      <c r="K97" s="291">
        <f t="shared" ca="1" si="13"/>
        <v>0.41269841269841268</v>
      </c>
      <c r="L97" s="291">
        <f t="shared" ca="1" si="8"/>
        <v>0.41269841269841268</v>
      </c>
      <c r="M97" s="290">
        <f t="shared" ca="1" si="14"/>
        <v>2</v>
      </c>
      <c r="N97" s="290">
        <f t="shared" ca="1" si="15"/>
        <v>26</v>
      </c>
    </row>
    <row r="98" spans="1:14" ht="45">
      <c r="A98" s="265">
        <v>97</v>
      </c>
      <c r="B98" s="236"/>
      <c r="C98" s="467"/>
      <c r="D98" s="232"/>
      <c r="E98" s="246" t="s">
        <v>90</v>
      </c>
      <c r="F98" s="228" t="s">
        <v>1203</v>
      </c>
      <c r="G98" s="290">
        <f t="shared" ca="1" si="9"/>
        <v>63</v>
      </c>
      <c r="H98" s="290">
        <f t="shared" ca="1" si="10"/>
        <v>63</v>
      </c>
      <c r="I98" s="290">
        <f t="shared" ca="1" si="11"/>
        <v>0</v>
      </c>
      <c r="J98" s="290">
        <f t="shared" ca="1" si="12"/>
        <v>0</v>
      </c>
      <c r="K98" s="291">
        <f t="shared" ca="1" si="13"/>
        <v>0.1111111111111111</v>
      </c>
      <c r="L98" s="291">
        <f t="shared" ca="1" si="8"/>
        <v>0.1111111111111111</v>
      </c>
      <c r="M98" s="290">
        <f t="shared" ca="1" si="14"/>
        <v>2</v>
      </c>
      <c r="N98" s="290">
        <f t="shared" ca="1" si="15"/>
        <v>7</v>
      </c>
    </row>
    <row r="99" spans="1:14" ht="31.5">
      <c r="A99" s="265">
        <v>98</v>
      </c>
      <c r="B99" s="236"/>
      <c r="C99" s="467"/>
      <c r="D99" s="232"/>
      <c r="E99" s="246" t="s">
        <v>91</v>
      </c>
      <c r="F99" s="228" t="s">
        <v>1204</v>
      </c>
      <c r="G99" s="290">
        <f t="shared" ca="1" si="9"/>
        <v>63</v>
      </c>
      <c r="H99" s="290">
        <f t="shared" ca="1" si="10"/>
        <v>63</v>
      </c>
      <c r="I99" s="290">
        <f t="shared" ca="1" si="11"/>
        <v>0</v>
      </c>
      <c r="J99" s="290">
        <f t="shared" ca="1" si="12"/>
        <v>0</v>
      </c>
      <c r="K99" s="291">
        <f t="shared" ca="1" si="13"/>
        <v>0.1111111111111111</v>
      </c>
      <c r="L99" s="291">
        <f t="shared" ca="1" si="8"/>
        <v>0.1111111111111111</v>
      </c>
      <c r="M99" s="290">
        <f t="shared" ca="1" si="14"/>
        <v>1</v>
      </c>
      <c r="N99" s="290">
        <f t="shared" ca="1" si="15"/>
        <v>7</v>
      </c>
    </row>
    <row r="100" spans="1:14" ht="60">
      <c r="A100" s="265">
        <v>99</v>
      </c>
      <c r="B100" s="236"/>
      <c r="C100" s="466" t="s">
        <v>1857</v>
      </c>
      <c r="D100" s="262"/>
      <c r="E100" s="247" t="s">
        <v>104</v>
      </c>
      <c r="F100" s="227" t="s">
        <v>1205</v>
      </c>
      <c r="G100" s="290">
        <f t="shared" ca="1" si="9"/>
        <v>63</v>
      </c>
      <c r="H100" s="290">
        <f t="shared" ca="1" si="10"/>
        <v>63</v>
      </c>
      <c r="I100" s="290">
        <f t="shared" ca="1" si="11"/>
        <v>0</v>
      </c>
      <c r="J100" s="290">
        <f t="shared" ca="1" si="12"/>
        <v>1</v>
      </c>
      <c r="K100" s="291">
        <f t="shared" ca="1" si="13"/>
        <v>0.98412698412698407</v>
      </c>
      <c r="L100" s="291">
        <f t="shared" ca="1" si="8"/>
        <v>0.98412698412698407</v>
      </c>
      <c r="M100" s="290">
        <f t="shared" ca="1" si="14"/>
        <v>1</v>
      </c>
      <c r="N100" s="290">
        <f t="shared" ca="1" si="15"/>
        <v>62</v>
      </c>
    </row>
    <row r="101" spans="1:14" ht="45">
      <c r="A101" s="265">
        <v>100</v>
      </c>
      <c r="B101" s="236"/>
      <c r="C101" s="466" t="s">
        <v>1857</v>
      </c>
      <c r="D101" s="262"/>
      <c r="E101" s="247" t="s">
        <v>105</v>
      </c>
      <c r="F101" s="227" t="s">
        <v>1916</v>
      </c>
      <c r="G101" s="290">
        <f t="shared" ca="1" si="9"/>
        <v>63</v>
      </c>
      <c r="H101" s="290">
        <f t="shared" ca="1" si="10"/>
        <v>63</v>
      </c>
      <c r="I101" s="290">
        <f t="shared" ca="1" si="11"/>
        <v>0</v>
      </c>
      <c r="J101" s="290">
        <f t="shared" ca="1" si="12"/>
        <v>0</v>
      </c>
      <c r="K101" s="291">
        <f t="shared" ca="1" si="13"/>
        <v>0.26984126984126983</v>
      </c>
      <c r="L101" s="291">
        <f t="shared" ca="1" si="8"/>
        <v>0.26984126984126983</v>
      </c>
      <c r="M101" s="290">
        <f t="shared" ca="1" si="14"/>
        <v>1</v>
      </c>
      <c r="N101" s="290">
        <f t="shared" ca="1" si="15"/>
        <v>17</v>
      </c>
    </row>
    <row r="102" spans="1:14" ht="48.75">
      <c r="A102" s="265">
        <v>101</v>
      </c>
      <c r="B102" s="236"/>
      <c r="C102" s="466" t="s">
        <v>1858</v>
      </c>
      <c r="D102" s="263"/>
      <c r="E102" s="248" t="s">
        <v>148</v>
      </c>
      <c r="F102" s="227" t="s">
        <v>1917</v>
      </c>
      <c r="G102" s="290">
        <f t="shared" ca="1" si="9"/>
        <v>63</v>
      </c>
      <c r="H102" s="290">
        <f t="shared" ca="1" si="10"/>
        <v>28</v>
      </c>
      <c r="I102" s="290">
        <f t="shared" ca="1" si="11"/>
        <v>0</v>
      </c>
      <c r="J102" s="290"/>
      <c r="K102" s="291"/>
      <c r="L102" s="291" t="str">
        <f t="shared" ca="1" si="8"/>
        <v/>
      </c>
      <c r="M102" s="290">
        <f t="shared" ca="1" si="14"/>
        <v>0</v>
      </c>
      <c r="N102" s="290">
        <f t="shared" ca="1" si="15"/>
        <v>0</v>
      </c>
    </row>
    <row r="103" spans="1:14" ht="33.75">
      <c r="A103" s="265">
        <v>102</v>
      </c>
      <c r="B103" s="236"/>
      <c r="C103" s="466" t="s">
        <v>1858</v>
      </c>
      <c r="D103" s="262"/>
      <c r="E103" s="248" t="s">
        <v>162</v>
      </c>
      <c r="F103" s="227" t="s">
        <v>1206</v>
      </c>
      <c r="G103" s="290">
        <f t="shared" ca="1" si="9"/>
        <v>63</v>
      </c>
      <c r="H103" s="290">
        <f t="shared" ca="1" si="10"/>
        <v>0</v>
      </c>
      <c r="I103" s="290">
        <f t="shared" ca="1" si="11"/>
        <v>0</v>
      </c>
      <c r="J103" s="290"/>
      <c r="K103" s="291"/>
      <c r="L103" s="291" t="str">
        <f t="shared" ca="1" si="8"/>
        <v/>
      </c>
      <c r="M103" s="290">
        <f t="shared" ca="1" si="14"/>
        <v>0</v>
      </c>
      <c r="N103" s="290">
        <f t="shared" ca="1" si="15"/>
        <v>0</v>
      </c>
    </row>
    <row r="104" spans="1:14" ht="63.75">
      <c r="A104" s="265">
        <v>103</v>
      </c>
      <c r="B104" s="236"/>
      <c r="C104" s="467" t="s">
        <v>1136</v>
      </c>
      <c r="D104" s="232" t="s">
        <v>13</v>
      </c>
      <c r="E104" s="249" t="s">
        <v>164</v>
      </c>
      <c r="F104" s="228" t="s">
        <v>1207</v>
      </c>
      <c r="G104" s="290">
        <f t="shared" ca="1" si="9"/>
        <v>63</v>
      </c>
      <c r="H104" s="290">
        <f t="shared" ca="1" si="10"/>
        <v>63</v>
      </c>
      <c r="I104" s="290">
        <f t="shared" ca="1" si="11"/>
        <v>0</v>
      </c>
      <c r="J104" s="290"/>
      <c r="K104" s="291"/>
      <c r="L104" s="291" t="str">
        <f t="shared" ca="1" si="8"/>
        <v/>
      </c>
      <c r="M104" s="290">
        <f t="shared" ca="1" si="14"/>
        <v>0</v>
      </c>
      <c r="N104" s="290">
        <f t="shared" ca="1" si="15"/>
        <v>0</v>
      </c>
    </row>
    <row r="105" spans="1:14" ht="31.5">
      <c r="A105" s="265">
        <v>104</v>
      </c>
      <c r="B105" s="236"/>
      <c r="C105" s="467"/>
      <c r="D105" s="232"/>
      <c r="E105" s="249" t="s">
        <v>165</v>
      </c>
      <c r="F105" s="228" t="s">
        <v>1208</v>
      </c>
      <c r="G105" s="290">
        <f t="shared" ca="1" si="9"/>
        <v>63</v>
      </c>
      <c r="H105" s="290">
        <f t="shared" ca="1" si="10"/>
        <v>63</v>
      </c>
      <c r="I105" s="290">
        <f t="shared" ca="1" si="11"/>
        <v>0</v>
      </c>
      <c r="J105" s="290">
        <f t="shared" ca="1" si="12"/>
        <v>2</v>
      </c>
      <c r="K105" s="291">
        <f t="shared" ca="1" si="13"/>
        <v>1.9523809523809523</v>
      </c>
      <c r="L105" s="291">
        <f t="shared" ca="1" si="8"/>
        <v>1.9523809523809523</v>
      </c>
      <c r="M105" s="290">
        <f t="shared" ca="1" si="14"/>
        <v>3</v>
      </c>
      <c r="N105" s="290">
        <f t="shared" ca="1" si="15"/>
        <v>123</v>
      </c>
    </row>
    <row r="106" spans="1:14" ht="31.5">
      <c r="A106" s="265">
        <v>105</v>
      </c>
      <c r="B106" s="236"/>
      <c r="C106" s="467"/>
      <c r="D106" s="232"/>
      <c r="E106" s="249" t="s">
        <v>166</v>
      </c>
      <c r="F106" s="228" t="s">
        <v>1209</v>
      </c>
      <c r="G106" s="290">
        <f t="shared" ca="1" si="9"/>
        <v>63</v>
      </c>
      <c r="H106" s="290">
        <f t="shared" ca="1" si="10"/>
        <v>63</v>
      </c>
      <c r="I106" s="290">
        <f t="shared" ca="1" si="11"/>
        <v>0</v>
      </c>
      <c r="J106" s="290">
        <f t="shared" ca="1" si="12"/>
        <v>3</v>
      </c>
      <c r="K106" s="291">
        <f t="shared" ca="1" si="13"/>
        <v>2.3650793650793651</v>
      </c>
      <c r="L106" s="291">
        <f t="shared" ca="1" si="8"/>
        <v>2.3650793650793651</v>
      </c>
      <c r="M106" s="290">
        <f t="shared" ca="1" si="14"/>
        <v>3</v>
      </c>
      <c r="N106" s="290">
        <f t="shared" ca="1" si="15"/>
        <v>149</v>
      </c>
    </row>
    <row r="107" spans="1:14" ht="31.5">
      <c r="A107" s="265">
        <v>106</v>
      </c>
      <c r="B107" s="236"/>
      <c r="C107" s="467"/>
      <c r="D107" s="232"/>
      <c r="E107" s="249" t="s">
        <v>167</v>
      </c>
      <c r="F107" s="228" t="s">
        <v>1210</v>
      </c>
      <c r="G107" s="290">
        <f t="shared" ca="1" si="9"/>
        <v>63</v>
      </c>
      <c r="H107" s="290">
        <f t="shared" ca="1" si="10"/>
        <v>63</v>
      </c>
      <c r="I107" s="290">
        <f t="shared" ca="1" si="11"/>
        <v>0</v>
      </c>
      <c r="J107" s="290">
        <f t="shared" ca="1" si="12"/>
        <v>1</v>
      </c>
      <c r="K107" s="291">
        <f t="shared" ca="1" si="13"/>
        <v>0.95238095238095233</v>
      </c>
      <c r="L107" s="291">
        <f t="shared" ca="1" si="8"/>
        <v>0.95238095238095233</v>
      </c>
      <c r="M107" s="290">
        <f t="shared" ca="1" si="14"/>
        <v>3</v>
      </c>
      <c r="N107" s="290">
        <f t="shared" ca="1" si="15"/>
        <v>60</v>
      </c>
    </row>
    <row r="108" spans="1:14" ht="33.75">
      <c r="A108" s="265">
        <v>107</v>
      </c>
      <c r="B108" s="236"/>
      <c r="C108" s="467"/>
      <c r="D108" s="232"/>
      <c r="E108" s="249" t="s">
        <v>168</v>
      </c>
      <c r="F108" s="228" t="s">
        <v>1211</v>
      </c>
      <c r="G108" s="290">
        <f t="shared" ca="1" si="9"/>
        <v>63</v>
      </c>
      <c r="H108" s="290">
        <f t="shared" ca="1" si="10"/>
        <v>63</v>
      </c>
      <c r="I108" s="290">
        <f t="shared" ca="1" si="11"/>
        <v>0</v>
      </c>
      <c r="J108" s="290">
        <f t="shared" ca="1" si="12"/>
        <v>0</v>
      </c>
      <c r="K108" s="291">
        <f t="shared" ca="1" si="13"/>
        <v>0.20634920634920634</v>
      </c>
      <c r="L108" s="291">
        <f t="shared" ca="1" si="8"/>
        <v>0.20634920634920634</v>
      </c>
      <c r="M108" s="290">
        <f t="shared" ca="1" si="14"/>
        <v>3</v>
      </c>
      <c r="N108" s="290">
        <f t="shared" ca="1" si="15"/>
        <v>13</v>
      </c>
    </row>
    <row r="109" spans="1:14" ht="31.5">
      <c r="A109" s="265">
        <v>108</v>
      </c>
      <c r="B109" s="236"/>
      <c r="C109" s="467"/>
      <c r="D109" s="232"/>
      <c r="E109" s="249" t="s">
        <v>169</v>
      </c>
      <c r="F109" s="228" t="s">
        <v>1212</v>
      </c>
      <c r="G109" s="290">
        <f t="shared" ca="1" si="9"/>
        <v>63</v>
      </c>
      <c r="H109" s="290">
        <f t="shared" ca="1" si="10"/>
        <v>63</v>
      </c>
      <c r="I109" s="290">
        <f t="shared" ca="1" si="11"/>
        <v>0</v>
      </c>
      <c r="J109" s="290">
        <f t="shared" ca="1" si="12"/>
        <v>0</v>
      </c>
      <c r="K109" s="291">
        <f t="shared" ca="1" si="13"/>
        <v>0.5714285714285714</v>
      </c>
      <c r="L109" s="291">
        <f t="shared" ca="1" si="8"/>
        <v>0.5714285714285714</v>
      </c>
      <c r="M109" s="290">
        <f t="shared" ca="1" si="14"/>
        <v>2</v>
      </c>
      <c r="N109" s="290">
        <f t="shared" ca="1" si="15"/>
        <v>36</v>
      </c>
    </row>
    <row r="110" spans="1:14" ht="48.75">
      <c r="A110" s="265">
        <v>109</v>
      </c>
      <c r="B110" s="236"/>
      <c r="C110" s="466" t="s">
        <v>1857</v>
      </c>
      <c r="D110" s="262"/>
      <c r="E110" s="248" t="s">
        <v>170</v>
      </c>
      <c r="F110" s="227" t="s">
        <v>1213</v>
      </c>
      <c r="G110" s="290">
        <f t="shared" ca="1" si="9"/>
        <v>63</v>
      </c>
      <c r="H110" s="290">
        <f t="shared" ca="1" si="10"/>
        <v>63</v>
      </c>
      <c r="I110" s="290">
        <f t="shared" ca="1" si="11"/>
        <v>0</v>
      </c>
      <c r="J110" s="290">
        <f t="shared" ca="1" si="12"/>
        <v>1</v>
      </c>
      <c r="K110" s="291">
        <f t="shared" ca="1" si="13"/>
        <v>0.52380952380952384</v>
      </c>
      <c r="L110" s="291">
        <f t="shared" ca="1" si="8"/>
        <v>0.52380952380952384</v>
      </c>
      <c r="M110" s="290">
        <f t="shared" ca="1" si="14"/>
        <v>1</v>
      </c>
      <c r="N110" s="290">
        <f t="shared" ca="1" si="15"/>
        <v>33</v>
      </c>
    </row>
    <row r="111" spans="1:14" ht="48.75">
      <c r="A111" s="265">
        <v>110</v>
      </c>
      <c r="B111" s="236"/>
      <c r="C111" s="466" t="s">
        <v>1857</v>
      </c>
      <c r="D111" s="263" t="s">
        <v>14</v>
      </c>
      <c r="E111" s="248" t="s">
        <v>172</v>
      </c>
      <c r="F111" s="227" t="s">
        <v>1918</v>
      </c>
      <c r="G111" s="290">
        <f t="shared" ca="1" si="9"/>
        <v>63</v>
      </c>
      <c r="H111" s="290">
        <f t="shared" ca="1" si="10"/>
        <v>63</v>
      </c>
      <c r="I111" s="290">
        <f t="shared" ca="1" si="11"/>
        <v>0</v>
      </c>
      <c r="J111" s="290">
        <f t="shared" ca="1" si="12"/>
        <v>1</v>
      </c>
      <c r="K111" s="291">
        <f t="shared" ca="1" si="13"/>
        <v>0.61904761904761907</v>
      </c>
      <c r="L111" s="291">
        <f t="shared" ca="1" si="8"/>
        <v>0.61904761904761907</v>
      </c>
      <c r="M111" s="290">
        <f t="shared" ca="1" si="14"/>
        <v>1</v>
      </c>
      <c r="N111" s="290">
        <f t="shared" ca="1" si="15"/>
        <v>39</v>
      </c>
    </row>
    <row r="112" spans="1:14" ht="33.75">
      <c r="A112" s="265">
        <v>111</v>
      </c>
      <c r="B112" s="236"/>
      <c r="C112" s="466" t="s">
        <v>1857</v>
      </c>
      <c r="D112" s="262"/>
      <c r="E112" s="248" t="s">
        <v>175</v>
      </c>
      <c r="F112" s="227" t="s">
        <v>1919</v>
      </c>
      <c r="G112" s="290">
        <f t="shared" ca="1" si="9"/>
        <v>63</v>
      </c>
      <c r="H112" s="290">
        <f t="shared" ca="1" si="10"/>
        <v>63</v>
      </c>
      <c r="I112" s="290">
        <f t="shared" ca="1" si="11"/>
        <v>0</v>
      </c>
      <c r="J112" s="290">
        <f t="shared" ca="1" si="12"/>
        <v>1</v>
      </c>
      <c r="K112" s="291">
        <f t="shared" ca="1" si="13"/>
        <v>0.53968253968253965</v>
      </c>
      <c r="L112" s="291">
        <f t="shared" ca="1" si="8"/>
        <v>0.53968253968253965</v>
      </c>
      <c r="M112" s="290">
        <f t="shared" ca="1" si="14"/>
        <v>1</v>
      </c>
      <c r="N112" s="290">
        <f t="shared" ca="1" si="15"/>
        <v>34</v>
      </c>
    </row>
    <row r="113" spans="1:14" ht="48.75">
      <c r="A113" s="265">
        <v>112</v>
      </c>
      <c r="B113" s="236"/>
      <c r="C113" s="466" t="s">
        <v>1857</v>
      </c>
      <c r="D113" s="262"/>
      <c r="E113" s="248" t="s">
        <v>176</v>
      </c>
      <c r="F113" s="227" t="s">
        <v>1920</v>
      </c>
      <c r="G113" s="290">
        <f t="shared" ca="1" si="9"/>
        <v>63</v>
      </c>
      <c r="H113" s="290">
        <f t="shared" ca="1" si="10"/>
        <v>63</v>
      </c>
      <c r="I113" s="290">
        <f t="shared" ca="1" si="11"/>
        <v>0</v>
      </c>
      <c r="J113" s="290">
        <f t="shared" ca="1" si="12"/>
        <v>0</v>
      </c>
      <c r="K113" s="291">
        <f t="shared" ca="1" si="13"/>
        <v>3.1746031746031744E-2</v>
      </c>
      <c r="L113" s="291">
        <f t="shared" ca="1" si="8"/>
        <v>3.1746031746031744E-2</v>
      </c>
      <c r="M113" s="290">
        <f t="shared" ca="1" si="14"/>
        <v>1</v>
      </c>
      <c r="N113" s="290">
        <f t="shared" ca="1" si="15"/>
        <v>2</v>
      </c>
    </row>
    <row r="114" spans="1:14" ht="48.75">
      <c r="A114" s="265">
        <v>113</v>
      </c>
      <c r="B114" s="236"/>
      <c r="C114" s="468" t="s">
        <v>1139</v>
      </c>
      <c r="D114" s="264" t="s">
        <v>16</v>
      </c>
      <c r="E114" s="250" t="s">
        <v>190</v>
      </c>
      <c r="F114" s="229" t="s">
        <v>1921</v>
      </c>
      <c r="G114" s="290">
        <f t="shared" ca="1" si="9"/>
        <v>63</v>
      </c>
      <c r="H114" s="290">
        <f t="shared" ca="1" si="10"/>
        <v>63</v>
      </c>
      <c r="I114" s="290">
        <f t="shared" ca="1" si="11"/>
        <v>0</v>
      </c>
      <c r="J114" s="290">
        <f t="shared" ca="1" si="12"/>
        <v>0</v>
      </c>
      <c r="K114" s="291">
        <f t="shared" ca="1" si="13"/>
        <v>1.5873015873015872E-2</v>
      </c>
      <c r="L114" s="291">
        <f t="shared" ca="1" si="8"/>
        <v>1.5873015873015872E-2</v>
      </c>
      <c r="M114" s="290">
        <f t="shared" ca="1" si="14"/>
        <v>1</v>
      </c>
      <c r="N114" s="290">
        <f t="shared" ca="1" si="15"/>
        <v>1</v>
      </c>
    </row>
    <row r="115" spans="1:14" ht="31.5">
      <c r="A115" s="265">
        <v>114</v>
      </c>
      <c r="B115" s="236"/>
      <c r="C115" s="447"/>
      <c r="D115" s="264"/>
      <c r="E115" s="250" t="s">
        <v>191</v>
      </c>
      <c r="F115" s="229" t="s">
        <v>1922</v>
      </c>
      <c r="G115" s="290">
        <f t="shared" ca="1" si="9"/>
        <v>63</v>
      </c>
      <c r="H115" s="290">
        <f t="shared" ca="1" si="10"/>
        <v>63</v>
      </c>
      <c r="I115" s="290">
        <f t="shared" ca="1" si="11"/>
        <v>0</v>
      </c>
      <c r="J115" s="290">
        <f t="shared" ca="1" si="12"/>
        <v>1</v>
      </c>
      <c r="K115" s="291">
        <f t="shared" ca="1" si="13"/>
        <v>0.95238095238095233</v>
      </c>
      <c r="L115" s="291">
        <f t="shared" ca="1" si="8"/>
        <v>0.95238095238095233</v>
      </c>
      <c r="M115" s="290">
        <f t="shared" ca="1" si="14"/>
        <v>1</v>
      </c>
      <c r="N115" s="290">
        <f t="shared" ca="1" si="15"/>
        <v>60</v>
      </c>
    </row>
    <row r="116" spans="1:14" ht="31.5">
      <c r="A116" s="265">
        <v>115</v>
      </c>
      <c r="B116" s="236"/>
      <c r="C116" s="447"/>
      <c r="D116" s="264"/>
      <c r="E116" s="250" t="s">
        <v>192</v>
      </c>
      <c r="F116" s="229" t="s">
        <v>1923</v>
      </c>
      <c r="G116" s="290">
        <f t="shared" ca="1" si="9"/>
        <v>63</v>
      </c>
      <c r="H116" s="290">
        <f t="shared" ca="1" si="10"/>
        <v>63</v>
      </c>
      <c r="I116" s="290">
        <f t="shared" ca="1" si="11"/>
        <v>0</v>
      </c>
      <c r="J116" s="290">
        <f t="shared" ca="1" si="12"/>
        <v>1</v>
      </c>
      <c r="K116" s="291">
        <f t="shared" ca="1" si="13"/>
        <v>0.66666666666666663</v>
      </c>
      <c r="L116" s="291">
        <f t="shared" ca="1" si="8"/>
        <v>0.66666666666666663</v>
      </c>
      <c r="M116" s="290">
        <f t="shared" ca="1" si="14"/>
        <v>1</v>
      </c>
      <c r="N116" s="290">
        <f t="shared" ca="1" si="15"/>
        <v>42</v>
      </c>
    </row>
    <row r="117" spans="1:14" ht="31.5">
      <c r="A117" s="265">
        <v>116</v>
      </c>
      <c r="B117" s="236"/>
      <c r="C117" s="447"/>
      <c r="D117" s="264"/>
      <c r="E117" s="250" t="s">
        <v>193</v>
      </c>
      <c r="F117" s="229" t="s">
        <v>1924</v>
      </c>
      <c r="G117" s="290">
        <f t="shared" ca="1" si="9"/>
        <v>63</v>
      </c>
      <c r="H117" s="290">
        <f t="shared" ca="1" si="10"/>
        <v>63</v>
      </c>
      <c r="I117" s="290">
        <f t="shared" ca="1" si="11"/>
        <v>0</v>
      </c>
      <c r="J117" s="290">
        <f t="shared" ca="1" si="12"/>
        <v>1</v>
      </c>
      <c r="K117" s="291">
        <f t="shared" ca="1" si="13"/>
        <v>0.53968253968253965</v>
      </c>
      <c r="L117" s="291">
        <f t="shared" ca="1" si="8"/>
        <v>0.53968253968253965</v>
      </c>
      <c r="M117" s="290">
        <f t="shared" ca="1" si="14"/>
        <v>1</v>
      </c>
      <c r="N117" s="290">
        <f t="shared" ca="1" si="15"/>
        <v>34</v>
      </c>
    </row>
    <row r="118" spans="1:14" ht="31.5">
      <c r="A118" s="265">
        <v>117</v>
      </c>
      <c r="B118" s="236"/>
      <c r="C118" s="447"/>
      <c r="D118" s="264"/>
      <c r="E118" s="250" t="s">
        <v>194</v>
      </c>
      <c r="F118" s="229" t="s">
        <v>1925</v>
      </c>
      <c r="G118" s="290">
        <f t="shared" ca="1" si="9"/>
        <v>63</v>
      </c>
      <c r="H118" s="290">
        <f t="shared" ca="1" si="10"/>
        <v>63</v>
      </c>
      <c r="I118" s="290">
        <f t="shared" ca="1" si="11"/>
        <v>0</v>
      </c>
      <c r="J118" s="290">
        <f t="shared" ca="1" si="12"/>
        <v>0</v>
      </c>
      <c r="K118" s="291">
        <f t="shared" ca="1" si="13"/>
        <v>0.23809523809523808</v>
      </c>
      <c r="L118" s="291">
        <f t="shared" ca="1" si="8"/>
        <v>0.23809523809523808</v>
      </c>
      <c r="M118" s="290">
        <f t="shared" ca="1" si="14"/>
        <v>1</v>
      </c>
      <c r="N118" s="290">
        <f t="shared" ca="1" si="15"/>
        <v>15</v>
      </c>
    </row>
    <row r="119" spans="1:14" ht="31.5">
      <c r="A119" s="265">
        <v>118</v>
      </c>
      <c r="B119" s="236"/>
      <c r="C119" s="447"/>
      <c r="D119" s="264"/>
      <c r="E119" s="250" t="s">
        <v>195</v>
      </c>
      <c r="F119" s="229" t="s">
        <v>1926</v>
      </c>
      <c r="G119" s="290">
        <f t="shared" ca="1" si="9"/>
        <v>63</v>
      </c>
      <c r="H119" s="290">
        <f t="shared" ca="1" si="10"/>
        <v>63</v>
      </c>
      <c r="I119" s="290">
        <f t="shared" ca="1" si="11"/>
        <v>0</v>
      </c>
      <c r="J119" s="290">
        <f t="shared" ca="1" si="12"/>
        <v>1</v>
      </c>
      <c r="K119" s="291">
        <f t="shared" ca="1" si="13"/>
        <v>0.61904761904761907</v>
      </c>
      <c r="L119" s="291">
        <f t="shared" ca="1" si="8"/>
        <v>0.61904761904761907</v>
      </c>
      <c r="M119" s="290">
        <f t="shared" ca="1" si="14"/>
        <v>1</v>
      </c>
      <c r="N119" s="290">
        <f t="shared" ca="1" si="15"/>
        <v>39</v>
      </c>
    </row>
    <row r="120" spans="1:14" ht="31.5">
      <c r="A120" s="265">
        <v>119</v>
      </c>
      <c r="B120" s="236"/>
      <c r="C120" s="447"/>
      <c r="D120" s="264"/>
      <c r="E120" s="250" t="s">
        <v>196</v>
      </c>
      <c r="F120" s="229" t="s">
        <v>1927</v>
      </c>
      <c r="G120" s="290">
        <f t="shared" ca="1" si="9"/>
        <v>63</v>
      </c>
      <c r="H120" s="290">
        <f t="shared" ca="1" si="10"/>
        <v>63</v>
      </c>
      <c r="I120" s="290">
        <f t="shared" ca="1" si="11"/>
        <v>0</v>
      </c>
      <c r="J120" s="290">
        <f t="shared" ca="1" si="12"/>
        <v>0</v>
      </c>
      <c r="K120" s="291">
        <f t="shared" ca="1" si="13"/>
        <v>0</v>
      </c>
      <c r="L120" s="291" t="str">
        <f t="shared" ca="1" si="8"/>
        <v/>
      </c>
      <c r="M120" s="290">
        <f t="shared" ca="1" si="14"/>
        <v>0</v>
      </c>
      <c r="N120" s="290">
        <f t="shared" ca="1" si="15"/>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6"/>
  <dimension ref="A1:DY68"/>
  <sheetViews>
    <sheetView workbookViewId="0"/>
  </sheetViews>
  <sheetFormatPr defaultRowHeight="15"/>
  <cols>
    <col min="1" max="1" width="9.140625" style="373"/>
    <col min="2" max="2" width="11.42578125" style="373" customWidth="1"/>
    <col min="3" max="8" width="9.140625" style="373"/>
    <col min="9" max="10" width="20.42578125" style="373" customWidth="1"/>
    <col min="11" max="19" width="9.140625" style="373"/>
    <col min="20" max="21" width="17.42578125" style="373" customWidth="1"/>
    <col min="22" max="34" width="9.140625" style="373"/>
    <col min="35" max="36" width="23.28515625" style="373" customWidth="1"/>
    <col min="37" max="38" width="23.140625" style="373" customWidth="1"/>
    <col min="39" max="72" width="9.140625" style="373"/>
    <col min="73" max="74" width="18.140625" style="373" customWidth="1"/>
    <col min="75" max="89" width="9.140625" style="373"/>
    <col min="90" max="91" width="15.85546875" style="373" customWidth="1"/>
    <col min="92" max="92" width="9.140625" style="373"/>
    <col min="93" max="94" width="22.7109375" style="373" customWidth="1"/>
    <col min="95" max="96" width="22.85546875" style="373" customWidth="1"/>
    <col min="97" max="108" width="9.140625" style="373"/>
    <col min="109" max="110" width="15.28515625" style="373" customWidth="1"/>
    <col min="111" max="112" width="22.85546875" style="373" customWidth="1"/>
    <col min="113" max="16384" width="9.140625" style="373"/>
  </cols>
  <sheetData>
    <row r="1" spans="1:129" ht="31.5">
      <c r="A1" s="481" t="s">
        <v>1133</v>
      </c>
      <c r="B1" s="481"/>
      <c r="C1" s="481"/>
      <c r="D1" s="481"/>
      <c r="E1" s="481"/>
      <c r="F1" s="481"/>
      <c r="G1" s="481"/>
      <c r="H1" s="481"/>
      <c r="I1" s="482" t="s">
        <v>1132</v>
      </c>
      <c r="J1" s="482"/>
      <c r="K1" s="482"/>
      <c r="L1" s="482"/>
      <c r="M1" s="482"/>
      <c r="N1" s="482"/>
      <c r="O1" s="482"/>
      <c r="P1" s="482"/>
      <c r="Q1" s="482"/>
      <c r="R1" s="482"/>
      <c r="S1" s="482"/>
      <c r="T1" s="482"/>
      <c r="U1" s="482"/>
      <c r="V1" s="483" t="s">
        <v>1130</v>
      </c>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3"/>
      <c r="BT1" s="483"/>
      <c r="BU1" s="483"/>
      <c r="BV1" s="483"/>
      <c r="BW1" s="483"/>
      <c r="BX1" s="484" t="s">
        <v>1131</v>
      </c>
      <c r="BY1" s="484"/>
      <c r="BZ1" s="484"/>
      <c r="CA1" s="484"/>
      <c r="CB1" s="484"/>
      <c r="CC1" s="484"/>
      <c r="CD1" s="484"/>
      <c r="CE1" s="484"/>
      <c r="CF1" s="484"/>
      <c r="CG1" s="484"/>
      <c r="CH1" s="484"/>
      <c r="CI1" s="484"/>
      <c r="CJ1" s="484"/>
      <c r="CK1" s="484"/>
      <c r="CL1" s="484"/>
      <c r="CM1" s="484"/>
      <c r="CN1" s="484"/>
      <c r="CO1" s="484"/>
      <c r="CP1" s="484"/>
      <c r="CQ1" s="484"/>
      <c r="CR1" s="484"/>
      <c r="CS1" s="484"/>
      <c r="CT1" s="484"/>
      <c r="CU1" s="484"/>
      <c r="CV1" s="484"/>
      <c r="CW1" s="484"/>
      <c r="CX1" s="484"/>
      <c r="CY1" s="484"/>
      <c r="CZ1" s="484"/>
      <c r="DA1" s="484"/>
      <c r="DB1" s="484"/>
      <c r="DC1" s="484"/>
      <c r="DD1" s="484"/>
      <c r="DE1" s="484"/>
      <c r="DF1" s="484"/>
      <c r="DG1" s="484"/>
      <c r="DH1" s="484"/>
      <c r="DI1" s="484"/>
      <c r="DJ1" s="484"/>
      <c r="DK1" s="484"/>
      <c r="DL1" s="484"/>
      <c r="DM1" s="484"/>
      <c r="DN1" s="484"/>
      <c r="DO1" s="484"/>
      <c r="DP1" s="484"/>
      <c r="DQ1" s="484"/>
      <c r="DR1" s="484"/>
      <c r="DS1" s="484"/>
      <c r="DT1" s="484"/>
      <c r="DU1" s="484"/>
      <c r="DV1" s="484"/>
      <c r="DW1" s="484"/>
      <c r="DX1" s="484"/>
      <c r="DY1" s="484"/>
    </row>
    <row r="2" spans="1:129" ht="18.75">
      <c r="A2" s="403" t="s">
        <v>1854</v>
      </c>
      <c r="B2" s="403" t="s">
        <v>1855</v>
      </c>
      <c r="C2" s="403" t="s">
        <v>1856</v>
      </c>
      <c r="D2" s="403" t="s">
        <v>1856</v>
      </c>
      <c r="E2" s="403" t="s">
        <v>1856</v>
      </c>
      <c r="F2" s="403" t="s">
        <v>1856</v>
      </c>
      <c r="G2" s="403" t="s">
        <v>1856</v>
      </c>
      <c r="H2" s="403" t="s">
        <v>1856</v>
      </c>
      <c r="I2" s="470" t="s">
        <v>1134</v>
      </c>
      <c r="J2" s="470" t="s">
        <v>1134</v>
      </c>
      <c r="K2" s="471" t="s">
        <v>1857</v>
      </c>
      <c r="L2" s="471" t="s">
        <v>1857</v>
      </c>
      <c r="M2" s="471" t="s">
        <v>1857</v>
      </c>
      <c r="N2" s="471" t="s">
        <v>1857</v>
      </c>
      <c r="O2" s="471" t="s">
        <v>1857</v>
      </c>
      <c r="P2" s="471" t="s">
        <v>1857</v>
      </c>
      <c r="Q2" s="471" t="s">
        <v>1857</v>
      </c>
      <c r="R2" s="471" t="s">
        <v>1857</v>
      </c>
      <c r="S2" s="471" t="s">
        <v>1857</v>
      </c>
      <c r="T2" s="470" t="s">
        <v>1135</v>
      </c>
      <c r="U2" s="470" t="s">
        <v>1135</v>
      </c>
      <c r="V2" s="472" t="s">
        <v>1136</v>
      </c>
      <c r="W2" s="472"/>
      <c r="X2" s="472"/>
      <c r="Y2" s="472"/>
      <c r="Z2" s="472"/>
      <c r="AA2" s="472"/>
      <c r="AB2" s="472"/>
      <c r="AC2" s="472"/>
      <c r="AD2" s="472"/>
      <c r="AE2" s="472"/>
      <c r="AF2" s="472"/>
      <c r="AG2" s="472"/>
      <c r="AH2" s="471" t="s">
        <v>1857</v>
      </c>
      <c r="AI2" s="473" t="s">
        <v>1859</v>
      </c>
      <c r="AJ2" s="473" t="s">
        <v>1859</v>
      </c>
      <c r="AK2" s="473" t="s">
        <v>1859</v>
      </c>
      <c r="AL2" s="473" t="s">
        <v>1859</v>
      </c>
      <c r="AM2" s="474" t="s">
        <v>1137</v>
      </c>
      <c r="AN2" s="474"/>
      <c r="AO2" s="474"/>
      <c r="AP2" s="474"/>
      <c r="AQ2" s="474"/>
      <c r="AR2" s="474"/>
      <c r="AS2" s="474"/>
      <c r="AT2" s="474"/>
      <c r="AU2" s="474"/>
      <c r="AV2" s="474"/>
      <c r="AW2" s="472" t="s">
        <v>1138</v>
      </c>
      <c r="AX2" s="472"/>
      <c r="AY2" s="472"/>
      <c r="AZ2" s="472"/>
      <c r="BA2" s="472"/>
      <c r="BB2" s="472"/>
      <c r="BC2" s="472"/>
      <c r="BD2" s="472"/>
      <c r="BE2" s="472"/>
      <c r="BF2" s="472" t="s">
        <v>1138</v>
      </c>
      <c r="BG2" s="472"/>
      <c r="BH2" s="472"/>
      <c r="BI2" s="472"/>
      <c r="BJ2" s="472"/>
      <c r="BK2" s="472"/>
      <c r="BL2" s="472"/>
      <c r="BM2" s="472"/>
      <c r="BN2" s="472"/>
      <c r="BO2" s="472"/>
      <c r="BP2" s="472"/>
      <c r="BQ2" s="472"/>
      <c r="BR2" s="472"/>
      <c r="BS2" s="472"/>
      <c r="BT2" s="472"/>
      <c r="BU2" s="471" t="s">
        <v>1858</v>
      </c>
      <c r="BV2" s="471" t="s">
        <v>1858</v>
      </c>
      <c r="BW2" s="471" t="s">
        <v>1857</v>
      </c>
      <c r="BX2" s="472" t="s">
        <v>1138</v>
      </c>
      <c r="BY2" s="472"/>
      <c r="BZ2" s="472"/>
      <c r="CA2" s="472"/>
      <c r="CB2" s="472"/>
      <c r="CC2" s="472"/>
      <c r="CD2" s="472"/>
      <c r="CE2" s="472"/>
      <c r="CF2" s="472"/>
      <c r="CG2" s="472"/>
      <c r="CH2" s="472"/>
      <c r="CI2" s="472"/>
      <c r="CJ2" s="471" t="s">
        <v>1857</v>
      </c>
      <c r="CK2" s="471" t="s">
        <v>1857</v>
      </c>
      <c r="CL2" s="471" t="s">
        <v>1858</v>
      </c>
      <c r="CM2" s="471" t="s">
        <v>1858</v>
      </c>
      <c r="CN2" s="471" t="s">
        <v>1857</v>
      </c>
      <c r="CO2" s="473" t="s">
        <v>1859</v>
      </c>
      <c r="CP2" s="473" t="s">
        <v>1859</v>
      </c>
      <c r="CQ2" s="473" t="s">
        <v>1859</v>
      </c>
      <c r="CR2" s="473" t="s">
        <v>1859</v>
      </c>
      <c r="CS2" s="471" t="s">
        <v>1857</v>
      </c>
      <c r="CT2" s="472" t="s">
        <v>1136</v>
      </c>
      <c r="CU2" s="472"/>
      <c r="CV2" s="472"/>
      <c r="CW2" s="472"/>
      <c r="CX2" s="472"/>
      <c r="CY2" s="472"/>
      <c r="CZ2" s="472"/>
      <c r="DA2" s="472"/>
      <c r="DB2" s="472"/>
      <c r="DC2" s="471" t="s">
        <v>1857</v>
      </c>
      <c r="DD2" s="471" t="s">
        <v>1857</v>
      </c>
      <c r="DE2" s="471" t="s">
        <v>1858</v>
      </c>
      <c r="DF2" s="471" t="s">
        <v>1858</v>
      </c>
      <c r="DG2" s="471" t="s">
        <v>1858</v>
      </c>
      <c r="DH2" s="471" t="s">
        <v>1858</v>
      </c>
      <c r="DI2" s="472" t="s">
        <v>1136</v>
      </c>
      <c r="DJ2" s="472"/>
      <c r="DK2" s="472"/>
      <c r="DL2" s="472"/>
      <c r="DM2" s="472"/>
      <c r="DN2" s="472"/>
      <c r="DO2" s="471" t="s">
        <v>1857</v>
      </c>
      <c r="DP2" s="471" t="s">
        <v>1857</v>
      </c>
      <c r="DQ2" s="471" t="s">
        <v>1857</v>
      </c>
      <c r="DR2" s="471" t="s">
        <v>1857</v>
      </c>
      <c r="DS2" s="474" t="s">
        <v>1139</v>
      </c>
      <c r="DT2" s="475"/>
      <c r="DU2" s="475"/>
      <c r="DV2" s="475"/>
      <c r="DW2" s="475"/>
      <c r="DX2" s="475"/>
      <c r="DY2" s="475"/>
    </row>
    <row r="3" spans="1:129" ht="80.25" customHeight="1">
      <c r="A3" s="487"/>
      <c r="B3" s="487"/>
      <c r="C3" s="487"/>
      <c r="D3" s="488" t="s">
        <v>0</v>
      </c>
      <c r="E3" s="488"/>
      <c r="F3" s="488"/>
      <c r="G3" s="488"/>
      <c r="H3" s="488"/>
      <c r="I3" s="489" t="s">
        <v>1</v>
      </c>
      <c r="J3" s="489"/>
      <c r="K3" s="490" t="s">
        <v>366</v>
      </c>
      <c r="L3" s="490"/>
      <c r="M3" s="490"/>
      <c r="N3" s="490"/>
      <c r="O3" s="491"/>
      <c r="P3" s="491"/>
      <c r="Q3" s="491"/>
      <c r="R3" s="491"/>
      <c r="S3" s="492"/>
      <c r="T3" s="493"/>
      <c r="U3" s="493"/>
      <c r="V3" s="494" t="s">
        <v>436</v>
      </c>
      <c r="W3" s="495"/>
      <c r="X3" s="495"/>
      <c r="Y3" s="495"/>
      <c r="Z3" s="495"/>
      <c r="AA3" s="495"/>
      <c r="AB3" s="495"/>
      <c r="AC3" s="495"/>
      <c r="AD3" s="495"/>
      <c r="AE3" s="495"/>
      <c r="AF3" s="495"/>
      <c r="AG3" s="495"/>
      <c r="AH3" s="496"/>
      <c r="AI3" s="497"/>
      <c r="AJ3" s="497"/>
      <c r="AK3" s="497"/>
      <c r="AL3" s="542"/>
      <c r="AM3" s="498" t="s">
        <v>437</v>
      </c>
      <c r="AN3" s="499"/>
      <c r="AO3" s="499"/>
      <c r="AP3" s="499"/>
      <c r="AQ3" s="499"/>
      <c r="AR3" s="499"/>
      <c r="AS3" s="499"/>
      <c r="AT3" s="499"/>
      <c r="AU3" s="499"/>
      <c r="AV3" s="500"/>
      <c r="AW3" s="501" t="s">
        <v>614</v>
      </c>
      <c r="AX3" s="501"/>
      <c r="AY3" s="495"/>
      <c r="AZ3" s="495"/>
      <c r="BA3" s="495"/>
      <c r="BB3" s="495"/>
      <c r="BC3" s="495"/>
      <c r="BD3" s="495"/>
      <c r="BE3" s="495"/>
      <c r="BF3" s="502" t="s">
        <v>440</v>
      </c>
      <c r="BG3" s="503"/>
      <c r="BH3" s="503"/>
      <c r="BI3" s="503"/>
      <c r="BJ3" s="503"/>
      <c r="BK3" s="503"/>
      <c r="BL3" s="503"/>
      <c r="BM3" s="503"/>
      <c r="BN3" s="503"/>
      <c r="BO3" s="503"/>
      <c r="BP3" s="503"/>
      <c r="BQ3" s="503"/>
      <c r="BR3" s="503"/>
      <c r="BS3" s="503"/>
      <c r="BT3" s="503"/>
      <c r="BU3" s="496"/>
      <c r="BV3" s="543"/>
      <c r="BW3" s="496"/>
      <c r="BX3" s="504" t="s">
        <v>3</v>
      </c>
      <c r="BY3" s="504"/>
      <c r="BZ3" s="504"/>
      <c r="CA3" s="504"/>
      <c r="CB3" s="504"/>
      <c r="CC3" s="504"/>
      <c r="CD3" s="504"/>
      <c r="CE3" s="504"/>
      <c r="CF3" s="504"/>
      <c r="CG3" s="504"/>
      <c r="CH3" s="504"/>
      <c r="CI3" s="504"/>
      <c r="CJ3" s="505"/>
      <c r="CK3" s="506"/>
      <c r="CL3" s="506"/>
      <c r="CM3" s="544"/>
      <c r="CN3" s="506"/>
      <c r="CO3" s="507"/>
      <c r="CP3" s="545"/>
      <c r="CQ3" s="507"/>
      <c r="CR3" s="545"/>
      <c r="CS3" s="506"/>
      <c r="CT3" s="508" t="s">
        <v>615</v>
      </c>
      <c r="CU3" s="504"/>
      <c r="CV3" s="504"/>
      <c r="CW3" s="504"/>
      <c r="CX3" s="504"/>
      <c r="CY3" s="504"/>
      <c r="CZ3" s="504"/>
      <c r="DA3" s="504"/>
      <c r="DB3" s="504"/>
      <c r="DC3" s="506"/>
      <c r="DD3" s="506"/>
      <c r="DE3" s="509"/>
      <c r="DF3" s="546"/>
      <c r="DG3" s="506"/>
      <c r="DH3" s="544"/>
      <c r="DI3" s="504" t="s">
        <v>13</v>
      </c>
      <c r="DJ3" s="504"/>
      <c r="DK3" s="504"/>
      <c r="DL3" s="504"/>
      <c r="DM3" s="504"/>
      <c r="DN3" s="504"/>
      <c r="DO3" s="506"/>
      <c r="DP3" s="510" t="s">
        <v>14</v>
      </c>
      <c r="DQ3" s="506"/>
      <c r="DR3" s="506"/>
      <c r="DS3" s="511" t="s">
        <v>16</v>
      </c>
      <c r="DT3" s="511"/>
      <c r="DU3" s="511"/>
      <c r="DV3" s="511"/>
      <c r="DW3" s="511"/>
      <c r="DX3" s="511"/>
      <c r="DY3" s="511"/>
    </row>
    <row r="4" spans="1:129" s="476" customFormat="1" ht="186.75" customHeight="1">
      <c r="A4" s="535" t="s">
        <v>370</v>
      </c>
      <c r="B4" s="535" t="s">
        <v>22</v>
      </c>
      <c r="C4" s="535" t="s">
        <v>23</v>
      </c>
      <c r="D4" s="535" t="s">
        <v>24</v>
      </c>
      <c r="E4" s="535" t="s">
        <v>25</v>
      </c>
      <c r="F4" s="535" t="s">
        <v>26</v>
      </c>
      <c r="G4" s="535" t="s">
        <v>27</v>
      </c>
      <c r="H4" s="215" t="s">
        <v>371</v>
      </c>
      <c r="I4" s="216" t="s">
        <v>29</v>
      </c>
      <c r="J4" s="216"/>
      <c r="K4" s="536" t="s">
        <v>380</v>
      </c>
      <c r="L4" s="536" t="s">
        <v>381</v>
      </c>
      <c r="M4" s="536" t="s">
        <v>382</v>
      </c>
      <c r="N4" s="536" t="s">
        <v>383</v>
      </c>
      <c r="O4" s="218" t="s">
        <v>384</v>
      </c>
      <c r="P4" s="218" t="s">
        <v>385</v>
      </c>
      <c r="Q4" s="218" t="s">
        <v>386</v>
      </c>
      <c r="R4" s="218" t="s">
        <v>390</v>
      </c>
      <c r="S4" s="218" t="s">
        <v>1129</v>
      </c>
      <c r="T4" s="216" t="s">
        <v>613</v>
      </c>
      <c r="U4" s="216" t="s">
        <v>613</v>
      </c>
      <c r="V4" s="478" t="s">
        <v>34</v>
      </c>
      <c r="W4" s="478" t="s">
        <v>35</v>
      </c>
      <c r="X4" s="478" t="s">
        <v>36</v>
      </c>
      <c r="Y4" s="478" t="s">
        <v>37</v>
      </c>
      <c r="Z4" s="478" t="s">
        <v>38</v>
      </c>
      <c r="AA4" s="478" t="s">
        <v>39</v>
      </c>
      <c r="AB4" s="478" t="s">
        <v>40</v>
      </c>
      <c r="AC4" s="478" t="s">
        <v>41</v>
      </c>
      <c r="AD4" s="478" t="s">
        <v>42</v>
      </c>
      <c r="AE4" s="478" t="s">
        <v>43</v>
      </c>
      <c r="AF4" s="478" t="s">
        <v>44</v>
      </c>
      <c r="AG4" s="478" t="s">
        <v>45</v>
      </c>
      <c r="AH4" s="537" t="s">
        <v>447</v>
      </c>
      <c r="AI4" s="538" t="s">
        <v>450</v>
      </c>
      <c r="AJ4" s="538" t="s">
        <v>450</v>
      </c>
      <c r="AK4" s="538" t="s">
        <v>451</v>
      </c>
      <c r="AL4" s="538"/>
      <c r="AM4" s="539" t="s">
        <v>453</v>
      </c>
      <c r="AN4" s="539" t="s">
        <v>454</v>
      </c>
      <c r="AO4" s="539" t="s">
        <v>455</v>
      </c>
      <c r="AP4" s="539" t="s">
        <v>456</v>
      </c>
      <c r="AQ4" s="539" t="s">
        <v>457</v>
      </c>
      <c r="AR4" s="539" t="s">
        <v>458</v>
      </c>
      <c r="AS4" s="539" t="s">
        <v>459</v>
      </c>
      <c r="AT4" s="539" t="s">
        <v>460</v>
      </c>
      <c r="AU4" s="539" t="s">
        <v>461</v>
      </c>
      <c r="AV4" s="539" t="s">
        <v>462</v>
      </c>
      <c r="AW4" s="478" t="s">
        <v>464</v>
      </c>
      <c r="AX4" s="478" t="s">
        <v>465</v>
      </c>
      <c r="AY4" s="478" t="s">
        <v>466</v>
      </c>
      <c r="AZ4" s="478" t="s">
        <v>467</v>
      </c>
      <c r="BA4" s="478" t="s">
        <v>468</v>
      </c>
      <c r="BB4" s="478" t="s">
        <v>469</v>
      </c>
      <c r="BC4" s="478" t="s">
        <v>470</v>
      </c>
      <c r="BD4" s="478" t="s">
        <v>471</v>
      </c>
      <c r="BE4" s="478" t="s">
        <v>472</v>
      </c>
      <c r="BF4" s="478" t="s">
        <v>503</v>
      </c>
      <c r="BG4" s="478" t="s">
        <v>504</v>
      </c>
      <c r="BH4" s="478" t="s">
        <v>505</v>
      </c>
      <c r="BI4" s="478" t="s">
        <v>506</v>
      </c>
      <c r="BJ4" s="478" t="s">
        <v>507</v>
      </c>
      <c r="BK4" s="478" t="s">
        <v>508</v>
      </c>
      <c r="BL4" s="478" t="s">
        <v>509</v>
      </c>
      <c r="BM4" s="478" t="s">
        <v>510</v>
      </c>
      <c r="BN4" s="478" t="s">
        <v>511</v>
      </c>
      <c r="BO4" s="478" t="s">
        <v>512</v>
      </c>
      <c r="BP4" s="478" t="s">
        <v>513</v>
      </c>
      <c r="BQ4" s="478" t="s">
        <v>514</v>
      </c>
      <c r="BR4" s="478" t="s">
        <v>515</v>
      </c>
      <c r="BS4" s="478" t="s">
        <v>516</v>
      </c>
      <c r="BT4" s="478" t="s">
        <v>517</v>
      </c>
      <c r="BU4" s="537" t="s">
        <v>518</v>
      </c>
      <c r="BV4" s="537" t="s">
        <v>518</v>
      </c>
      <c r="BW4" s="540" t="s">
        <v>533</v>
      </c>
      <c r="BX4" s="179" t="s">
        <v>34</v>
      </c>
      <c r="BY4" s="179" t="s">
        <v>35</v>
      </c>
      <c r="BZ4" s="179" t="s">
        <v>36</v>
      </c>
      <c r="CA4" s="179" t="s">
        <v>37</v>
      </c>
      <c r="CB4" s="179" t="s">
        <v>38</v>
      </c>
      <c r="CC4" s="179" t="s">
        <v>39</v>
      </c>
      <c r="CD4" s="179" t="s">
        <v>40</v>
      </c>
      <c r="CE4" s="179" t="s">
        <v>41</v>
      </c>
      <c r="CF4" s="179" t="s">
        <v>42</v>
      </c>
      <c r="CG4" s="179" t="s">
        <v>43</v>
      </c>
      <c r="CH4" s="179" t="s">
        <v>44</v>
      </c>
      <c r="CI4" s="179" t="s">
        <v>45</v>
      </c>
      <c r="CJ4" s="188" t="s">
        <v>47</v>
      </c>
      <c r="CK4" s="177" t="s">
        <v>64</v>
      </c>
      <c r="CL4" s="177" t="s">
        <v>68</v>
      </c>
      <c r="CM4" s="177" t="s">
        <v>68</v>
      </c>
      <c r="CN4" s="177" t="s">
        <v>69</v>
      </c>
      <c r="CO4" s="282" t="s">
        <v>70</v>
      </c>
      <c r="CP4" s="282" t="s">
        <v>70</v>
      </c>
      <c r="CQ4" s="282" t="s">
        <v>71</v>
      </c>
      <c r="CR4" s="282" t="s">
        <v>71</v>
      </c>
      <c r="CS4" s="177" t="s">
        <v>72</v>
      </c>
      <c r="CT4" s="179" t="s">
        <v>83</v>
      </c>
      <c r="CU4" s="179" t="s">
        <v>84</v>
      </c>
      <c r="CV4" s="179" t="s">
        <v>85</v>
      </c>
      <c r="CW4" s="179" t="s">
        <v>86</v>
      </c>
      <c r="CX4" s="179" t="s">
        <v>87</v>
      </c>
      <c r="CY4" s="179" t="s">
        <v>88</v>
      </c>
      <c r="CZ4" s="179" t="s">
        <v>89</v>
      </c>
      <c r="DA4" s="179" t="s">
        <v>90</v>
      </c>
      <c r="DB4" s="179" t="s">
        <v>91</v>
      </c>
      <c r="DC4" s="177" t="s">
        <v>104</v>
      </c>
      <c r="DD4" s="177" t="s">
        <v>105</v>
      </c>
      <c r="DE4" s="177" t="s">
        <v>148</v>
      </c>
      <c r="DF4" s="177" t="s">
        <v>148</v>
      </c>
      <c r="DG4" s="177" t="s">
        <v>162</v>
      </c>
      <c r="DH4" s="177" t="s">
        <v>162</v>
      </c>
      <c r="DI4" s="179" t="s">
        <v>164</v>
      </c>
      <c r="DJ4" s="179" t="s">
        <v>165</v>
      </c>
      <c r="DK4" s="179" t="s">
        <v>166</v>
      </c>
      <c r="DL4" s="179" t="s">
        <v>167</v>
      </c>
      <c r="DM4" s="179" t="s">
        <v>168</v>
      </c>
      <c r="DN4" s="179" t="s">
        <v>169</v>
      </c>
      <c r="DO4" s="177" t="s">
        <v>170</v>
      </c>
      <c r="DP4" s="177" t="s">
        <v>172</v>
      </c>
      <c r="DQ4" s="177" t="s">
        <v>175</v>
      </c>
      <c r="DR4" s="177" t="s">
        <v>176</v>
      </c>
      <c r="DS4" s="180" t="s">
        <v>190</v>
      </c>
      <c r="DT4" s="180" t="s">
        <v>191</v>
      </c>
      <c r="DU4" s="180" t="s">
        <v>192</v>
      </c>
      <c r="DV4" s="180" t="s">
        <v>193</v>
      </c>
      <c r="DW4" s="180" t="s">
        <v>194</v>
      </c>
      <c r="DX4" s="180" t="s">
        <v>195</v>
      </c>
      <c r="DY4" s="180" t="s">
        <v>196</v>
      </c>
    </row>
    <row r="5" spans="1:129">
      <c r="A5" s="487" t="s">
        <v>1928</v>
      </c>
      <c r="B5" s="487" t="s">
        <v>1929</v>
      </c>
      <c r="C5" s="487" t="s">
        <v>1214</v>
      </c>
      <c r="D5" s="487" t="s">
        <v>1215</v>
      </c>
      <c r="E5" s="487" t="s">
        <v>1216</v>
      </c>
      <c r="F5" s="487" t="s">
        <v>1217</v>
      </c>
      <c r="G5" s="487" t="s">
        <v>1218</v>
      </c>
      <c r="H5" s="487" t="s">
        <v>1219</v>
      </c>
      <c r="I5" s="547" t="s">
        <v>1930</v>
      </c>
      <c r="J5" s="547" t="s">
        <v>1931</v>
      </c>
      <c r="K5" s="491" t="s">
        <v>1221</v>
      </c>
      <c r="L5" s="491" t="s">
        <v>1222</v>
      </c>
      <c r="M5" s="491" t="s">
        <v>1932</v>
      </c>
      <c r="N5" s="491" t="s">
        <v>1933</v>
      </c>
      <c r="O5" s="491" t="s">
        <v>1934</v>
      </c>
      <c r="P5" s="491" t="s">
        <v>1935</v>
      </c>
      <c r="Q5" s="491" t="s">
        <v>1936</v>
      </c>
      <c r="R5" s="491" t="s">
        <v>1937</v>
      </c>
      <c r="S5" s="491" t="s">
        <v>1938</v>
      </c>
      <c r="T5" s="547" t="s">
        <v>1939</v>
      </c>
      <c r="U5" s="547" t="s">
        <v>1940</v>
      </c>
      <c r="V5" s="548" t="s">
        <v>1223</v>
      </c>
      <c r="W5" s="548" t="s">
        <v>1224</v>
      </c>
      <c r="X5" s="548" t="s">
        <v>1225</v>
      </c>
      <c r="Y5" s="548" t="s">
        <v>1226</v>
      </c>
      <c r="Z5" s="548" t="s">
        <v>1227</v>
      </c>
      <c r="AA5" s="548" t="s">
        <v>1228</v>
      </c>
      <c r="AB5" s="548" t="s">
        <v>1229</v>
      </c>
      <c r="AC5" s="548" t="s">
        <v>1941</v>
      </c>
      <c r="AD5" s="548" t="s">
        <v>1942</v>
      </c>
      <c r="AE5" s="548" t="s">
        <v>1943</v>
      </c>
      <c r="AF5" s="548" t="s">
        <v>1230</v>
      </c>
      <c r="AG5" s="548" t="s">
        <v>1944</v>
      </c>
      <c r="AH5" s="491" t="s">
        <v>1945</v>
      </c>
      <c r="AI5" s="547" t="s">
        <v>1946</v>
      </c>
      <c r="AJ5" s="547" t="s">
        <v>1947</v>
      </c>
      <c r="AK5" s="549" t="s">
        <v>1948</v>
      </c>
      <c r="AL5" s="549" t="s">
        <v>1949</v>
      </c>
      <c r="AM5" s="550" t="s">
        <v>1950</v>
      </c>
      <c r="AN5" s="550" t="s">
        <v>1951</v>
      </c>
      <c r="AO5" s="550" t="s">
        <v>1952</v>
      </c>
      <c r="AP5" s="550" t="s">
        <v>1231</v>
      </c>
      <c r="AQ5" s="550" t="s">
        <v>1953</v>
      </c>
      <c r="AR5" s="550" t="s">
        <v>1954</v>
      </c>
      <c r="AS5" s="550" t="s">
        <v>1955</v>
      </c>
      <c r="AT5" s="550" t="s">
        <v>1956</v>
      </c>
      <c r="AU5" s="550" t="s">
        <v>1957</v>
      </c>
      <c r="AV5" s="550" t="s">
        <v>1958</v>
      </c>
      <c r="AW5" s="441" t="s">
        <v>1959</v>
      </c>
      <c r="AX5" s="548" t="s">
        <v>1960</v>
      </c>
      <c r="AY5" s="548" t="s">
        <v>1961</v>
      </c>
      <c r="AZ5" s="548" t="s">
        <v>1962</v>
      </c>
      <c r="BA5" s="548" t="s">
        <v>1963</v>
      </c>
      <c r="BB5" s="548" t="s">
        <v>1964</v>
      </c>
      <c r="BC5" s="548" t="s">
        <v>1965</v>
      </c>
      <c r="BD5" s="548" t="s">
        <v>1966</v>
      </c>
      <c r="BE5" s="548" t="s">
        <v>1967</v>
      </c>
      <c r="BF5" s="548" t="s">
        <v>1968</v>
      </c>
      <c r="BG5" s="548" t="s">
        <v>1232</v>
      </c>
      <c r="BH5" s="548" t="s">
        <v>1969</v>
      </c>
      <c r="BI5" s="548" t="s">
        <v>1970</v>
      </c>
      <c r="BJ5" s="548" t="s">
        <v>1971</v>
      </c>
      <c r="BK5" s="548" t="s">
        <v>1972</v>
      </c>
      <c r="BL5" s="548" t="s">
        <v>1973</v>
      </c>
      <c r="BM5" s="548" t="s">
        <v>1974</v>
      </c>
      <c r="BN5" s="548" t="s">
        <v>1975</v>
      </c>
      <c r="BO5" s="548" t="s">
        <v>1976</v>
      </c>
      <c r="BP5" s="548" t="s">
        <v>1977</v>
      </c>
      <c r="BQ5" s="548" t="s">
        <v>1978</v>
      </c>
      <c r="BR5" s="548" t="s">
        <v>1979</v>
      </c>
      <c r="BS5" s="548" t="s">
        <v>1980</v>
      </c>
      <c r="BT5" s="548" t="s">
        <v>1981</v>
      </c>
      <c r="BU5" s="547" t="s">
        <v>1982</v>
      </c>
      <c r="BV5" s="547" t="s">
        <v>1983</v>
      </c>
      <c r="BW5" s="491" t="s">
        <v>1984</v>
      </c>
      <c r="BX5" s="548" t="s">
        <v>1985</v>
      </c>
      <c r="BY5" s="548" t="s">
        <v>1233</v>
      </c>
      <c r="BZ5" s="548" t="s">
        <v>1234</v>
      </c>
      <c r="CA5" s="548" t="s">
        <v>1235</v>
      </c>
      <c r="CB5" s="548" t="s">
        <v>1236</v>
      </c>
      <c r="CC5" s="548" t="s">
        <v>1237</v>
      </c>
      <c r="CD5" s="548" t="s">
        <v>1238</v>
      </c>
      <c r="CE5" s="548" t="s">
        <v>1239</v>
      </c>
      <c r="CF5" s="548" t="s">
        <v>1240</v>
      </c>
      <c r="CG5" s="548" t="s">
        <v>1241</v>
      </c>
      <c r="CH5" s="548" t="s">
        <v>1242</v>
      </c>
      <c r="CI5" s="548" t="s">
        <v>1243</v>
      </c>
      <c r="CJ5" s="491" t="s">
        <v>1244</v>
      </c>
      <c r="CK5" s="491" t="s">
        <v>1245</v>
      </c>
      <c r="CL5" s="547" t="s">
        <v>1986</v>
      </c>
      <c r="CM5" s="547" t="s">
        <v>1987</v>
      </c>
      <c r="CN5" s="491" t="s">
        <v>1988</v>
      </c>
      <c r="CO5" s="547" t="s">
        <v>1275</v>
      </c>
      <c r="CP5" s="547" t="s">
        <v>1276</v>
      </c>
      <c r="CQ5" s="549" t="s">
        <v>1282</v>
      </c>
      <c r="CR5" s="549" t="s">
        <v>1282</v>
      </c>
      <c r="CS5" s="491" t="s">
        <v>1989</v>
      </c>
      <c r="CT5" s="548" t="s">
        <v>1248</v>
      </c>
      <c r="CU5" s="548" t="s">
        <v>1249</v>
      </c>
      <c r="CV5" s="548" t="s">
        <v>1250</v>
      </c>
      <c r="CW5" s="548" t="s">
        <v>1251</v>
      </c>
      <c r="CX5" s="548" t="s">
        <v>1252</v>
      </c>
      <c r="CY5" s="548" t="s">
        <v>1253</v>
      </c>
      <c r="CZ5" s="548" t="s">
        <v>1254</v>
      </c>
      <c r="DA5" s="548" t="s">
        <v>1255</v>
      </c>
      <c r="DB5" s="548" t="s">
        <v>1256</v>
      </c>
      <c r="DC5" s="491" t="s">
        <v>1257</v>
      </c>
      <c r="DD5" s="491" t="s">
        <v>1990</v>
      </c>
      <c r="DE5" s="547" t="s">
        <v>1991</v>
      </c>
      <c r="DF5" s="547" t="s">
        <v>1992</v>
      </c>
      <c r="DG5" s="549" t="s">
        <v>1993</v>
      </c>
      <c r="DH5" s="549" t="s">
        <v>1994</v>
      </c>
      <c r="DI5" s="548" t="s">
        <v>1259</v>
      </c>
      <c r="DJ5" s="548" t="s">
        <v>1260</v>
      </c>
      <c r="DK5" s="548" t="s">
        <v>1261</v>
      </c>
      <c r="DL5" s="548" t="s">
        <v>1262</v>
      </c>
      <c r="DM5" s="548" t="s">
        <v>1263</v>
      </c>
      <c r="DN5" s="548" t="s">
        <v>1264</v>
      </c>
      <c r="DO5" s="491" t="s">
        <v>1265</v>
      </c>
      <c r="DP5" s="491" t="s">
        <v>1995</v>
      </c>
      <c r="DQ5" s="491" t="s">
        <v>1996</v>
      </c>
      <c r="DR5" s="491" t="s">
        <v>1997</v>
      </c>
      <c r="DS5" s="550" t="s">
        <v>1998</v>
      </c>
      <c r="DT5" s="550" t="s">
        <v>1999</v>
      </c>
      <c r="DU5" s="550" t="s">
        <v>2000</v>
      </c>
      <c r="DV5" s="550" t="s">
        <v>2001</v>
      </c>
      <c r="DW5" s="550" t="s">
        <v>2002</v>
      </c>
      <c r="DX5" s="550" t="s">
        <v>2003</v>
      </c>
      <c r="DY5" s="550" t="s">
        <v>2004</v>
      </c>
    </row>
    <row r="6" spans="1:129" ht="60">
      <c r="A6" s="513">
        <v>1</v>
      </c>
      <c r="B6" s="514">
        <v>40797</v>
      </c>
      <c r="C6" s="515">
        <v>10</v>
      </c>
      <c r="D6" s="515" t="s">
        <v>214</v>
      </c>
      <c r="E6" s="515" t="s">
        <v>215</v>
      </c>
      <c r="F6" s="515" t="s">
        <v>216</v>
      </c>
      <c r="G6" s="515" t="s">
        <v>217</v>
      </c>
      <c r="H6" s="164" t="s">
        <v>218</v>
      </c>
      <c r="I6" s="516" t="s">
        <v>1120</v>
      </c>
      <c r="J6" s="349" t="str">
        <f t="shared" ref="J6:J37" si="0">VLOOKUP(I6, c_009_rec,2,FALSE)</f>
        <v>4-Damaged or water-logged</v>
      </c>
      <c r="K6" s="517">
        <v>1</v>
      </c>
      <c r="L6" s="517">
        <v>0</v>
      </c>
      <c r="M6" s="517">
        <v>0</v>
      </c>
      <c r="N6" s="517">
        <v>0</v>
      </c>
      <c r="O6" s="517">
        <v>0</v>
      </c>
      <c r="P6" s="517">
        <v>1</v>
      </c>
      <c r="Q6" s="517">
        <v>1</v>
      </c>
      <c r="R6" s="517">
        <v>0</v>
      </c>
      <c r="S6" s="517">
        <v>1</v>
      </c>
      <c r="T6" s="518" t="s">
        <v>415</v>
      </c>
      <c r="U6" s="349" t="str">
        <f t="shared" ref="U6:U37" si="1">VLOOKUP(T6, c_019_rec,2,FALSE)</f>
        <v>2-Vulnerable</v>
      </c>
      <c r="V6" s="170">
        <v>2</v>
      </c>
      <c r="W6" s="170">
        <v>1</v>
      </c>
      <c r="X6" s="170">
        <v>0</v>
      </c>
      <c r="Y6" s="170">
        <v>0</v>
      </c>
      <c r="Z6" s="170">
        <v>0</v>
      </c>
      <c r="AA6" s="170">
        <v>0</v>
      </c>
      <c r="AB6" s="170">
        <v>0</v>
      </c>
      <c r="AC6" s="170">
        <v>0</v>
      </c>
      <c r="AD6" s="170">
        <v>0</v>
      </c>
      <c r="AE6" s="170">
        <v>3</v>
      </c>
      <c r="AF6" s="170">
        <v>0</v>
      </c>
      <c r="AG6" s="170">
        <v>0</v>
      </c>
      <c r="AH6" s="168">
        <v>1</v>
      </c>
      <c r="AI6" s="274" t="s">
        <v>1147</v>
      </c>
      <c r="AJ6" s="274" t="str">
        <f t="shared" ref="AJ6:AJ37" si="2">VLOOKUP(AI6, c_033_rec,2,FALSE)</f>
        <v>4-Sanitary latrines (household)</v>
      </c>
      <c r="AK6" s="274" t="s">
        <v>1148</v>
      </c>
      <c r="AL6" s="274" t="str">
        <f t="shared" ref="AL6:AL37" si="3">VLOOKUP(AK6, c_034_rec,2,FALSE)</f>
        <v>1-Open area</v>
      </c>
      <c r="AM6" s="172">
        <v>1</v>
      </c>
      <c r="AN6" s="172">
        <v>1</v>
      </c>
      <c r="AO6" s="172">
        <v>0</v>
      </c>
      <c r="AP6" s="172">
        <v>0</v>
      </c>
      <c r="AQ6" s="172">
        <v>0</v>
      </c>
      <c r="AR6" s="172">
        <v>0</v>
      </c>
      <c r="AS6" s="172">
        <v>0</v>
      </c>
      <c r="AT6" s="172">
        <v>0</v>
      </c>
      <c r="AU6" s="172">
        <v>0</v>
      </c>
      <c r="AV6" s="172">
        <v>0</v>
      </c>
      <c r="AW6" s="170">
        <v>1</v>
      </c>
      <c r="AX6" s="170">
        <v>0</v>
      </c>
      <c r="AY6" s="170">
        <v>0</v>
      </c>
      <c r="AZ6" s="170">
        <v>2</v>
      </c>
      <c r="BA6" s="170">
        <v>0</v>
      </c>
      <c r="BB6" s="170">
        <v>3</v>
      </c>
      <c r="BC6" s="170">
        <v>0</v>
      </c>
      <c r="BD6" s="170">
        <v>0</v>
      </c>
      <c r="BE6" s="170">
        <v>0</v>
      </c>
      <c r="BF6" s="170">
        <v>1</v>
      </c>
      <c r="BG6" s="170">
        <v>0</v>
      </c>
      <c r="BH6" s="170">
        <v>0</v>
      </c>
      <c r="BI6" s="170">
        <v>0</v>
      </c>
      <c r="BJ6" s="170">
        <v>0</v>
      </c>
      <c r="BK6" s="170">
        <v>0</v>
      </c>
      <c r="BL6" s="170">
        <v>0</v>
      </c>
      <c r="BM6" s="170">
        <v>0</v>
      </c>
      <c r="BN6" s="170">
        <v>5</v>
      </c>
      <c r="BO6" s="170">
        <v>4</v>
      </c>
      <c r="BP6" s="170">
        <v>0</v>
      </c>
      <c r="BQ6" s="170">
        <v>0</v>
      </c>
      <c r="BR6" s="170">
        <v>3</v>
      </c>
      <c r="BS6" s="170">
        <v>2</v>
      </c>
      <c r="BT6" s="170">
        <v>0</v>
      </c>
      <c r="BU6" s="168" t="s">
        <v>1121</v>
      </c>
      <c r="BV6" s="357" t="str">
        <f t="shared" ref="BV6:BV37" si="4">VLOOKUP(BU6,c_069_rec,2,FALSE)</f>
        <v>0 - &lt;1</v>
      </c>
      <c r="BW6" s="167"/>
      <c r="BX6" s="519">
        <v>3</v>
      </c>
      <c r="BY6" s="519">
        <v>2</v>
      </c>
      <c r="BZ6" s="519">
        <v>0</v>
      </c>
      <c r="CA6" s="519">
        <v>0</v>
      </c>
      <c r="CB6" s="519">
        <v>1</v>
      </c>
      <c r="CC6" s="519">
        <v>0</v>
      </c>
      <c r="CD6" s="519">
        <v>0</v>
      </c>
      <c r="CE6" s="519">
        <v>0</v>
      </c>
      <c r="CF6" s="519">
        <v>0</v>
      </c>
      <c r="CG6" s="519">
        <v>0</v>
      </c>
      <c r="CH6" s="519">
        <v>0</v>
      </c>
      <c r="CI6" s="519">
        <v>0</v>
      </c>
      <c r="CJ6" s="520">
        <v>1</v>
      </c>
      <c r="CK6" s="520">
        <v>1</v>
      </c>
      <c r="CL6" s="520" t="s">
        <v>1123</v>
      </c>
      <c r="CM6" s="551" t="str">
        <f t="shared" ref="CM6:CM37" si="5">VLOOKUP(CL6,c_085_rec,2,FALSE())</f>
        <v>10 +</v>
      </c>
      <c r="CN6" s="520">
        <v>1</v>
      </c>
      <c r="CO6" s="521" t="s">
        <v>1147</v>
      </c>
      <c r="CP6" s="552" t="str">
        <f t="shared" ref="CP6:CP37" si="6">VLOOKUP(CO6,c_087_rec,2, FALSE)</f>
        <v>4-Sanitary latrines (household)</v>
      </c>
      <c r="CQ6" s="521" t="s">
        <v>1148</v>
      </c>
      <c r="CR6" s="552" t="str">
        <f t="shared" ref="CR6:CR37" si="7">VLOOKUP(CQ6,c_088_rec,2, FALSE)</f>
        <v>1-Open area</v>
      </c>
      <c r="CS6" s="520">
        <v>1</v>
      </c>
      <c r="CT6" s="519">
        <v>3</v>
      </c>
      <c r="CU6" s="519">
        <v>0</v>
      </c>
      <c r="CV6" s="519">
        <v>0</v>
      </c>
      <c r="CW6" s="519">
        <v>0</v>
      </c>
      <c r="CX6" s="519">
        <v>0</v>
      </c>
      <c r="CY6" s="519">
        <v>2</v>
      </c>
      <c r="CZ6" s="519">
        <v>1</v>
      </c>
      <c r="DA6" s="519">
        <v>0</v>
      </c>
      <c r="DB6" s="519">
        <v>0</v>
      </c>
      <c r="DC6" s="520">
        <v>1</v>
      </c>
      <c r="DD6" s="520">
        <v>1</v>
      </c>
      <c r="DE6" s="520">
        <v>0</v>
      </c>
      <c r="DF6" s="553" t="str">
        <f t="shared" ref="DF6:DF37" si="8">IF(VLOOKUP(DE6,c_101_rec,2, FALSE)=0,"",VLOOKUP(DE6,c_101_rec,2, FALSE))</f>
        <v/>
      </c>
      <c r="DG6" s="520" t="s">
        <v>1124</v>
      </c>
      <c r="DH6" s="553" t="str">
        <f t="shared" ref="DH6:DH37" si="9">VLOOKUP(DG6,c_102_rec,2,FALSE)</f>
        <v>c-30-60 minutes</v>
      </c>
      <c r="DI6" s="519">
        <v>0</v>
      </c>
      <c r="DJ6" s="519">
        <v>3</v>
      </c>
      <c r="DK6" s="519">
        <v>2</v>
      </c>
      <c r="DL6" s="519">
        <v>0</v>
      </c>
      <c r="DM6" s="519">
        <v>0</v>
      </c>
      <c r="DN6" s="519">
        <v>1</v>
      </c>
      <c r="DO6" s="520">
        <v>1</v>
      </c>
      <c r="DP6" s="520">
        <v>0</v>
      </c>
      <c r="DQ6" s="520">
        <v>1</v>
      </c>
      <c r="DR6" s="520">
        <v>1</v>
      </c>
      <c r="DS6" s="522">
        <v>0</v>
      </c>
      <c r="DT6" s="522">
        <v>1</v>
      </c>
      <c r="DU6" s="522">
        <v>1</v>
      </c>
      <c r="DV6" s="522">
        <v>0</v>
      </c>
      <c r="DW6" s="522">
        <v>0</v>
      </c>
      <c r="DX6" s="522">
        <v>0</v>
      </c>
      <c r="DY6" s="522">
        <v>0</v>
      </c>
    </row>
    <row r="7" spans="1:129" ht="30">
      <c r="A7" s="513">
        <v>2</v>
      </c>
      <c r="B7" s="514">
        <v>40795</v>
      </c>
      <c r="C7" s="515">
        <v>10</v>
      </c>
      <c r="D7" s="515" t="s">
        <v>214</v>
      </c>
      <c r="E7" s="515" t="s">
        <v>215</v>
      </c>
      <c r="F7" s="515" t="s">
        <v>232</v>
      </c>
      <c r="G7" s="515" t="s">
        <v>217</v>
      </c>
      <c r="H7" s="164" t="s">
        <v>233</v>
      </c>
      <c r="I7" s="516" t="s">
        <v>1125</v>
      </c>
      <c r="J7" s="349" t="str">
        <f t="shared" si="0"/>
        <v>3-Marooned</v>
      </c>
      <c r="K7" s="517">
        <v>1</v>
      </c>
      <c r="L7" s="517">
        <v>0</v>
      </c>
      <c r="M7" s="517">
        <v>1</v>
      </c>
      <c r="N7" s="517">
        <v>0</v>
      </c>
      <c r="O7" s="517">
        <v>1</v>
      </c>
      <c r="P7" s="517">
        <v>1</v>
      </c>
      <c r="Q7" s="517">
        <v>1</v>
      </c>
      <c r="R7" s="517">
        <v>0</v>
      </c>
      <c r="S7" s="517">
        <v>0</v>
      </c>
      <c r="T7" s="518" t="s">
        <v>415</v>
      </c>
      <c r="U7" s="349" t="str">
        <f t="shared" si="1"/>
        <v>2-Vulnerable</v>
      </c>
      <c r="V7" s="170">
        <v>3</v>
      </c>
      <c r="W7" s="170">
        <v>0</v>
      </c>
      <c r="X7" s="170">
        <v>1</v>
      </c>
      <c r="Y7" s="170">
        <v>0</v>
      </c>
      <c r="Z7" s="170">
        <v>0</v>
      </c>
      <c r="AA7" s="170">
        <v>0</v>
      </c>
      <c r="AB7" s="170">
        <v>2</v>
      </c>
      <c r="AC7" s="170">
        <v>0</v>
      </c>
      <c r="AD7" s="170">
        <v>0</v>
      </c>
      <c r="AE7" s="170">
        <v>0</v>
      </c>
      <c r="AF7" s="170">
        <v>0</v>
      </c>
      <c r="AG7" s="170">
        <v>0</v>
      </c>
      <c r="AH7" s="168">
        <v>1</v>
      </c>
      <c r="AI7" s="274" t="s">
        <v>1147</v>
      </c>
      <c r="AJ7" s="274" t="str">
        <f t="shared" si="2"/>
        <v>4-Sanitary latrines (household)</v>
      </c>
      <c r="AK7" s="274" t="s">
        <v>1148</v>
      </c>
      <c r="AL7" s="274" t="str">
        <f t="shared" si="3"/>
        <v>1-Open area</v>
      </c>
      <c r="AM7" s="172">
        <v>1</v>
      </c>
      <c r="AN7" s="172">
        <v>0</v>
      </c>
      <c r="AO7" s="172">
        <v>1</v>
      </c>
      <c r="AP7" s="172">
        <v>0</v>
      </c>
      <c r="AQ7" s="172">
        <v>0</v>
      </c>
      <c r="AR7" s="172">
        <v>0</v>
      </c>
      <c r="AS7" s="172">
        <v>0</v>
      </c>
      <c r="AT7" s="172">
        <v>0</v>
      </c>
      <c r="AU7" s="172">
        <v>0</v>
      </c>
      <c r="AV7" s="172">
        <v>0</v>
      </c>
      <c r="AW7" s="170">
        <v>1</v>
      </c>
      <c r="AX7" s="170">
        <v>0</v>
      </c>
      <c r="AY7" s="170">
        <v>0</v>
      </c>
      <c r="AZ7" s="170">
        <v>0</v>
      </c>
      <c r="BA7" s="170">
        <v>0</v>
      </c>
      <c r="BB7" s="170">
        <v>0</v>
      </c>
      <c r="BC7" s="170">
        <v>0</v>
      </c>
      <c r="BD7" s="170">
        <v>0</v>
      </c>
      <c r="BE7" s="170">
        <v>0</v>
      </c>
      <c r="BF7" s="170">
        <v>2</v>
      </c>
      <c r="BG7" s="170">
        <v>0</v>
      </c>
      <c r="BH7" s="170">
        <v>0</v>
      </c>
      <c r="BI7" s="170">
        <v>0</v>
      </c>
      <c r="BJ7" s="170">
        <v>0</v>
      </c>
      <c r="BK7" s="170">
        <v>0</v>
      </c>
      <c r="BL7" s="170">
        <v>4</v>
      </c>
      <c r="BM7" s="170">
        <v>0</v>
      </c>
      <c r="BN7" s="170">
        <v>0</v>
      </c>
      <c r="BO7" s="170">
        <v>1</v>
      </c>
      <c r="BP7" s="170">
        <v>5</v>
      </c>
      <c r="BQ7" s="170">
        <v>0</v>
      </c>
      <c r="BR7" s="170">
        <v>3</v>
      </c>
      <c r="BS7" s="170">
        <v>0</v>
      </c>
      <c r="BT7" s="170">
        <v>0</v>
      </c>
      <c r="BU7" s="168" t="s">
        <v>1121</v>
      </c>
      <c r="BV7" s="357" t="str">
        <f t="shared" si="4"/>
        <v>0 - &lt;1</v>
      </c>
      <c r="BW7" s="167">
        <v>1</v>
      </c>
      <c r="BX7" s="519">
        <v>3</v>
      </c>
      <c r="BY7" s="519">
        <v>0</v>
      </c>
      <c r="BZ7" s="519">
        <v>0</v>
      </c>
      <c r="CA7" s="519">
        <v>0</v>
      </c>
      <c r="CB7" s="519">
        <v>0</v>
      </c>
      <c r="CC7" s="519">
        <v>0</v>
      </c>
      <c r="CD7" s="519">
        <v>0</v>
      </c>
      <c r="CE7" s="519">
        <v>0</v>
      </c>
      <c r="CF7" s="519">
        <v>0</v>
      </c>
      <c r="CG7" s="519">
        <v>2</v>
      </c>
      <c r="CH7" s="519">
        <v>1</v>
      </c>
      <c r="CI7" s="519">
        <v>0</v>
      </c>
      <c r="CJ7" s="520">
        <v>0</v>
      </c>
      <c r="CK7" s="520">
        <v>1</v>
      </c>
      <c r="CL7" s="520" t="s">
        <v>1123</v>
      </c>
      <c r="CM7" s="551" t="str">
        <f t="shared" si="5"/>
        <v>10 +</v>
      </c>
      <c r="CN7" s="520">
        <v>1</v>
      </c>
      <c r="CO7" s="521" t="s">
        <v>1147</v>
      </c>
      <c r="CP7" s="552" t="str">
        <f t="shared" si="6"/>
        <v>4-Sanitary latrines (household)</v>
      </c>
      <c r="CQ7" s="521" t="s">
        <v>1148</v>
      </c>
      <c r="CR7" s="552" t="str">
        <f t="shared" si="7"/>
        <v>1-Open area</v>
      </c>
      <c r="CS7" s="520">
        <v>1</v>
      </c>
      <c r="CT7" s="519">
        <v>3</v>
      </c>
      <c r="CU7" s="519">
        <v>0</v>
      </c>
      <c r="CV7" s="519">
        <v>0</v>
      </c>
      <c r="CW7" s="519">
        <v>1</v>
      </c>
      <c r="CX7" s="519">
        <v>0</v>
      </c>
      <c r="CY7" s="519">
        <v>2</v>
      </c>
      <c r="CZ7" s="519">
        <v>0</v>
      </c>
      <c r="DA7" s="519">
        <v>0</v>
      </c>
      <c r="DB7" s="519">
        <v>0</v>
      </c>
      <c r="DC7" s="520">
        <v>1</v>
      </c>
      <c r="DD7" s="520">
        <v>1</v>
      </c>
      <c r="DE7" s="520">
        <v>0</v>
      </c>
      <c r="DF7" s="553" t="str">
        <f t="shared" si="8"/>
        <v/>
      </c>
      <c r="DG7" s="520" t="s">
        <v>1126</v>
      </c>
      <c r="DH7" s="553" t="str">
        <f t="shared" si="9"/>
        <v>e-&gt; 2 hours</v>
      </c>
      <c r="DI7" s="519">
        <v>0</v>
      </c>
      <c r="DJ7" s="519">
        <v>0</v>
      </c>
      <c r="DK7" s="519">
        <v>3</v>
      </c>
      <c r="DL7" s="519">
        <v>2</v>
      </c>
      <c r="DM7" s="519">
        <v>0</v>
      </c>
      <c r="DN7" s="519">
        <v>1</v>
      </c>
      <c r="DO7" s="520">
        <v>0</v>
      </c>
      <c r="DP7" s="520">
        <v>1</v>
      </c>
      <c r="DQ7" s="520">
        <v>0</v>
      </c>
      <c r="DR7" s="520">
        <v>0</v>
      </c>
      <c r="DS7" s="522">
        <v>0</v>
      </c>
      <c r="DT7" s="522">
        <v>1</v>
      </c>
      <c r="DU7" s="522">
        <v>1</v>
      </c>
      <c r="DV7" s="522">
        <v>0</v>
      </c>
      <c r="DW7" s="522">
        <v>0</v>
      </c>
      <c r="DX7" s="522">
        <v>0</v>
      </c>
      <c r="DY7" s="522">
        <v>0</v>
      </c>
    </row>
    <row r="8" spans="1:129" ht="60">
      <c r="A8" s="513">
        <v>3</v>
      </c>
      <c r="B8" s="514">
        <v>40795</v>
      </c>
      <c r="C8" s="515">
        <v>10</v>
      </c>
      <c r="D8" s="515" t="s">
        <v>214</v>
      </c>
      <c r="E8" s="515" t="s">
        <v>215</v>
      </c>
      <c r="F8" s="515" t="s">
        <v>232</v>
      </c>
      <c r="G8" s="515" t="s">
        <v>217</v>
      </c>
      <c r="H8" s="164" t="s">
        <v>237</v>
      </c>
      <c r="I8" s="516" t="s">
        <v>1120</v>
      </c>
      <c r="J8" s="349" t="str">
        <f t="shared" si="0"/>
        <v>4-Damaged or water-logged</v>
      </c>
      <c r="K8" s="517">
        <v>1</v>
      </c>
      <c r="L8" s="517">
        <v>0</v>
      </c>
      <c r="M8" s="517">
        <v>1</v>
      </c>
      <c r="N8" s="517">
        <v>0</v>
      </c>
      <c r="O8" s="517">
        <v>1</v>
      </c>
      <c r="P8" s="517">
        <v>1</v>
      </c>
      <c r="Q8" s="517">
        <v>1</v>
      </c>
      <c r="R8" s="517">
        <v>0</v>
      </c>
      <c r="S8" s="517">
        <v>0</v>
      </c>
      <c r="T8" s="518" t="s">
        <v>415</v>
      </c>
      <c r="U8" s="349" t="str">
        <f t="shared" si="1"/>
        <v>2-Vulnerable</v>
      </c>
      <c r="V8" s="170">
        <v>3</v>
      </c>
      <c r="W8" s="170">
        <v>0</v>
      </c>
      <c r="X8" s="170">
        <v>0</v>
      </c>
      <c r="Y8" s="170">
        <v>0</v>
      </c>
      <c r="Z8" s="170">
        <v>0</v>
      </c>
      <c r="AA8" s="170">
        <v>0</v>
      </c>
      <c r="AB8" s="170">
        <v>1</v>
      </c>
      <c r="AC8" s="170">
        <v>0</v>
      </c>
      <c r="AD8" s="170">
        <v>0</v>
      </c>
      <c r="AE8" s="170">
        <v>0</v>
      </c>
      <c r="AF8" s="170">
        <v>2</v>
      </c>
      <c r="AG8" s="170">
        <v>0</v>
      </c>
      <c r="AH8" s="168">
        <v>1</v>
      </c>
      <c r="AI8" s="274" t="s">
        <v>1147</v>
      </c>
      <c r="AJ8" s="274" t="str">
        <f t="shared" si="2"/>
        <v>4-Sanitary latrines (household)</v>
      </c>
      <c r="AK8" s="274" t="s">
        <v>1148</v>
      </c>
      <c r="AL8" s="274" t="str">
        <f t="shared" si="3"/>
        <v>1-Open area</v>
      </c>
      <c r="AM8" s="172">
        <v>1</v>
      </c>
      <c r="AN8" s="172">
        <v>0</v>
      </c>
      <c r="AO8" s="172">
        <v>1</v>
      </c>
      <c r="AP8" s="172">
        <v>0</v>
      </c>
      <c r="AQ8" s="172">
        <v>0</v>
      </c>
      <c r="AR8" s="172">
        <v>0</v>
      </c>
      <c r="AS8" s="172">
        <v>0</v>
      </c>
      <c r="AT8" s="172">
        <v>0</v>
      </c>
      <c r="AU8" s="172">
        <v>0</v>
      </c>
      <c r="AV8" s="172">
        <v>0</v>
      </c>
      <c r="AW8" s="170">
        <v>1</v>
      </c>
      <c r="AX8" s="170">
        <v>0</v>
      </c>
      <c r="AY8" s="170">
        <v>0</v>
      </c>
      <c r="AZ8" s="170">
        <v>2</v>
      </c>
      <c r="BA8" s="170">
        <v>0</v>
      </c>
      <c r="BB8" s="170">
        <v>1</v>
      </c>
      <c r="BC8" s="170">
        <v>0</v>
      </c>
      <c r="BD8" s="170">
        <v>0</v>
      </c>
      <c r="BE8" s="170">
        <v>0</v>
      </c>
      <c r="BF8" s="170">
        <v>3</v>
      </c>
      <c r="BG8" s="170">
        <v>0</v>
      </c>
      <c r="BH8" s="170">
        <v>0</v>
      </c>
      <c r="BI8" s="170">
        <v>0</v>
      </c>
      <c r="BJ8" s="170">
        <v>0</v>
      </c>
      <c r="BK8" s="170">
        <v>0</v>
      </c>
      <c r="BL8" s="170">
        <v>5</v>
      </c>
      <c r="BM8" s="170">
        <v>0</v>
      </c>
      <c r="BN8" s="170">
        <v>0</v>
      </c>
      <c r="BO8" s="170">
        <v>2</v>
      </c>
      <c r="BP8" s="170">
        <v>1</v>
      </c>
      <c r="BQ8" s="170">
        <v>0</v>
      </c>
      <c r="BR8" s="170">
        <v>4</v>
      </c>
      <c r="BS8" s="170">
        <v>0</v>
      </c>
      <c r="BT8" s="170">
        <v>0</v>
      </c>
      <c r="BU8" s="168" t="s">
        <v>1121</v>
      </c>
      <c r="BV8" s="357" t="str">
        <f t="shared" si="4"/>
        <v>0 - &lt;1</v>
      </c>
      <c r="BW8" s="167">
        <v>1</v>
      </c>
      <c r="BX8" s="519">
        <v>3</v>
      </c>
      <c r="BY8" s="519">
        <v>0</v>
      </c>
      <c r="BZ8" s="519">
        <v>0</v>
      </c>
      <c r="CA8" s="519">
        <v>0</v>
      </c>
      <c r="CB8" s="519">
        <v>0</v>
      </c>
      <c r="CC8" s="519">
        <v>2</v>
      </c>
      <c r="CD8" s="519">
        <v>0</v>
      </c>
      <c r="CE8" s="519">
        <v>0</v>
      </c>
      <c r="CF8" s="519">
        <v>0</v>
      </c>
      <c r="CG8" s="519">
        <v>1</v>
      </c>
      <c r="CH8" s="519">
        <v>0</v>
      </c>
      <c r="CI8" s="519">
        <v>0</v>
      </c>
      <c r="CJ8" s="520">
        <v>0</v>
      </c>
      <c r="CK8" s="520">
        <v>0</v>
      </c>
      <c r="CL8" s="520" t="s">
        <v>1123</v>
      </c>
      <c r="CM8" s="551" t="str">
        <f t="shared" si="5"/>
        <v>10 +</v>
      </c>
      <c r="CN8" s="520">
        <v>1</v>
      </c>
      <c r="CO8" s="521" t="s">
        <v>1147</v>
      </c>
      <c r="CP8" s="552" t="str">
        <f t="shared" si="6"/>
        <v>4-Sanitary latrines (household)</v>
      </c>
      <c r="CQ8" s="521" t="s">
        <v>1151</v>
      </c>
      <c r="CR8" s="552" t="str">
        <f t="shared" si="7"/>
        <v>2-Hanging or open latrine</v>
      </c>
      <c r="CS8" s="520">
        <v>1</v>
      </c>
      <c r="CT8" s="519">
        <v>1</v>
      </c>
      <c r="CU8" s="519">
        <v>0</v>
      </c>
      <c r="CV8" s="519">
        <v>0</v>
      </c>
      <c r="CW8" s="519">
        <v>2</v>
      </c>
      <c r="CX8" s="519">
        <v>0</v>
      </c>
      <c r="CY8" s="519">
        <v>3</v>
      </c>
      <c r="CZ8" s="519">
        <v>0</v>
      </c>
      <c r="DA8" s="519">
        <v>0</v>
      </c>
      <c r="DB8" s="519">
        <v>0</v>
      </c>
      <c r="DC8" s="520">
        <v>1</v>
      </c>
      <c r="DD8" s="520">
        <v>1</v>
      </c>
      <c r="DE8" s="520">
        <v>0</v>
      </c>
      <c r="DF8" s="553" t="str">
        <f t="shared" si="8"/>
        <v/>
      </c>
      <c r="DG8" s="520" t="s">
        <v>1126</v>
      </c>
      <c r="DH8" s="553" t="str">
        <f t="shared" si="9"/>
        <v>e-&gt; 2 hours</v>
      </c>
      <c r="DI8" s="519">
        <v>0</v>
      </c>
      <c r="DJ8" s="519">
        <v>0</v>
      </c>
      <c r="DK8" s="519">
        <v>3</v>
      </c>
      <c r="DL8" s="519">
        <v>1</v>
      </c>
      <c r="DM8" s="519">
        <v>2</v>
      </c>
      <c r="DN8" s="519">
        <v>0</v>
      </c>
      <c r="DO8" s="520">
        <v>0</v>
      </c>
      <c r="DP8" s="520">
        <v>0</v>
      </c>
      <c r="DQ8" s="520">
        <v>1</v>
      </c>
      <c r="DR8" s="520">
        <v>0</v>
      </c>
      <c r="DS8" s="522">
        <v>0</v>
      </c>
      <c r="DT8" s="522">
        <v>1</v>
      </c>
      <c r="DU8" s="522">
        <v>1</v>
      </c>
      <c r="DV8" s="522">
        <v>0</v>
      </c>
      <c r="DW8" s="522">
        <v>0</v>
      </c>
      <c r="DX8" s="522">
        <v>1</v>
      </c>
      <c r="DY8" s="522">
        <v>0</v>
      </c>
    </row>
    <row r="9" spans="1:129" ht="30">
      <c r="A9" s="513">
        <v>4</v>
      </c>
      <c r="B9" s="514">
        <v>40796</v>
      </c>
      <c r="C9" s="515">
        <v>10</v>
      </c>
      <c r="D9" s="515" t="s">
        <v>214</v>
      </c>
      <c r="E9" s="515" t="s">
        <v>215</v>
      </c>
      <c r="F9" s="515" t="s">
        <v>240</v>
      </c>
      <c r="G9" s="515" t="s">
        <v>217</v>
      </c>
      <c r="H9" s="164" t="s">
        <v>1127</v>
      </c>
      <c r="I9" s="516" t="s">
        <v>1125</v>
      </c>
      <c r="J9" s="349" t="str">
        <f t="shared" si="0"/>
        <v>3-Marooned</v>
      </c>
      <c r="K9" s="517">
        <v>1</v>
      </c>
      <c r="L9" s="517">
        <v>0</v>
      </c>
      <c r="M9" s="517">
        <v>1</v>
      </c>
      <c r="N9" s="517">
        <v>0</v>
      </c>
      <c r="O9" s="517">
        <v>0</v>
      </c>
      <c r="P9" s="517">
        <v>1</v>
      </c>
      <c r="Q9" s="517">
        <v>1</v>
      </c>
      <c r="R9" s="517">
        <v>0</v>
      </c>
      <c r="S9" s="517">
        <v>1</v>
      </c>
      <c r="T9" s="518" t="s">
        <v>1128</v>
      </c>
      <c r="U9" s="349" t="str">
        <f t="shared" si="1"/>
        <v>3-Seriously vulnerable</v>
      </c>
      <c r="V9" s="170">
        <v>1</v>
      </c>
      <c r="W9" s="170">
        <v>0</v>
      </c>
      <c r="X9" s="170">
        <v>0</v>
      </c>
      <c r="Y9" s="170">
        <v>0</v>
      </c>
      <c r="Z9" s="170">
        <v>0</v>
      </c>
      <c r="AA9" s="170">
        <v>3</v>
      </c>
      <c r="AB9" s="170">
        <v>0</v>
      </c>
      <c r="AC9" s="170">
        <v>0</v>
      </c>
      <c r="AD9" s="170">
        <v>0</v>
      </c>
      <c r="AE9" s="170">
        <v>2</v>
      </c>
      <c r="AF9" s="170">
        <v>0</v>
      </c>
      <c r="AG9" s="170">
        <v>0</v>
      </c>
      <c r="AH9" s="168">
        <v>1</v>
      </c>
      <c r="AI9" s="274" t="s">
        <v>1149</v>
      </c>
      <c r="AJ9" s="274" t="str">
        <f t="shared" si="2"/>
        <v>3-Sanitary latrines (communal)</v>
      </c>
      <c r="AK9" s="274" t="s">
        <v>1149</v>
      </c>
      <c r="AL9" s="274" t="str">
        <f t="shared" si="3"/>
        <v>3-Sanitary latrines (communal)</v>
      </c>
      <c r="AM9" s="172">
        <v>1</v>
      </c>
      <c r="AN9" s="172">
        <v>1</v>
      </c>
      <c r="AO9" s="172">
        <v>1</v>
      </c>
      <c r="AP9" s="172">
        <v>0</v>
      </c>
      <c r="AQ9" s="172">
        <v>0</v>
      </c>
      <c r="AR9" s="172">
        <v>0</v>
      </c>
      <c r="AS9" s="172">
        <v>0</v>
      </c>
      <c r="AT9" s="172">
        <v>0</v>
      </c>
      <c r="AU9" s="172">
        <v>0</v>
      </c>
      <c r="AV9" s="172">
        <v>0</v>
      </c>
      <c r="AW9" s="170">
        <v>1</v>
      </c>
      <c r="AX9" s="170">
        <v>0</v>
      </c>
      <c r="AY9" s="170">
        <v>0</v>
      </c>
      <c r="AZ9" s="170">
        <v>1</v>
      </c>
      <c r="BA9" s="170">
        <v>0</v>
      </c>
      <c r="BB9" s="170">
        <v>2</v>
      </c>
      <c r="BC9" s="170">
        <v>0</v>
      </c>
      <c r="BD9" s="170">
        <v>0</v>
      </c>
      <c r="BE9" s="170">
        <v>0</v>
      </c>
      <c r="BF9" s="170">
        <v>0</v>
      </c>
      <c r="BG9" s="170">
        <v>0</v>
      </c>
      <c r="BH9" s="170">
        <v>0</v>
      </c>
      <c r="BI9" s="170">
        <v>2</v>
      </c>
      <c r="BJ9" s="170">
        <v>3</v>
      </c>
      <c r="BK9" s="170">
        <v>0</v>
      </c>
      <c r="BL9" s="170">
        <v>0</v>
      </c>
      <c r="BM9" s="170">
        <v>0</v>
      </c>
      <c r="BN9" s="170">
        <v>4</v>
      </c>
      <c r="BO9" s="170">
        <v>0</v>
      </c>
      <c r="BP9" s="170">
        <v>0</v>
      </c>
      <c r="BQ9" s="170">
        <v>0</v>
      </c>
      <c r="BR9" s="170">
        <v>5</v>
      </c>
      <c r="BS9" s="170">
        <v>1</v>
      </c>
      <c r="BT9" s="170">
        <v>0</v>
      </c>
      <c r="BU9" s="168" t="s">
        <v>1121</v>
      </c>
      <c r="BV9" s="357" t="str">
        <f t="shared" si="4"/>
        <v>0 - &lt;1</v>
      </c>
      <c r="BW9" s="167">
        <v>1</v>
      </c>
      <c r="BX9" s="519">
        <v>0</v>
      </c>
      <c r="BY9" s="519">
        <v>0</v>
      </c>
      <c r="BZ9" s="519">
        <v>0</v>
      </c>
      <c r="CA9" s="519">
        <v>0</v>
      </c>
      <c r="CB9" s="519">
        <v>1</v>
      </c>
      <c r="CC9" s="519">
        <v>2</v>
      </c>
      <c r="CD9" s="519">
        <v>0</v>
      </c>
      <c r="CE9" s="519">
        <v>0</v>
      </c>
      <c r="CF9" s="519">
        <v>0</v>
      </c>
      <c r="CG9" s="519">
        <v>3</v>
      </c>
      <c r="CH9" s="519">
        <v>0</v>
      </c>
      <c r="CI9" s="519">
        <v>0</v>
      </c>
      <c r="CJ9" s="520">
        <v>1</v>
      </c>
      <c r="CK9" s="520">
        <v>0</v>
      </c>
      <c r="CL9" s="520" t="s">
        <v>1123</v>
      </c>
      <c r="CM9" s="551" t="str">
        <f t="shared" si="5"/>
        <v>10 +</v>
      </c>
      <c r="CN9" s="520">
        <v>1</v>
      </c>
      <c r="CO9" s="521" t="s">
        <v>1147</v>
      </c>
      <c r="CP9" s="552" t="str">
        <f t="shared" si="6"/>
        <v>4-Sanitary latrines (household)</v>
      </c>
      <c r="CQ9" s="521" t="s">
        <v>1148</v>
      </c>
      <c r="CR9" s="552" t="str">
        <f t="shared" si="7"/>
        <v>1-Open area</v>
      </c>
      <c r="CS9" s="520">
        <v>0</v>
      </c>
      <c r="CT9" s="519">
        <v>3</v>
      </c>
      <c r="CU9" s="519">
        <v>0</v>
      </c>
      <c r="CV9" s="519">
        <v>0</v>
      </c>
      <c r="CW9" s="519">
        <v>1</v>
      </c>
      <c r="CX9" s="519">
        <v>0</v>
      </c>
      <c r="CY9" s="519">
        <v>2</v>
      </c>
      <c r="CZ9" s="519">
        <v>0</v>
      </c>
      <c r="DA9" s="519">
        <v>0</v>
      </c>
      <c r="DB9" s="519">
        <v>0</v>
      </c>
      <c r="DC9" s="520">
        <v>1</v>
      </c>
      <c r="DD9" s="520">
        <v>1</v>
      </c>
      <c r="DE9" s="520">
        <v>0</v>
      </c>
      <c r="DF9" s="553" t="str">
        <f t="shared" si="8"/>
        <v/>
      </c>
      <c r="DG9" s="520" t="s">
        <v>1126</v>
      </c>
      <c r="DH9" s="553" t="str">
        <f t="shared" si="9"/>
        <v>e-&gt; 2 hours</v>
      </c>
      <c r="DI9" s="519">
        <v>0</v>
      </c>
      <c r="DJ9" s="519">
        <v>0</v>
      </c>
      <c r="DK9" s="519">
        <v>3</v>
      </c>
      <c r="DL9" s="519">
        <v>0</v>
      </c>
      <c r="DM9" s="519">
        <v>2</v>
      </c>
      <c r="DN9" s="519">
        <v>1</v>
      </c>
      <c r="DO9" s="520">
        <v>0</v>
      </c>
      <c r="DP9" s="520">
        <v>0</v>
      </c>
      <c r="DQ9" s="520">
        <v>0</v>
      </c>
      <c r="DR9" s="520">
        <v>0</v>
      </c>
      <c r="DS9" s="522">
        <v>0</v>
      </c>
      <c r="DT9" s="522">
        <v>1</v>
      </c>
      <c r="DU9" s="522">
        <v>1</v>
      </c>
      <c r="DV9" s="522">
        <v>0</v>
      </c>
      <c r="DW9" s="522">
        <v>0</v>
      </c>
      <c r="DX9" s="522">
        <v>0</v>
      </c>
      <c r="DY9" s="522">
        <v>0</v>
      </c>
    </row>
    <row r="10" spans="1:129" ht="60">
      <c r="A10" s="513">
        <v>5</v>
      </c>
      <c r="B10" s="514">
        <v>40796</v>
      </c>
      <c r="C10" s="515">
        <v>10</v>
      </c>
      <c r="D10" s="515" t="s">
        <v>214</v>
      </c>
      <c r="E10" s="515" t="s">
        <v>215</v>
      </c>
      <c r="F10" s="515" t="s">
        <v>240</v>
      </c>
      <c r="G10" s="515" t="s">
        <v>217</v>
      </c>
      <c r="H10" s="164" t="s">
        <v>242</v>
      </c>
      <c r="I10" s="516" t="s">
        <v>1120</v>
      </c>
      <c r="J10" s="349" t="str">
        <f t="shared" si="0"/>
        <v>4-Damaged or water-logged</v>
      </c>
      <c r="K10" s="517">
        <v>1</v>
      </c>
      <c r="L10" s="517">
        <v>0</v>
      </c>
      <c r="M10" s="517">
        <v>1</v>
      </c>
      <c r="N10" s="517">
        <v>0</v>
      </c>
      <c r="O10" s="517">
        <v>1</v>
      </c>
      <c r="P10" s="517">
        <v>1</v>
      </c>
      <c r="Q10" s="517">
        <v>1</v>
      </c>
      <c r="R10" s="517">
        <v>0</v>
      </c>
      <c r="S10" s="517">
        <v>1</v>
      </c>
      <c r="T10" s="518" t="s">
        <v>415</v>
      </c>
      <c r="U10" s="349" t="str">
        <f t="shared" si="1"/>
        <v>2-Vulnerable</v>
      </c>
      <c r="V10" s="170">
        <v>3</v>
      </c>
      <c r="W10" s="170">
        <v>0</v>
      </c>
      <c r="X10" s="170">
        <v>0</v>
      </c>
      <c r="Y10" s="170">
        <v>0</v>
      </c>
      <c r="Z10" s="170">
        <v>0</v>
      </c>
      <c r="AA10" s="170">
        <v>1</v>
      </c>
      <c r="AB10" s="170">
        <v>0</v>
      </c>
      <c r="AC10" s="170">
        <v>0</v>
      </c>
      <c r="AD10" s="170">
        <v>0</v>
      </c>
      <c r="AE10" s="170">
        <v>2</v>
      </c>
      <c r="AF10" s="170">
        <v>0</v>
      </c>
      <c r="AG10" s="170">
        <v>0</v>
      </c>
      <c r="AH10" s="168">
        <v>0</v>
      </c>
      <c r="AI10" s="274" t="s">
        <v>224</v>
      </c>
      <c r="AJ10" s="274" t="str">
        <f t="shared" si="2"/>
        <v>4-Sanitary latrines (household)</v>
      </c>
      <c r="AK10" s="274" t="s">
        <v>310</v>
      </c>
      <c r="AL10" s="274" t="str">
        <f t="shared" si="3"/>
        <v>3-Sanitary latrines (communal)</v>
      </c>
      <c r="AM10" s="172">
        <v>1</v>
      </c>
      <c r="AN10" s="172">
        <v>1</v>
      </c>
      <c r="AO10" s="172">
        <v>0</v>
      </c>
      <c r="AP10" s="172">
        <v>1</v>
      </c>
      <c r="AQ10" s="172">
        <v>0</v>
      </c>
      <c r="AR10" s="172">
        <v>0</v>
      </c>
      <c r="AS10" s="172">
        <v>0</v>
      </c>
      <c r="AT10" s="172">
        <v>0</v>
      </c>
      <c r="AU10" s="172">
        <v>0</v>
      </c>
      <c r="AV10" s="172">
        <v>0</v>
      </c>
      <c r="AW10" s="170">
        <v>1</v>
      </c>
      <c r="AX10" s="170">
        <v>1</v>
      </c>
      <c r="AY10" s="170">
        <v>0</v>
      </c>
      <c r="AZ10" s="170">
        <v>2</v>
      </c>
      <c r="BA10" s="170">
        <v>0</v>
      </c>
      <c r="BB10" s="170">
        <v>0</v>
      </c>
      <c r="BC10" s="170">
        <v>0</v>
      </c>
      <c r="BD10" s="170">
        <v>0</v>
      </c>
      <c r="BE10" s="170">
        <v>0</v>
      </c>
      <c r="BF10" s="170">
        <v>5</v>
      </c>
      <c r="BG10" s="170">
        <v>4</v>
      </c>
      <c r="BH10" s="170">
        <v>1</v>
      </c>
      <c r="BI10" s="170">
        <v>0</v>
      </c>
      <c r="BJ10" s="170">
        <v>0</v>
      </c>
      <c r="BK10" s="170">
        <v>0</v>
      </c>
      <c r="BL10" s="170">
        <v>3</v>
      </c>
      <c r="BM10" s="170">
        <v>0</v>
      </c>
      <c r="BN10" s="170">
        <v>2</v>
      </c>
      <c r="BO10" s="170">
        <v>0</v>
      </c>
      <c r="BP10" s="170">
        <v>0</v>
      </c>
      <c r="BQ10" s="170">
        <v>0</v>
      </c>
      <c r="BR10" s="170">
        <v>0</v>
      </c>
      <c r="BS10" s="170">
        <v>0</v>
      </c>
      <c r="BT10" s="170">
        <v>0</v>
      </c>
      <c r="BU10" s="168" t="s">
        <v>538</v>
      </c>
      <c r="BV10" s="357" t="str">
        <f t="shared" si="4"/>
        <v>0 - &lt;1</v>
      </c>
      <c r="BW10" s="167"/>
      <c r="BX10" s="519">
        <v>0</v>
      </c>
      <c r="BY10" s="519">
        <v>0</v>
      </c>
      <c r="BZ10" s="519">
        <v>0</v>
      </c>
      <c r="CA10" s="519">
        <v>0</v>
      </c>
      <c r="CB10" s="519">
        <v>1</v>
      </c>
      <c r="CC10" s="519">
        <v>3</v>
      </c>
      <c r="CD10" s="519">
        <v>0</v>
      </c>
      <c r="CE10" s="519">
        <v>0</v>
      </c>
      <c r="CF10" s="519">
        <v>0</v>
      </c>
      <c r="CG10" s="519">
        <v>2</v>
      </c>
      <c r="CH10" s="519">
        <v>0</v>
      </c>
      <c r="CI10" s="519">
        <v>0</v>
      </c>
      <c r="CJ10" s="520">
        <v>1</v>
      </c>
      <c r="CK10" s="520">
        <v>1</v>
      </c>
      <c r="CL10" s="520" t="s">
        <v>223</v>
      </c>
      <c r="CM10" s="551" t="str">
        <f t="shared" si="5"/>
        <v>10 +</v>
      </c>
      <c r="CN10" s="520">
        <v>1</v>
      </c>
      <c r="CO10" s="521" t="s">
        <v>238</v>
      </c>
      <c r="CP10" s="552" t="str">
        <f t="shared" si="6"/>
        <v>2-Hanging or open latrine</v>
      </c>
      <c r="CQ10" s="521" t="s">
        <v>225</v>
      </c>
      <c r="CR10" s="552" t="str">
        <f t="shared" si="7"/>
        <v>1-Open area</v>
      </c>
      <c r="CS10" s="520">
        <v>1</v>
      </c>
      <c r="CT10" s="519">
        <v>2</v>
      </c>
      <c r="CU10" s="519">
        <v>0</v>
      </c>
      <c r="CV10" s="519">
        <v>0</v>
      </c>
      <c r="CW10" s="519">
        <v>2</v>
      </c>
      <c r="CX10" s="519">
        <v>0</v>
      </c>
      <c r="CY10" s="519">
        <v>3</v>
      </c>
      <c r="CZ10" s="519">
        <v>0</v>
      </c>
      <c r="DA10" s="519">
        <v>0</v>
      </c>
      <c r="DB10" s="519">
        <v>0</v>
      </c>
      <c r="DC10" s="520">
        <v>1</v>
      </c>
      <c r="DD10" s="520">
        <v>0</v>
      </c>
      <c r="DE10" s="520">
        <v>0</v>
      </c>
      <c r="DF10" s="553" t="str">
        <f t="shared" si="8"/>
        <v/>
      </c>
      <c r="DG10" s="520" t="s">
        <v>228</v>
      </c>
      <c r="DH10" s="553" t="str">
        <f t="shared" si="9"/>
        <v>c-30-60 minutes</v>
      </c>
      <c r="DI10" s="519">
        <v>0</v>
      </c>
      <c r="DJ10" s="519">
        <v>1</v>
      </c>
      <c r="DK10" s="519">
        <v>3</v>
      </c>
      <c r="DL10" s="519">
        <v>2</v>
      </c>
      <c r="DM10" s="519">
        <v>0</v>
      </c>
      <c r="DN10" s="519">
        <v>0</v>
      </c>
      <c r="DO10" s="520">
        <v>0</v>
      </c>
      <c r="DP10" s="520">
        <v>0</v>
      </c>
      <c r="DQ10" s="520">
        <v>1</v>
      </c>
      <c r="DR10" s="520">
        <v>0</v>
      </c>
      <c r="DS10" s="522">
        <v>0</v>
      </c>
      <c r="DT10" s="522">
        <v>1</v>
      </c>
      <c r="DU10" s="522">
        <v>1</v>
      </c>
      <c r="DV10" s="522">
        <v>0</v>
      </c>
      <c r="DW10" s="522">
        <v>0</v>
      </c>
      <c r="DX10" s="522">
        <v>0</v>
      </c>
      <c r="DY10" s="522">
        <v>0</v>
      </c>
    </row>
    <row r="11" spans="1:129" ht="60">
      <c r="A11" s="513">
        <v>6</v>
      </c>
      <c r="B11" s="514">
        <v>40796</v>
      </c>
      <c r="C11" s="515">
        <v>11</v>
      </c>
      <c r="D11" s="515" t="s">
        <v>214</v>
      </c>
      <c r="E11" s="515" t="s">
        <v>244</v>
      </c>
      <c r="F11" s="515" t="s">
        <v>245</v>
      </c>
      <c r="G11" s="515" t="s">
        <v>217</v>
      </c>
      <c r="H11" s="164" t="s">
        <v>246</v>
      </c>
      <c r="I11" s="516" t="s">
        <v>247</v>
      </c>
      <c r="J11" s="349" t="str">
        <f t="shared" si="0"/>
        <v>2-Roadside / embankments</v>
      </c>
      <c r="K11" s="517">
        <v>1</v>
      </c>
      <c r="L11" s="517">
        <v>0</v>
      </c>
      <c r="M11" s="517">
        <v>1</v>
      </c>
      <c r="N11" s="517">
        <v>1</v>
      </c>
      <c r="O11" s="517">
        <v>1</v>
      </c>
      <c r="P11" s="517">
        <v>1</v>
      </c>
      <c r="Q11" s="517">
        <v>1</v>
      </c>
      <c r="R11" s="517">
        <v>1</v>
      </c>
      <c r="S11" s="517">
        <v>0</v>
      </c>
      <c r="T11" s="518" t="s">
        <v>416</v>
      </c>
      <c r="U11" s="349" t="str">
        <f t="shared" si="1"/>
        <v>3-Seriously vulnerable</v>
      </c>
      <c r="V11" s="170">
        <v>2</v>
      </c>
      <c r="W11" s="170">
        <v>0</v>
      </c>
      <c r="X11" s="170">
        <v>0</v>
      </c>
      <c r="Y11" s="170">
        <v>0</v>
      </c>
      <c r="Z11" s="170">
        <v>1</v>
      </c>
      <c r="AA11" s="170">
        <v>3</v>
      </c>
      <c r="AB11" s="170">
        <v>0</v>
      </c>
      <c r="AC11" s="170">
        <v>0</v>
      </c>
      <c r="AD11" s="170">
        <v>0</v>
      </c>
      <c r="AE11" s="170">
        <v>0</v>
      </c>
      <c r="AF11" s="170">
        <v>0</v>
      </c>
      <c r="AG11" s="170">
        <v>0</v>
      </c>
      <c r="AH11" s="168">
        <v>1</v>
      </c>
      <c r="AI11" s="274" t="s">
        <v>224</v>
      </c>
      <c r="AJ11" s="274" t="str">
        <f t="shared" si="2"/>
        <v>4-Sanitary latrines (household)</v>
      </c>
      <c r="AK11" s="274" t="s">
        <v>300</v>
      </c>
      <c r="AL11" s="274" t="str">
        <f t="shared" si="3"/>
        <v>5-Other</v>
      </c>
      <c r="AM11" s="172">
        <v>1</v>
      </c>
      <c r="AN11" s="172">
        <v>0</v>
      </c>
      <c r="AO11" s="172">
        <v>1</v>
      </c>
      <c r="AP11" s="172">
        <v>0</v>
      </c>
      <c r="AQ11" s="172">
        <v>0</v>
      </c>
      <c r="AR11" s="172">
        <v>0</v>
      </c>
      <c r="AS11" s="172">
        <v>0</v>
      </c>
      <c r="AT11" s="172">
        <v>1</v>
      </c>
      <c r="AU11" s="172">
        <v>0</v>
      </c>
      <c r="AV11" s="172">
        <v>1</v>
      </c>
      <c r="AW11" s="170">
        <v>1</v>
      </c>
      <c r="AX11" s="170">
        <v>0</v>
      </c>
      <c r="AY11" s="170">
        <v>0</v>
      </c>
      <c r="AZ11" s="170">
        <v>3</v>
      </c>
      <c r="BA11" s="170">
        <v>0</v>
      </c>
      <c r="BB11" s="170">
        <v>0</v>
      </c>
      <c r="BC11" s="170">
        <v>2</v>
      </c>
      <c r="BD11" s="170">
        <v>0</v>
      </c>
      <c r="BE11" s="170">
        <v>0</v>
      </c>
      <c r="BF11" s="170">
        <v>2</v>
      </c>
      <c r="BG11" s="170">
        <v>0</v>
      </c>
      <c r="BH11" s="170">
        <v>0</v>
      </c>
      <c r="BI11" s="170">
        <v>0</v>
      </c>
      <c r="BJ11" s="170">
        <v>0</v>
      </c>
      <c r="BK11" s="170">
        <v>0</v>
      </c>
      <c r="BL11" s="170">
        <v>4</v>
      </c>
      <c r="BM11" s="170">
        <v>3</v>
      </c>
      <c r="BN11" s="170">
        <v>5</v>
      </c>
      <c r="BO11" s="170">
        <v>0</v>
      </c>
      <c r="BP11" s="170">
        <v>0</v>
      </c>
      <c r="BQ11" s="170">
        <v>0</v>
      </c>
      <c r="BR11" s="170">
        <v>0</v>
      </c>
      <c r="BS11" s="170">
        <v>1</v>
      </c>
      <c r="BT11" s="170">
        <v>0</v>
      </c>
      <c r="BU11" s="168" t="s">
        <v>248</v>
      </c>
      <c r="BV11" s="357" t="str">
        <f t="shared" si="4"/>
        <v>2 - 3</v>
      </c>
      <c r="BW11" s="167">
        <v>1</v>
      </c>
      <c r="BX11" s="519">
        <v>1</v>
      </c>
      <c r="BY11" s="519">
        <v>0</v>
      </c>
      <c r="BZ11" s="519">
        <v>2</v>
      </c>
      <c r="CA11" s="519">
        <v>0</v>
      </c>
      <c r="CB11" s="519">
        <v>0</v>
      </c>
      <c r="CC11" s="519">
        <v>3</v>
      </c>
      <c r="CD11" s="519">
        <v>0</v>
      </c>
      <c r="CE11" s="519">
        <v>0</v>
      </c>
      <c r="CF11" s="519">
        <v>0</v>
      </c>
      <c r="CG11" s="519">
        <v>0</v>
      </c>
      <c r="CH11" s="519">
        <v>0</v>
      </c>
      <c r="CI11" s="519">
        <v>0</v>
      </c>
      <c r="CJ11" s="520">
        <v>1</v>
      </c>
      <c r="CK11" s="520">
        <v>1</v>
      </c>
      <c r="CL11" s="520" t="s">
        <v>223</v>
      </c>
      <c r="CM11" s="551" t="str">
        <f t="shared" si="5"/>
        <v>10 +</v>
      </c>
      <c r="CN11" s="520">
        <v>1</v>
      </c>
      <c r="CO11" s="521" t="s">
        <v>224</v>
      </c>
      <c r="CP11" s="552" t="str">
        <f t="shared" si="6"/>
        <v>4-Sanitary latrines (household)</v>
      </c>
      <c r="CQ11" s="521" t="s">
        <v>224</v>
      </c>
      <c r="CR11" s="552" t="str">
        <f t="shared" si="7"/>
        <v>4-Sanitary latrines (household)</v>
      </c>
      <c r="CS11" s="520">
        <v>1</v>
      </c>
      <c r="CT11" s="519">
        <v>1</v>
      </c>
      <c r="CU11" s="519">
        <v>0</v>
      </c>
      <c r="CV11" s="519">
        <v>0</v>
      </c>
      <c r="CW11" s="519">
        <v>2</v>
      </c>
      <c r="CX11" s="519">
        <v>0</v>
      </c>
      <c r="CY11" s="519">
        <v>0</v>
      </c>
      <c r="CZ11" s="519">
        <v>1</v>
      </c>
      <c r="DA11" s="519">
        <v>0</v>
      </c>
      <c r="DB11" s="519">
        <v>0</v>
      </c>
      <c r="DC11" s="520">
        <v>1</v>
      </c>
      <c r="DD11" s="520">
        <v>0</v>
      </c>
      <c r="DE11" s="520" t="s">
        <v>248</v>
      </c>
      <c r="DF11" s="553" t="str">
        <f t="shared" si="8"/>
        <v>2 - 3</v>
      </c>
      <c r="DG11" s="520" t="s">
        <v>228</v>
      </c>
      <c r="DH11" s="553" t="str">
        <f t="shared" si="9"/>
        <v>c-30-60 minutes</v>
      </c>
      <c r="DI11" s="519">
        <v>0</v>
      </c>
      <c r="DJ11" s="519">
        <v>2</v>
      </c>
      <c r="DK11" s="519">
        <v>3</v>
      </c>
      <c r="DL11" s="519">
        <v>0</v>
      </c>
      <c r="DM11" s="519">
        <v>0</v>
      </c>
      <c r="DN11" s="519">
        <v>1</v>
      </c>
      <c r="DO11" s="520">
        <v>0</v>
      </c>
      <c r="DP11" s="520">
        <v>0</v>
      </c>
      <c r="DQ11" s="520">
        <v>0</v>
      </c>
      <c r="DR11" s="520">
        <v>0</v>
      </c>
      <c r="DS11" s="522">
        <v>0</v>
      </c>
      <c r="DT11" s="522">
        <v>1</v>
      </c>
      <c r="DU11" s="522">
        <v>0</v>
      </c>
      <c r="DV11" s="522">
        <v>0</v>
      </c>
      <c r="DW11" s="522">
        <v>0</v>
      </c>
      <c r="DX11" s="522">
        <v>0</v>
      </c>
      <c r="DY11" s="522">
        <v>0</v>
      </c>
    </row>
    <row r="12" spans="1:129" ht="30">
      <c r="A12" s="513">
        <v>7</v>
      </c>
      <c r="B12" s="514">
        <v>40796</v>
      </c>
      <c r="C12" s="515">
        <v>11</v>
      </c>
      <c r="D12" s="515" t="s">
        <v>214</v>
      </c>
      <c r="E12" s="515" t="s">
        <v>244</v>
      </c>
      <c r="F12" s="515" t="s">
        <v>245</v>
      </c>
      <c r="G12" s="515" t="s">
        <v>217</v>
      </c>
      <c r="H12" s="164" t="s">
        <v>246</v>
      </c>
      <c r="I12" s="516" t="s">
        <v>234</v>
      </c>
      <c r="J12" s="349" t="str">
        <f t="shared" si="0"/>
        <v>3-Marooned</v>
      </c>
      <c r="K12" s="517">
        <v>1</v>
      </c>
      <c r="L12" s="517">
        <v>0</v>
      </c>
      <c r="M12" s="517">
        <v>1</v>
      </c>
      <c r="N12" s="517">
        <v>0</v>
      </c>
      <c r="O12" s="517">
        <v>1</v>
      </c>
      <c r="P12" s="517">
        <v>1</v>
      </c>
      <c r="Q12" s="517">
        <v>1</v>
      </c>
      <c r="R12" s="517">
        <v>1</v>
      </c>
      <c r="S12" s="517">
        <v>0</v>
      </c>
      <c r="T12" s="518" t="s">
        <v>418</v>
      </c>
      <c r="U12" s="349" t="str">
        <f t="shared" si="1"/>
        <v>1-Relatively normal</v>
      </c>
      <c r="V12" s="170">
        <v>2</v>
      </c>
      <c r="W12" s="170">
        <v>0</v>
      </c>
      <c r="X12" s="170">
        <v>0</v>
      </c>
      <c r="Y12" s="170">
        <v>0</v>
      </c>
      <c r="Z12" s="170">
        <v>1</v>
      </c>
      <c r="AA12" s="170">
        <v>3</v>
      </c>
      <c r="AB12" s="170">
        <v>0</v>
      </c>
      <c r="AC12" s="170">
        <v>0</v>
      </c>
      <c r="AD12" s="170">
        <v>0</v>
      </c>
      <c r="AE12" s="170">
        <v>0</v>
      </c>
      <c r="AF12" s="170">
        <v>0</v>
      </c>
      <c r="AG12" s="170">
        <v>0</v>
      </c>
      <c r="AH12" s="168">
        <v>1</v>
      </c>
      <c r="AI12" s="274" t="s">
        <v>224</v>
      </c>
      <c r="AJ12" s="274" t="str">
        <f t="shared" si="2"/>
        <v>4-Sanitary latrines (household)</v>
      </c>
      <c r="AK12" s="274" t="s">
        <v>300</v>
      </c>
      <c r="AL12" s="274" t="str">
        <f t="shared" si="3"/>
        <v>5-Other</v>
      </c>
      <c r="AM12" s="172">
        <v>1</v>
      </c>
      <c r="AN12" s="172">
        <v>0</v>
      </c>
      <c r="AO12" s="172">
        <v>1</v>
      </c>
      <c r="AP12" s="172">
        <v>1</v>
      </c>
      <c r="AQ12" s="172">
        <v>0</v>
      </c>
      <c r="AR12" s="172">
        <v>0</v>
      </c>
      <c r="AS12" s="172">
        <v>0</v>
      </c>
      <c r="AT12" s="172">
        <v>0</v>
      </c>
      <c r="AU12" s="172">
        <v>0</v>
      </c>
      <c r="AV12" s="172">
        <v>1</v>
      </c>
      <c r="AW12" s="170">
        <v>1</v>
      </c>
      <c r="AX12" s="170">
        <v>0</v>
      </c>
      <c r="AY12" s="170">
        <v>0</v>
      </c>
      <c r="AZ12" s="170">
        <v>3</v>
      </c>
      <c r="BA12" s="170">
        <v>0</v>
      </c>
      <c r="BB12" s="170">
        <v>0</v>
      </c>
      <c r="BC12" s="170">
        <v>2</v>
      </c>
      <c r="BD12" s="170">
        <v>0</v>
      </c>
      <c r="BE12" s="170">
        <v>1</v>
      </c>
      <c r="BF12" s="170">
        <v>0</v>
      </c>
      <c r="BG12" s="170">
        <v>0</v>
      </c>
      <c r="BH12" s="170">
        <v>0</v>
      </c>
      <c r="BI12" s="170">
        <v>0</v>
      </c>
      <c r="BJ12" s="170">
        <v>0</v>
      </c>
      <c r="BK12" s="170">
        <v>0</v>
      </c>
      <c r="BL12" s="170">
        <v>5</v>
      </c>
      <c r="BM12" s="170">
        <v>1</v>
      </c>
      <c r="BN12" s="170">
        <v>4</v>
      </c>
      <c r="BO12" s="170">
        <v>3</v>
      </c>
      <c r="BP12" s="170">
        <v>0</v>
      </c>
      <c r="BQ12" s="170">
        <v>0</v>
      </c>
      <c r="BR12" s="170">
        <v>0</v>
      </c>
      <c r="BS12" s="170">
        <v>2</v>
      </c>
      <c r="BT12" s="170">
        <v>0</v>
      </c>
      <c r="BU12" s="168" t="s">
        <v>538</v>
      </c>
      <c r="BV12" s="357" t="str">
        <f t="shared" si="4"/>
        <v>0 - &lt;1</v>
      </c>
      <c r="BW12" s="167"/>
      <c r="BX12" s="519">
        <v>1</v>
      </c>
      <c r="BY12" s="519">
        <v>0</v>
      </c>
      <c r="BZ12" s="519">
        <v>0</v>
      </c>
      <c r="CA12" s="519">
        <v>0</v>
      </c>
      <c r="CB12" s="519">
        <v>0</v>
      </c>
      <c r="CC12" s="519">
        <v>3</v>
      </c>
      <c r="CD12" s="519">
        <v>2</v>
      </c>
      <c r="CE12" s="519">
        <v>0</v>
      </c>
      <c r="CF12" s="519">
        <v>0</v>
      </c>
      <c r="CG12" s="519">
        <v>1</v>
      </c>
      <c r="CH12" s="519">
        <v>0</v>
      </c>
      <c r="CI12" s="519">
        <v>0</v>
      </c>
      <c r="CJ12" s="520">
        <v>0</v>
      </c>
      <c r="CK12" s="520">
        <v>1</v>
      </c>
      <c r="CL12" s="520" t="s">
        <v>223</v>
      </c>
      <c r="CM12" s="551" t="str">
        <f t="shared" si="5"/>
        <v>10 +</v>
      </c>
      <c r="CN12" s="520">
        <v>1</v>
      </c>
      <c r="CO12" s="521" t="s">
        <v>224</v>
      </c>
      <c r="CP12" s="552" t="str">
        <f t="shared" si="6"/>
        <v>4-Sanitary latrines (household)</v>
      </c>
      <c r="CQ12" s="521" t="s">
        <v>225</v>
      </c>
      <c r="CR12" s="552" t="str">
        <f t="shared" si="7"/>
        <v>1-Open area</v>
      </c>
      <c r="CS12" s="520">
        <v>1</v>
      </c>
      <c r="CT12" s="519">
        <v>3</v>
      </c>
      <c r="CU12" s="519">
        <v>0</v>
      </c>
      <c r="CV12" s="519">
        <v>0</v>
      </c>
      <c r="CW12" s="519">
        <v>2</v>
      </c>
      <c r="CX12" s="519">
        <v>0</v>
      </c>
      <c r="CY12" s="519">
        <v>0</v>
      </c>
      <c r="CZ12" s="519">
        <v>1</v>
      </c>
      <c r="DA12" s="519">
        <v>0</v>
      </c>
      <c r="DB12" s="519">
        <v>0</v>
      </c>
      <c r="DC12" s="520">
        <v>1</v>
      </c>
      <c r="DD12" s="520">
        <v>0</v>
      </c>
      <c r="DE12" s="520">
        <v>0</v>
      </c>
      <c r="DF12" s="553" t="str">
        <f t="shared" si="8"/>
        <v/>
      </c>
      <c r="DG12" s="520" t="s">
        <v>236</v>
      </c>
      <c r="DH12" s="553" t="str">
        <f t="shared" si="9"/>
        <v>e-&gt; 2 hours</v>
      </c>
      <c r="DI12" s="519">
        <v>0</v>
      </c>
      <c r="DJ12" s="519">
        <v>2</v>
      </c>
      <c r="DK12" s="519">
        <v>3</v>
      </c>
      <c r="DL12" s="519">
        <v>0</v>
      </c>
      <c r="DM12" s="519">
        <v>0</v>
      </c>
      <c r="DN12" s="519">
        <v>1</v>
      </c>
      <c r="DO12" s="520">
        <v>0</v>
      </c>
      <c r="DP12" s="520">
        <v>0</v>
      </c>
      <c r="DQ12" s="520">
        <v>1</v>
      </c>
      <c r="DR12" s="520">
        <v>0</v>
      </c>
      <c r="DS12" s="522">
        <v>0</v>
      </c>
      <c r="DT12" s="522">
        <v>1</v>
      </c>
      <c r="DU12" s="522">
        <v>0</v>
      </c>
      <c r="DV12" s="522">
        <v>0</v>
      </c>
      <c r="DW12" s="522">
        <v>0</v>
      </c>
      <c r="DX12" s="522">
        <v>0</v>
      </c>
      <c r="DY12" s="522">
        <v>0</v>
      </c>
    </row>
    <row r="13" spans="1:129" ht="75">
      <c r="A13" s="513">
        <v>8</v>
      </c>
      <c r="B13" s="514">
        <v>40796</v>
      </c>
      <c r="C13" s="515">
        <v>11</v>
      </c>
      <c r="D13" s="515" t="s">
        <v>214</v>
      </c>
      <c r="E13" s="515" t="s">
        <v>244</v>
      </c>
      <c r="F13" s="515" t="s">
        <v>249</v>
      </c>
      <c r="G13" s="515" t="s">
        <v>217</v>
      </c>
      <c r="H13" s="164" t="s">
        <v>250</v>
      </c>
      <c r="I13" s="516" t="s">
        <v>251</v>
      </c>
      <c r="J13" s="349" t="str">
        <f t="shared" si="0"/>
        <v>5-Home undamaged</v>
      </c>
      <c r="K13" s="517">
        <v>1</v>
      </c>
      <c r="L13" s="517">
        <v>0</v>
      </c>
      <c r="M13" s="517">
        <v>1</v>
      </c>
      <c r="N13" s="517">
        <v>1</v>
      </c>
      <c r="O13" s="517">
        <v>1</v>
      </c>
      <c r="P13" s="517">
        <v>1</v>
      </c>
      <c r="Q13" s="517">
        <v>1</v>
      </c>
      <c r="R13" s="517">
        <v>1</v>
      </c>
      <c r="S13" s="517">
        <v>0</v>
      </c>
      <c r="T13" s="518" t="s">
        <v>416</v>
      </c>
      <c r="U13" s="349" t="str">
        <f t="shared" si="1"/>
        <v>3-Seriously vulnerable</v>
      </c>
      <c r="V13" s="170">
        <v>3</v>
      </c>
      <c r="W13" s="170">
        <v>0</v>
      </c>
      <c r="X13" s="170">
        <v>0</v>
      </c>
      <c r="Y13" s="170">
        <v>0</v>
      </c>
      <c r="Z13" s="170">
        <v>1</v>
      </c>
      <c r="AA13" s="170">
        <v>0</v>
      </c>
      <c r="AB13" s="170">
        <v>0</v>
      </c>
      <c r="AC13" s="170">
        <v>0</v>
      </c>
      <c r="AD13" s="170">
        <v>0</v>
      </c>
      <c r="AE13" s="170">
        <v>0</v>
      </c>
      <c r="AF13" s="170">
        <v>0</v>
      </c>
      <c r="AG13" s="170">
        <v>2</v>
      </c>
      <c r="AH13" s="168">
        <v>1</v>
      </c>
      <c r="AI13" s="274" t="s">
        <v>224</v>
      </c>
      <c r="AJ13" s="274" t="str">
        <f t="shared" si="2"/>
        <v>4-Sanitary latrines (household)</v>
      </c>
      <c r="AK13" s="274" t="s">
        <v>238</v>
      </c>
      <c r="AL13" s="274" t="str">
        <f t="shared" si="3"/>
        <v>2-Hanging or open latrine</v>
      </c>
      <c r="AM13" s="172">
        <v>1</v>
      </c>
      <c r="AN13" s="172">
        <v>0</v>
      </c>
      <c r="AO13" s="172">
        <v>1</v>
      </c>
      <c r="AP13" s="172">
        <v>0</v>
      </c>
      <c r="AQ13" s="172">
        <v>0</v>
      </c>
      <c r="AR13" s="172">
        <v>0</v>
      </c>
      <c r="AS13" s="172">
        <v>0</v>
      </c>
      <c r="AT13" s="172">
        <v>0</v>
      </c>
      <c r="AU13" s="172">
        <v>0</v>
      </c>
      <c r="AV13" s="172">
        <v>1</v>
      </c>
      <c r="AW13" s="170">
        <v>1</v>
      </c>
      <c r="AX13" s="170">
        <v>0</v>
      </c>
      <c r="AY13" s="170">
        <v>0</v>
      </c>
      <c r="AZ13" s="170">
        <v>2</v>
      </c>
      <c r="BA13" s="170">
        <v>0</v>
      </c>
      <c r="BB13" s="170">
        <v>0</v>
      </c>
      <c r="BC13" s="170">
        <v>0</v>
      </c>
      <c r="BD13" s="170">
        <v>0</v>
      </c>
      <c r="BE13" s="170">
        <v>0</v>
      </c>
      <c r="BF13" s="170">
        <v>0</v>
      </c>
      <c r="BG13" s="170">
        <v>0</v>
      </c>
      <c r="BH13" s="170">
        <v>0</v>
      </c>
      <c r="BI13" s="170">
        <v>0</v>
      </c>
      <c r="BJ13" s="170">
        <v>0</v>
      </c>
      <c r="BK13" s="170">
        <v>0</v>
      </c>
      <c r="BL13" s="170">
        <v>4</v>
      </c>
      <c r="BM13" s="170">
        <v>0</v>
      </c>
      <c r="BN13" s="170">
        <v>5</v>
      </c>
      <c r="BO13" s="170">
        <v>3</v>
      </c>
      <c r="BP13" s="170">
        <v>0</v>
      </c>
      <c r="BQ13" s="170">
        <v>2</v>
      </c>
      <c r="BR13" s="170">
        <v>0</v>
      </c>
      <c r="BS13" s="170">
        <v>0</v>
      </c>
      <c r="BT13" s="170">
        <v>1</v>
      </c>
      <c r="BU13" s="168" t="s">
        <v>538</v>
      </c>
      <c r="BV13" s="357" t="str">
        <f t="shared" si="4"/>
        <v>0 - &lt;1</v>
      </c>
      <c r="BW13" s="167"/>
      <c r="BX13" s="519">
        <v>0</v>
      </c>
      <c r="BY13" s="519">
        <v>0</v>
      </c>
      <c r="BZ13" s="519">
        <v>2</v>
      </c>
      <c r="CA13" s="519">
        <v>0</v>
      </c>
      <c r="CB13" s="519">
        <v>0</v>
      </c>
      <c r="CC13" s="519">
        <v>3</v>
      </c>
      <c r="CD13" s="519">
        <v>0</v>
      </c>
      <c r="CE13" s="519">
        <v>0</v>
      </c>
      <c r="CF13" s="519">
        <v>0</v>
      </c>
      <c r="CG13" s="519">
        <v>0</v>
      </c>
      <c r="CH13" s="519">
        <v>0</v>
      </c>
      <c r="CI13" s="519">
        <v>1</v>
      </c>
      <c r="CJ13" s="520">
        <v>0</v>
      </c>
      <c r="CK13" s="520">
        <v>1</v>
      </c>
      <c r="CL13" s="520" t="s">
        <v>223</v>
      </c>
      <c r="CM13" s="551" t="str">
        <f t="shared" si="5"/>
        <v>10 +</v>
      </c>
      <c r="CN13" s="520">
        <v>1</v>
      </c>
      <c r="CO13" s="521" t="s">
        <v>224</v>
      </c>
      <c r="CP13" s="552" t="str">
        <f t="shared" si="6"/>
        <v>4-Sanitary latrines (household)</v>
      </c>
      <c r="CQ13" s="521" t="s">
        <v>225</v>
      </c>
      <c r="CR13" s="552" t="str">
        <f t="shared" si="7"/>
        <v>1-Open area</v>
      </c>
      <c r="CS13" s="520">
        <v>1</v>
      </c>
      <c r="CT13" s="519">
        <v>0</v>
      </c>
      <c r="CU13" s="519">
        <v>0</v>
      </c>
      <c r="CV13" s="519">
        <v>0</v>
      </c>
      <c r="CW13" s="519">
        <v>3</v>
      </c>
      <c r="CX13" s="519">
        <v>1</v>
      </c>
      <c r="CY13" s="519">
        <v>0</v>
      </c>
      <c r="CZ13" s="519">
        <v>0</v>
      </c>
      <c r="DA13" s="519">
        <v>2</v>
      </c>
      <c r="DB13" s="519">
        <v>0</v>
      </c>
      <c r="DC13" s="520">
        <v>1</v>
      </c>
      <c r="DD13" s="520">
        <v>0</v>
      </c>
      <c r="DE13" s="520">
        <v>0</v>
      </c>
      <c r="DF13" s="553" t="str">
        <f t="shared" si="8"/>
        <v/>
      </c>
      <c r="DG13" s="520" t="s">
        <v>236</v>
      </c>
      <c r="DH13" s="553" t="str">
        <f t="shared" si="9"/>
        <v>e-&gt; 2 hours</v>
      </c>
      <c r="DI13" s="519">
        <v>0</v>
      </c>
      <c r="DJ13" s="519">
        <v>1</v>
      </c>
      <c r="DK13" s="519">
        <v>3</v>
      </c>
      <c r="DL13" s="519">
        <v>0</v>
      </c>
      <c r="DM13" s="519">
        <v>0</v>
      </c>
      <c r="DN13" s="519">
        <v>2</v>
      </c>
      <c r="DO13" s="520">
        <v>0</v>
      </c>
      <c r="DP13" s="520">
        <v>0</v>
      </c>
      <c r="DQ13" s="520">
        <v>0</v>
      </c>
      <c r="DR13" s="520">
        <v>0</v>
      </c>
      <c r="DS13" s="522">
        <v>0</v>
      </c>
      <c r="DT13" s="522">
        <v>1</v>
      </c>
      <c r="DU13" s="522">
        <v>0</v>
      </c>
      <c r="DV13" s="522">
        <v>0</v>
      </c>
      <c r="DW13" s="522">
        <v>0</v>
      </c>
      <c r="DX13" s="522">
        <v>0</v>
      </c>
      <c r="DY13" s="522">
        <v>0</v>
      </c>
    </row>
    <row r="14" spans="1:129" ht="75">
      <c r="A14" s="513">
        <v>9</v>
      </c>
      <c r="B14" s="514">
        <v>40797</v>
      </c>
      <c r="C14" s="515">
        <v>11</v>
      </c>
      <c r="D14" s="515" t="s">
        <v>214</v>
      </c>
      <c r="E14" s="515" t="s">
        <v>244</v>
      </c>
      <c r="F14" s="515" t="s">
        <v>252</v>
      </c>
      <c r="G14" s="515" t="s">
        <v>217</v>
      </c>
      <c r="H14" s="164" t="s">
        <v>253</v>
      </c>
      <c r="I14" s="516" t="s">
        <v>251</v>
      </c>
      <c r="J14" s="349" t="str">
        <f t="shared" si="0"/>
        <v>5-Home undamaged</v>
      </c>
      <c r="K14" s="517">
        <v>1</v>
      </c>
      <c r="L14" s="517">
        <v>0</v>
      </c>
      <c r="M14" s="517">
        <v>1</v>
      </c>
      <c r="N14" s="517">
        <v>0</v>
      </c>
      <c r="O14" s="517">
        <v>1</v>
      </c>
      <c r="P14" s="517">
        <v>1</v>
      </c>
      <c r="Q14" s="517">
        <v>1</v>
      </c>
      <c r="R14" s="517">
        <v>0</v>
      </c>
      <c r="S14" s="517">
        <v>0</v>
      </c>
      <c r="T14" s="518" t="s">
        <v>416</v>
      </c>
      <c r="U14" s="349" t="str">
        <f t="shared" si="1"/>
        <v>3-Seriously vulnerable</v>
      </c>
      <c r="V14" s="170">
        <v>2</v>
      </c>
      <c r="W14" s="170">
        <v>0</v>
      </c>
      <c r="X14" s="170">
        <v>0</v>
      </c>
      <c r="Y14" s="170">
        <v>0</v>
      </c>
      <c r="Z14" s="170">
        <v>1</v>
      </c>
      <c r="AA14" s="170">
        <v>3</v>
      </c>
      <c r="AB14" s="170">
        <v>0</v>
      </c>
      <c r="AC14" s="170">
        <v>0</v>
      </c>
      <c r="AD14" s="170">
        <v>0</v>
      </c>
      <c r="AE14" s="170">
        <v>0</v>
      </c>
      <c r="AF14" s="170">
        <v>0</v>
      </c>
      <c r="AG14" s="170">
        <v>0</v>
      </c>
      <c r="AH14" s="168">
        <v>1</v>
      </c>
      <c r="AI14" s="274" t="s">
        <v>224</v>
      </c>
      <c r="AJ14" s="274" t="str">
        <f t="shared" si="2"/>
        <v>4-Sanitary latrines (household)</v>
      </c>
      <c r="AK14" s="274" t="s">
        <v>300</v>
      </c>
      <c r="AL14" s="274" t="str">
        <f t="shared" si="3"/>
        <v>5-Other</v>
      </c>
      <c r="AM14" s="172">
        <v>1</v>
      </c>
      <c r="AN14" s="172">
        <v>0</v>
      </c>
      <c r="AO14" s="172">
        <v>0</v>
      </c>
      <c r="AP14" s="172">
        <v>1</v>
      </c>
      <c r="AQ14" s="172">
        <v>0</v>
      </c>
      <c r="AR14" s="172">
        <v>0</v>
      </c>
      <c r="AS14" s="172">
        <v>0</v>
      </c>
      <c r="AT14" s="172">
        <v>1</v>
      </c>
      <c r="AU14" s="172">
        <v>0</v>
      </c>
      <c r="AV14" s="172">
        <v>0</v>
      </c>
      <c r="AW14" s="170">
        <v>1</v>
      </c>
      <c r="AX14" s="170">
        <v>0</v>
      </c>
      <c r="AY14" s="170">
        <v>0</v>
      </c>
      <c r="AZ14" s="170">
        <v>3</v>
      </c>
      <c r="BA14" s="170">
        <v>0</v>
      </c>
      <c r="BB14" s="170">
        <v>1</v>
      </c>
      <c r="BC14" s="170">
        <v>2</v>
      </c>
      <c r="BD14" s="170">
        <v>0</v>
      </c>
      <c r="BE14" s="170">
        <v>0</v>
      </c>
      <c r="BF14" s="170">
        <v>0</v>
      </c>
      <c r="BG14" s="170">
        <v>0</v>
      </c>
      <c r="BH14" s="170">
        <v>0</v>
      </c>
      <c r="BI14" s="170">
        <v>0</v>
      </c>
      <c r="BJ14" s="170">
        <v>0</v>
      </c>
      <c r="BK14" s="170">
        <v>0</v>
      </c>
      <c r="BL14" s="170">
        <v>5</v>
      </c>
      <c r="BM14" s="170">
        <v>1</v>
      </c>
      <c r="BN14" s="170">
        <v>2</v>
      </c>
      <c r="BO14" s="170">
        <v>4</v>
      </c>
      <c r="BP14" s="170">
        <v>0</v>
      </c>
      <c r="BQ14" s="170">
        <v>3</v>
      </c>
      <c r="BR14" s="170">
        <v>0</v>
      </c>
      <c r="BS14" s="170">
        <v>0</v>
      </c>
      <c r="BT14" s="170">
        <v>0</v>
      </c>
      <c r="BU14" s="168" t="s">
        <v>538</v>
      </c>
      <c r="BV14" s="357" t="str">
        <f t="shared" si="4"/>
        <v>0 - &lt;1</v>
      </c>
      <c r="BW14" s="167"/>
      <c r="BX14" s="519">
        <v>0</v>
      </c>
      <c r="BY14" s="519">
        <v>1</v>
      </c>
      <c r="BZ14" s="519">
        <v>0</v>
      </c>
      <c r="CA14" s="519">
        <v>0</v>
      </c>
      <c r="CB14" s="519">
        <v>0</v>
      </c>
      <c r="CC14" s="519">
        <v>2</v>
      </c>
      <c r="CD14" s="519">
        <v>3</v>
      </c>
      <c r="CE14" s="519">
        <v>0</v>
      </c>
      <c r="CF14" s="519">
        <v>0</v>
      </c>
      <c r="CG14" s="519">
        <v>0</v>
      </c>
      <c r="CH14" s="519">
        <v>0</v>
      </c>
      <c r="CI14" s="519">
        <v>0</v>
      </c>
      <c r="CJ14" s="520">
        <v>0</v>
      </c>
      <c r="CK14" s="520">
        <v>1</v>
      </c>
      <c r="CL14" s="520" t="s">
        <v>223</v>
      </c>
      <c r="CM14" s="551" t="str">
        <f t="shared" si="5"/>
        <v>10 +</v>
      </c>
      <c r="CN14" s="520">
        <v>0</v>
      </c>
      <c r="CO14" s="521" t="s">
        <v>224</v>
      </c>
      <c r="CP14" s="552" t="str">
        <f t="shared" si="6"/>
        <v>4-Sanitary latrines (household)</v>
      </c>
      <c r="CQ14" s="521" t="s">
        <v>238</v>
      </c>
      <c r="CR14" s="552" t="str">
        <f t="shared" si="7"/>
        <v>2-Hanging or open latrine</v>
      </c>
      <c r="CS14" s="520">
        <v>1</v>
      </c>
      <c r="CT14" s="519">
        <v>0</v>
      </c>
      <c r="CU14" s="519">
        <v>0</v>
      </c>
      <c r="CV14" s="519">
        <v>0</v>
      </c>
      <c r="CW14" s="519">
        <v>3</v>
      </c>
      <c r="CX14" s="519">
        <v>2</v>
      </c>
      <c r="CY14" s="519">
        <v>0</v>
      </c>
      <c r="CZ14" s="519">
        <v>0</v>
      </c>
      <c r="DA14" s="519">
        <v>0</v>
      </c>
      <c r="DB14" s="519">
        <v>1</v>
      </c>
      <c r="DC14" s="520">
        <v>1</v>
      </c>
      <c r="DD14" s="520">
        <v>0</v>
      </c>
      <c r="DE14" s="520">
        <v>0</v>
      </c>
      <c r="DF14" s="553" t="str">
        <f t="shared" si="8"/>
        <v/>
      </c>
      <c r="DG14" s="520" t="s">
        <v>239</v>
      </c>
      <c r="DH14" s="553" t="str">
        <f t="shared" si="9"/>
        <v>d-1 - 2 hours</v>
      </c>
      <c r="DI14" s="519">
        <v>0</v>
      </c>
      <c r="DJ14" s="519">
        <v>0</v>
      </c>
      <c r="DK14" s="519">
        <v>3</v>
      </c>
      <c r="DL14" s="519">
        <v>2</v>
      </c>
      <c r="DM14" s="519">
        <v>0</v>
      </c>
      <c r="DN14" s="519">
        <v>1</v>
      </c>
      <c r="DO14" s="520">
        <v>0</v>
      </c>
      <c r="DP14" s="520">
        <v>0</v>
      </c>
      <c r="DQ14" s="520">
        <v>0</v>
      </c>
      <c r="DR14" s="520">
        <v>0</v>
      </c>
      <c r="DS14" s="522">
        <v>1</v>
      </c>
      <c r="DT14" s="522">
        <v>0</v>
      </c>
      <c r="DU14" s="522">
        <v>0</v>
      </c>
      <c r="DV14" s="522">
        <v>0</v>
      </c>
      <c r="DW14" s="522">
        <v>0</v>
      </c>
      <c r="DX14" s="522">
        <v>0</v>
      </c>
      <c r="DY14" s="522">
        <v>0</v>
      </c>
    </row>
    <row r="15" spans="1:129" ht="45">
      <c r="A15" s="513">
        <v>10</v>
      </c>
      <c r="B15" s="514">
        <v>40795</v>
      </c>
      <c r="C15" s="515">
        <v>11</v>
      </c>
      <c r="D15" s="515" t="s">
        <v>214</v>
      </c>
      <c r="E15" s="515" t="s">
        <v>244</v>
      </c>
      <c r="F15" s="515" t="s">
        <v>254</v>
      </c>
      <c r="G15" s="515" t="s">
        <v>255</v>
      </c>
      <c r="H15" s="164" t="s">
        <v>256</v>
      </c>
      <c r="I15" s="516" t="s">
        <v>257</v>
      </c>
      <c r="J15" s="349" t="str">
        <f t="shared" si="0"/>
        <v>1-Collective centers</v>
      </c>
      <c r="K15" s="517">
        <v>0</v>
      </c>
      <c r="L15" s="517">
        <v>1</v>
      </c>
      <c r="M15" s="517">
        <v>1</v>
      </c>
      <c r="N15" s="517">
        <v>0</v>
      </c>
      <c r="O15" s="517">
        <v>1</v>
      </c>
      <c r="P15" s="517">
        <v>1</v>
      </c>
      <c r="Q15" s="517">
        <v>1</v>
      </c>
      <c r="R15" s="517">
        <v>1</v>
      </c>
      <c r="S15" s="517">
        <v>0</v>
      </c>
      <c r="T15" s="518" t="s">
        <v>416</v>
      </c>
      <c r="U15" s="349" t="str">
        <f t="shared" si="1"/>
        <v>3-Seriously vulnerable</v>
      </c>
      <c r="V15" s="170">
        <v>1</v>
      </c>
      <c r="W15" s="170">
        <v>0</v>
      </c>
      <c r="X15" s="170">
        <v>0</v>
      </c>
      <c r="Y15" s="170">
        <v>0</v>
      </c>
      <c r="Z15" s="170">
        <v>3</v>
      </c>
      <c r="AA15" s="170">
        <v>2</v>
      </c>
      <c r="AB15" s="170">
        <v>0</v>
      </c>
      <c r="AC15" s="170">
        <v>0</v>
      </c>
      <c r="AD15" s="170">
        <v>0</v>
      </c>
      <c r="AE15" s="170">
        <v>0</v>
      </c>
      <c r="AF15" s="170">
        <v>0</v>
      </c>
      <c r="AG15" s="170">
        <v>0</v>
      </c>
      <c r="AH15" s="168">
        <v>1</v>
      </c>
      <c r="AI15" s="274" t="s">
        <v>224</v>
      </c>
      <c r="AJ15" s="274" t="str">
        <f t="shared" si="2"/>
        <v>4-Sanitary latrines (household)</v>
      </c>
      <c r="AK15" s="274" t="s">
        <v>310</v>
      </c>
      <c r="AL15" s="274" t="str">
        <f t="shared" si="3"/>
        <v>3-Sanitary latrines (communal)</v>
      </c>
      <c r="AM15" s="172">
        <v>0</v>
      </c>
      <c r="AN15" s="172">
        <v>0</v>
      </c>
      <c r="AO15" s="172">
        <v>1</v>
      </c>
      <c r="AP15" s="172">
        <v>1</v>
      </c>
      <c r="AQ15" s="172">
        <v>0</v>
      </c>
      <c r="AR15" s="172">
        <v>0</v>
      </c>
      <c r="AS15" s="172">
        <v>0</v>
      </c>
      <c r="AT15" s="172">
        <v>1</v>
      </c>
      <c r="AU15" s="172">
        <v>1</v>
      </c>
      <c r="AV15" s="172">
        <v>0</v>
      </c>
      <c r="AW15" s="170">
        <v>0</v>
      </c>
      <c r="AX15" s="170">
        <v>0</v>
      </c>
      <c r="AY15" s="170">
        <v>3</v>
      </c>
      <c r="AZ15" s="170">
        <v>2</v>
      </c>
      <c r="BA15" s="170">
        <v>0</v>
      </c>
      <c r="BB15" s="170">
        <v>0</v>
      </c>
      <c r="BC15" s="170">
        <v>1</v>
      </c>
      <c r="BD15" s="170">
        <v>0</v>
      </c>
      <c r="BE15" s="170">
        <v>0</v>
      </c>
      <c r="BF15" s="170">
        <v>2</v>
      </c>
      <c r="BG15" s="170">
        <v>0</v>
      </c>
      <c r="BH15" s="170">
        <v>0</v>
      </c>
      <c r="BI15" s="170">
        <v>0</v>
      </c>
      <c r="BJ15" s="170">
        <v>1</v>
      </c>
      <c r="BK15" s="170">
        <v>0</v>
      </c>
      <c r="BL15" s="170">
        <v>4</v>
      </c>
      <c r="BM15" s="170">
        <v>0</v>
      </c>
      <c r="BN15" s="170">
        <v>5</v>
      </c>
      <c r="BO15" s="170">
        <v>3</v>
      </c>
      <c r="BP15" s="170">
        <v>0</v>
      </c>
      <c r="BQ15" s="170">
        <v>0</v>
      </c>
      <c r="BR15" s="170">
        <v>0</v>
      </c>
      <c r="BS15" s="170">
        <v>0</v>
      </c>
      <c r="BT15" s="170">
        <v>0</v>
      </c>
      <c r="BU15" s="168" t="s">
        <v>258</v>
      </c>
      <c r="BV15" s="357" t="str">
        <f t="shared" si="4"/>
        <v>1 - 2</v>
      </c>
      <c r="BW15" s="167">
        <v>1</v>
      </c>
      <c r="BX15" s="519">
        <v>1</v>
      </c>
      <c r="BY15" s="519">
        <v>0</v>
      </c>
      <c r="BZ15" s="519">
        <v>3</v>
      </c>
      <c r="CA15" s="519">
        <v>0</v>
      </c>
      <c r="CB15" s="519">
        <v>0</v>
      </c>
      <c r="CC15" s="519">
        <v>2</v>
      </c>
      <c r="CD15" s="519">
        <v>0</v>
      </c>
      <c r="CE15" s="519">
        <v>0</v>
      </c>
      <c r="CF15" s="519">
        <v>0</v>
      </c>
      <c r="CG15" s="519">
        <v>0</v>
      </c>
      <c r="CH15" s="519">
        <v>0</v>
      </c>
      <c r="CI15" s="519">
        <v>0</v>
      </c>
      <c r="CJ15" s="520">
        <v>0</v>
      </c>
      <c r="CK15" s="520">
        <v>1</v>
      </c>
      <c r="CL15" s="520" t="s">
        <v>223</v>
      </c>
      <c r="CM15" s="551" t="str">
        <f t="shared" si="5"/>
        <v>10 +</v>
      </c>
      <c r="CN15" s="520">
        <v>1</v>
      </c>
      <c r="CO15" s="521" t="s">
        <v>224</v>
      </c>
      <c r="CP15" s="552" t="str">
        <f t="shared" si="6"/>
        <v>4-Sanitary latrines (household)</v>
      </c>
      <c r="CQ15" s="521" t="s">
        <v>224</v>
      </c>
      <c r="CR15" s="552" t="str">
        <f t="shared" si="7"/>
        <v>4-Sanitary latrines (household)</v>
      </c>
      <c r="CS15" s="520">
        <v>1</v>
      </c>
      <c r="CT15" s="519">
        <v>2</v>
      </c>
      <c r="CU15" s="519">
        <v>0</v>
      </c>
      <c r="CV15" s="519">
        <v>1</v>
      </c>
      <c r="CW15" s="519">
        <v>3</v>
      </c>
      <c r="CX15" s="519">
        <v>0</v>
      </c>
      <c r="CY15" s="519">
        <v>0</v>
      </c>
      <c r="CZ15" s="519">
        <v>0</v>
      </c>
      <c r="DA15" s="519">
        <v>0</v>
      </c>
      <c r="DB15" s="519">
        <v>0</v>
      </c>
      <c r="DC15" s="520">
        <v>1</v>
      </c>
      <c r="DD15" s="520">
        <v>0</v>
      </c>
      <c r="DE15" s="520" t="s">
        <v>258</v>
      </c>
      <c r="DF15" s="553" t="str">
        <f t="shared" si="8"/>
        <v>1 - 2</v>
      </c>
      <c r="DG15" s="520" t="s">
        <v>228</v>
      </c>
      <c r="DH15" s="553" t="str">
        <f t="shared" si="9"/>
        <v>c-30-60 minutes</v>
      </c>
      <c r="DI15" s="519">
        <v>0</v>
      </c>
      <c r="DJ15" s="519">
        <v>2</v>
      </c>
      <c r="DK15" s="519">
        <v>3</v>
      </c>
      <c r="DL15" s="519">
        <v>0</v>
      </c>
      <c r="DM15" s="519">
        <v>0</v>
      </c>
      <c r="DN15" s="519">
        <v>1</v>
      </c>
      <c r="DO15" s="520">
        <v>0</v>
      </c>
      <c r="DP15" s="520">
        <v>1</v>
      </c>
      <c r="DQ15" s="520">
        <v>1</v>
      </c>
      <c r="DR15" s="520">
        <v>0</v>
      </c>
      <c r="DS15" s="522">
        <v>0</v>
      </c>
      <c r="DT15" s="522">
        <v>1</v>
      </c>
      <c r="DU15" s="522">
        <v>0</v>
      </c>
      <c r="DV15" s="522">
        <v>0</v>
      </c>
      <c r="DW15" s="522">
        <v>0</v>
      </c>
      <c r="DX15" s="522">
        <v>0</v>
      </c>
      <c r="DY15" s="522">
        <v>0</v>
      </c>
    </row>
    <row r="16" spans="1:129" ht="30">
      <c r="A16" s="513">
        <v>11</v>
      </c>
      <c r="B16" s="523">
        <v>40795</v>
      </c>
      <c r="C16" s="515">
        <v>11</v>
      </c>
      <c r="D16" s="515" t="s">
        <v>214</v>
      </c>
      <c r="E16" s="515" t="s">
        <v>244</v>
      </c>
      <c r="F16" s="515" t="s">
        <v>254</v>
      </c>
      <c r="G16" s="515" t="s">
        <v>255</v>
      </c>
      <c r="H16" s="164" t="s">
        <v>259</v>
      </c>
      <c r="I16" s="516" t="s">
        <v>234</v>
      </c>
      <c r="J16" s="349" t="str">
        <f t="shared" si="0"/>
        <v>3-Marooned</v>
      </c>
      <c r="K16" s="517">
        <v>1</v>
      </c>
      <c r="L16" s="517">
        <v>0</v>
      </c>
      <c r="M16" s="517">
        <v>1</v>
      </c>
      <c r="N16" s="517">
        <v>0</v>
      </c>
      <c r="O16" s="517">
        <v>1</v>
      </c>
      <c r="P16" s="517">
        <v>1</v>
      </c>
      <c r="Q16" s="517">
        <v>1</v>
      </c>
      <c r="R16" s="517">
        <v>1</v>
      </c>
      <c r="S16" s="517">
        <v>0</v>
      </c>
      <c r="T16" s="518" t="s">
        <v>416</v>
      </c>
      <c r="U16" s="349" t="str">
        <f t="shared" si="1"/>
        <v>3-Seriously vulnerable</v>
      </c>
      <c r="V16" s="170">
        <v>3</v>
      </c>
      <c r="W16" s="170">
        <v>0</v>
      </c>
      <c r="X16" s="170">
        <v>0</v>
      </c>
      <c r="Y16" s="170">
        <v>0</v>
      </c>
      <c r="Z16" s="170">
        <v>0</v>
      </c>
      <c r="AA16" s="170">
        <v>1</v>
      </c>
      <c r="AB16" s="170">
        <v>2</v>
      </c>
      <c r="AC16" s="170">
        <v>0</v>
      </c>
      <c r="AD16" s="170">
        <v>0</v>
      </c>
      <c r="AE16" s="170">
        <v>0</v>
      </c>
      <c r="AF16" s="170">
        <v>0</v>
      </c>
      <c r="AG16" s="170">
        <v>0</v>
      </c>
      <c r="AH16" s="168">
        <v>1</v>
      </c>
      <c r="AI16" s="274" t="s">
        <v>224</v>
      </c>
      <c r="AJ16" s="274" t="str">
        <f t="shared" si="2"/>
        <v>4-Sanitary latrines (household)</v>
      </c>
      <c r="AK16" s="274" t="s">
        <v>238</v>
      </c>
      <c r="AL16" s="274" t="str">
        <f t="shared" si="3"/>
        <v>2-Hanging or open latrine</v>
      </c>
      <c r="AM16" s="172">
        <v>0</v>
      </c>
      <c r="AN16" s="172">
        <v>0</v>
      </c>
      <c r="AO16" s="172">
        <v>0</v>
      </c>
      <c r="AP16" s="172">
        <v>1</v>
      </c>
      <c r="AQ16" s="172">
        <v>0</v>
      </c>
      <c r="AR16" s="172">
        <v>0</v>
      </c>
      <c r="AS16" s="172">
        <v>1</v>
      </c>
      <c r="AT16" s="172">
        <v>0</v>
      </c>
      <c r="AU16" s="172">
        <v>1</v>
      </c>
      <c r="AV16" s="172">
        <v>1</v>
      </c>
      <c r="AW16" s="170">
        <v>0</v>
      </c>
      <c r="AX16" s="170">
        <v>0</v>
      </c>
      <c r="AY16" s="170">
        <v>0</v>
      </c>
      <c r="AZ16" s="170">
        <v>3</v>
      </c>
      <c r="BA16" s="170">
        <v>0</v>
      </c>
      <c r="BB16" s="170">
        <v>0</v>
      </c>
      <c r="BC16" s="170">
        <v>1</v>
      </c>
      <c r="BD16" s="170">
        <v>2</v>
      </c>
      <c r="BE16" s="170">
        <v>0</v>
      </c>
      <c r="BF16" s="170">
        <v>0</v>
      </c>
      <c r="BG16" s="170">
        <v>1</v>
      </c>
      <c r="BH16" s="170">
        <v>0</v>
      </c>
      <c r="BI16" s="170">
        <v>0</v>
      </c>
      <c r="BJ16" s="170">
        <v>3</v>
      </c>
      <c r="BK16" s="170">
        <v>0</v>
      </c>
      <c r="BL16" s="170">
        <v>4</v>
      </c>
      <c r="BM16" s="170">
        <v>0</v>
      </c>
      <c r="BN16" s="170">
        <v>5</v>
      </c>
      <c r="BO16" s="170">
        <v>0</v>
      </c>
      <c r="BP16" s="170">
        <v>0</v>
      </c>
      <c r="BQ16" s="170">
        <v>0</v>
      </c>
      <c r="BR16" s="170">
        <v>0</v>
      </c>
      <c r="BS16" s="170">
        <v>2</v>
      </c>
      <c r="BT16" s="170">
        <v>0</v>
      </c>
      <c r="BU16" s="168" t="s">
        <v>538</v>
      </c>
      <c r="BV16" s="357" t="str">
        <f t="shared" si="4"/>
        <v>0 - &lt;1</v>
      </c>
      <c r="BW16" s="167"/>
      <c r="BX16" s="519">
        <v>3</v>
      </c>
      <c r="BY16" s="519">
        <v>0</v>
      </c>
      <c r="BZ16" s="519">
        <v>0</v>
      </c>
      <c r="CA16" s="519">
        <v>0</v>
      </c>
      <c r="CB16" s="519">
        <v>1</v>
      </c>
      <c r="CC16" s="519">
        <v>2</v>
      </c>
      <c r="CD16" s="519">
        <v>0</v>
      </c>
      <c r="CE16" s="519">
        <v>0</v>
      </c>
      <c r="CF16" s="519">
        <v>0</v>
      </c>
      <c r="CG16" s="519">
        <v>0</v>
      </c>
      <c r="CH16" s="519">
        <v>0</v>
      </c>
      <c r="CI16" s="519">
        <v>0</v>
      </c>
      <c r="CJ16" s="520">
        <v>1</v>
      </c>
      <c r="CK16" s="520">
        <v>1</v>
      </c>
      <c r="CL16" s="520" t="s">
        <v>223</v>
      </c>
      <c r="CM16" s="551" t="str">
        <f t="shared" si="5"/>
        <v>10 +</v>
      </c>
      <c r="CN16" s="520">
        <v>1</v>
      </c>
      <c r="CO16" s="521" t="s">
        <v>224</v>
      </c>
      <c r="CP16" s="552" t="str">
        <f t="shared" si="6"/>
        <v>4-Sanitary latrines (household)</v>
      </c>
      <c r="CQ16" s="521" t="s">
        <v>225</v>
      </c>
      <c r="CR16" s="552" t="str">
        <f t="shared" si="7"/>
        <v>1-Open area</v>
      </c>
      <c r="CS16" s="520">
        <v>1</v>
      </c>
      <c r="CT16" s="519">
        <v>0</v>
      </c>
      <c r="CU16" s="519">
        <v>0</v>
      </c>
      <c r="CV16" s="519">
        <v>0</v>
      </c>
      <c r="CW16" s="519">
        <v>3</v>
      </c>
      <c r="CX16" s="519">
        <v>0</v>
      </c>
      <c r="CY16" s="519">
        <v>2</v>
      </c>
      <c r="CZ16" s="519">
        <v>1</v>
      </c>
      <c r="DA16" s="519">
        <v>0</v>
      </c>
      <c r="DB16" s="519">
        <v>0</v>
      </c>
      <c r="DC16" s="520">
        <v>1</v>
      </c>
      <c r="DD16" s="520">
        <v>0</v>
      </c>
      <c r="DE16" s="520">
        <v>0</v>
      </c>
      <c r="DF16" s="553" t="str">
        <f t="shared" si="8"/>
        <v/>
      </c>
      <c r="DG16" s="520" t="s">
        <v>228</v>
      </c>
      <c r="DH16" s="553" t="str">
        <f t="shared" si="9"/>
        <v>c-30-60 minutes</v>
      </c>
      <c r="DI16" s="519">
        <v>0</v>
      </c>
      <c r="DJ16" s="519">
        <v>1</v>
      </c>
      <c r="DK16" s="519">
        <v>3</v>
      </c>
      <c r="DL16" s="519">
        <v>0</v>
      </c>
      <c r="DM16" s="519">
        <v>0</v>
      </c>
      <c r="DN16" s="519">
        <v>2</v>
      </c>
      <c r="DO16" s="520">
        <v>0</v>
      </c>
      <c r="DP16" s="520">
        <v>0</v>
      </c>
      <c r="DQ16" s="520">
        <v>1</v>
      </c>
      <c r="DR16" s="520">
        <v>0</v>
      </c>
      <c r="DS16" s="522">
        <v>0</v>
      </c>
      <c r="DT16" s="522">
        <v>1</v>
      </c>
      <c r="DU16" s="522">
        <v>0</v>
      </c>
      <c r="DV16" s="522">
        <v>0</v>
      </c>
      <c r="DW16" s="522">
        <v>0</v>
      </c>
      <c r="DX16" s="522">
        <v>1</v>
      </c>
      <c r="DY16" s="522">
        <v>0</v>
      </c>
    </row>
    <row r="17" spans="1:129" ht="60">
      <c r="A17" s="513">
        <v>12</v>
      </c>
      <c r="B17" s="514">
        <v>40795</v>
      </c>
      <c r="C17" s="515">
        <v>11</v>
      </c>
      <c r="D17" s="515" t="s">
        <v>214</v>
      </c>
      <c r="E17" s="515" t="s">
        <v>244</v>
      </c>
      <c r="F17" s="515" t="s">
        <v>254</v>
      </c>
      <c r="G17" s="515" t="s">
        <v>217</v>
      </c>
      <c r="H17" s="164" t="s">
        <v>261</v>
      </c>
      <c r="I17" s="516" t="s">
        <v>219</v>
      </c>
      <c r="J17" s="349" t="str">
        <f t="shared" si="0"/>
        <v>4-Damaged or water-logged</v>
      </c>
      <c r="K17" s="517">
        <v>1</v>
      </c>
      <c r="L17" s="517">
        <v>1</v>
      </c>
      <c r="M17" s="517">
        <v>1</v>
      </c>
      <c r="N17" s="517">
        <v>0</v>
      </c>
      <c r="O17" s="517">
        <v>1</v>
      </c>
      <c r="P17" s="517">
        <v>1</v>
      </c>
      <c r="Q17" s="517">
        <v>1</v>
      </c>
      <c r="R17" s="517">
        <v>1</v>
      </c>
      <c r="S17" s="517">
        <v>0</v>
      </c>
      <c r="T17" s="518" t="s">
        <v>416</v>
      </c>
      <c r="U17" s="349" t="str">
        <f t="shared" si="1"/>
        <v>3-Seriously vulnerable</v>
      </c>
      <c r="V17" s="170">
        <v>3</v>
      </c>
      <c r="W17" s="170">
        <v>0</v>
      </c>
      <c r="X17" s="170">
        <v>0</v>
      </c>
      <c r="Y17" s="170">
        <v>0</v>
      </c>
      <c r="Z17" s="170">
        <v>0</v>
      </c>
      <c r="AA17" s="170">
        <v>2</v>
      </c>
      <c r="AB17" s="170">
        <v>0</v>
      </c>
      <c r="AC17" s="170">
        <v>0</v>
      </c>
      <c r="AD17" s="170">
        <v>0</v>
      </c>
      <c r="AE17" s="170">
        <v>1</v>
      </c>
      <c r="AF17" s="170">
        <v>0</v>
      </c>
      <c r="AG17" s="170">
        <v>0</v>
      </c>
      <c r="AH17" s="168">
        <v>1</v>
      </c>
      <c r="AI17" s="274" t="s">
        <v>224</v>
      </c>
      <c r="AJ17" s="274" t="str">
        <f t="shared" si="2"/>
        <v>4-Sanitary latrines (household)</v>
      </c>
      <c r="AK17" s="274" t="s">
        <v>238</v>
      </c>
      <c r="AL17" s="274" t="str">
        <f t="shared" si="3"/>
        <v>2-Hanging or open latrine</v>
      </c>
      <c r="AM17" s="172">
        <v>0</v>
      </c>
      <c r="AN17" s="172">
        <v>0</v>
      </c>
      <c r="AO17" s="172">
        <v>1</v>
      </c>
      <c r="AP17" s="172">
        <v>1</v>
      </c>
      <c r="AQ17" s="172">
        <v>0</v>
      </c>
      <c r="AR17" s="172">
        <v>0</v>
      </c>
      <c r="AS17" s="172">
        <v>0</v>
      </c>
      <c r="AT17" s="172">
        <v>0</v>
      </c>
      <c r="AU17" s="172">
        <v>0</v>
      </c>
      <c r="AV17" s="172">
        <v>1</v>
      </c>
      <c r="AW17" s="170">
        <v>0</v>
      </c>
      <c r="AX17" s="170">
        <v>0</v>
      </c>
      <c r="AY17" s="170">
        <v>0</v>
      </c>
      <c r="AZ17" s="170">
        <v>3</v>
      </c>
      <c r="BA17" s="170">
        <v>0</v>
      </c>
      <c r="BB17" s="170">
        <v>0</v>
      </c>
      <c r="BC17" s="170">
        <v>1</v>
      </c>
      <c r="BD17" s="170">
        <v>0</v>
      </c>
      <c r="BE17" s="170">
        <v>0</v>
      </c>
      <c r="BF17" s="170">
        <v>3</v>
      </c>
      <c r="BG17" s="170">
        <v>2</v>
      </c>
      <c r="BH17" s="170">
        <v>0</v>
      </c>
      <c r="BI17" s="170">
        <v>0</v>
      </c>
      <c r="BJ17" s="170">
        <v>1</v>
      </c>
      <c r="BK17" s="170">
        <v>0</v>
      </c>
      <c r="BL17" s="170">
        <v>1</v>
      </c>
      <c r="BM17" s="170">
        <v>0</v>
      </c>
      <c r="BN17" s="170">
        <v>4</v>
      </c>
      <c r="BO17" s="170">
        <v>0</v>
      </c>
      <c r="BP17" s="170">
        <v>0</v>
      </c>
      <c r="BQ17" s="170">
        <v>0</v>
      </c>
      <c r="BR17" s="170">
        <v>0</v>
      </c>
      <c r="BS17" s="170">
        <v>0</v>
      </c>
      <c r="BT17" s="170">
        <v>0</v>
      </c>
      <c r="BU17" s="168" t="s">
        <v>538</v>
      </c>
      <c r="BV17" s="357" t="str">
        <f t="shared" si="4"/>
        <v>0 - &lt;1</v>
      </c>
      <c r="BW17" s="167"/>
      <c r="BX17" s="519">
        <v>1</v>
      </c>
      <c r="BY17" s="519">
        <v>0</v>
      </c>
      <c r="BZ17" s="519">
        <v>2</v>
      </c>
      <c r="CA17" s="519">
        <v>0</v>
      </c>
      <c r="CB17" s="519">
        <v>0</v>
      </c>
      <c r="CC17" s="519">
        <v>3</v>
      </c>
      <c r="CD17" s="519">
        <v>0</v>
      </c>
      <c r="CE17" s="519">
        <v>0</v>
      </c>
      <c r="CF17" s="519">
        <v>0</v>
      </c>
      <c r="CG17" s="519">
        <v>0</v>
      </c>
      <c r="CH17" s="519">
        <v>0</v>
      </c>
      <c r="CI17" s="519">
        <v>0</v>
      </c>
      <c r="CJ17" s="520">
        <v>0</v>
      </c>
      <c r="CK17" s="520">
        <v>1</v>
      </c>
      <c r="CL17" s="520" t="s">
        <v>223</v>
      </c>
      <c r="CM17" s="551" t="str">
        <f t="shared" si="5"/>
        <v>10 +</v>
      </c>
      <c r="CN17" s="520">
        <v>1</v>
      </c>
      <c r="CO17" s="521" t="s">
        <v>224</v>
      </c>
      <c r="CP17" s="552" t="str">
        <f t="shared" si="6"/>
        <v>4-Sanitary latrines (household)</v>
      </c>
      <c r="CQ17" s="521" t="s">
        <v>225</v>
      </c>
      <c r="CR17" s="552" t="str">
        <f t="shared" si="7"/>
        <v>1-Open area</v>
      </c>
      <c r="CS17" s="520">
        <v>1</v>
      </c>
      <c r="CT17" s="519">
        <v>0</v>
      </c>
      <c r="CU17" s="519">
        <v>0</v>
      </c>
      <c r="CV17" s="519">
        <v>0</v>
      </c>
      <c r="CW17" s="519">
        <v>3</v>
      </c>
      <c r="CX17" s="519">
        <v>1</v>
      </c>
      <c r="CY17" s="519">
        <v>2</v>
      </c>
      <c r="CZ17" s="519">
        <v>0</v>
      </c>
      <c r="DA17" s="519">
        <v>0</v>
      </c>
      <c r="DB17" s="519">
        <v>0</v>
      </c>
      <c r="DC17" s="520">
        <v>1</v>
      </c>
      <c r="DD17" s="520">
        <v>0</v>
      </c>
      <c r="DE17" s="520">
        <v>0</v>
      </c>
      <c r="DF17" s="553" t="str">
        <f t="shared" si="8"/>
        <v/>
      </c>
      <c r="DG17" s="520" t="s">
        <v>239</v>
      </c>
      <c r="DH17" s="553" t="str">
        <f t="shared" si="9"/>
        <v>d-1 - 2 hours</v>
      </c>
      <c r="DI17" s="519">
        <v>0</v>
      </c>
      <c r="DJ17" s="519">
        <v>2</v>
      </c>
      <c r="DK17" s="519">
        <v>3</v>
      </c>
      <c r="DL17" s="519">
        <v>0</v>
      </c>
      <c r="DM17" s="519">
        <v>0</v>
      </c>
      <c r="DN17" s="519">
        <v>1</v>
      </c>
      <c r="DO17" s="520">
        <v>0</v>
      </c>
      <c r="DP17" s="520">
        <v>0</v>
      </c>
      <c r="DQ17" s="520">
        <v>1</v>
      </c>
      <c r="DR17" s="520">
        <v>0</v>
      </c>
      <c r="DS17" s="522">
        <v>0</v>
      </c>
      <c r="DT17" s="522">
        <v>1</v>
      </c>
      <c r="DU17" s="522">
        <v>0</v>
      </c>
      <c r="DV17" s="522">
        <v>0</v>
      </c>
      <c r="DW17" s="522">
        <v>0</v>
      </c>
      <c r="DX17" s="522">
        <v>1</v>
      </c>
      <c r="DY17" s="522">
        <v>0</v>
      </c>
    </row>
    <row r="18" spans="1:129" ht="45">
      <c r="A18" s="513">
        <v>13</v>
      </c>
      <c r="B18" s="514">
        <v>40795</v>
      </c>
      <c r="C18" s="515">
        <v>9</v>
      </c>
      <c r="D18" s="515" t="s">
        <v>214</v>
      </c>
      <c r="E18" s="515" t="s">
        <v>262</v>
      </c>
      <c r="F18" s="515" t="s">
        <v>263</v>
      </c>
      <c r="G18" s="515" t="s">
        <v>217</v>
      </c>
      <c r="H18" s="164" t="s">
        <v>264</v>
      </c>
      <c r="I18" s="516" t="s">
        <v>257</v>
      </c>
      <c r="J18" s="349" t="str">
        <f t="shared" si="0"/>
        <v>1-Collective centers</v>
      </c>
      <c r="K18" s="517">
        <v>1</v>
      </c>
      <c r="L18" s="517">
        <v>1</v>
      </c>
      <c r="M18" s="517">
        <v>1</v>
      </c>
      <c r="N18" s="517">
        <v>0</v>
      </c>
      <c r="O18" s="517">
        <v>1</v>
      </c>
      <c r="P18" s="517">
        <v>1</v>
      </c>
      <c r="Q18" s="517">
        <v>1</v>
      </c>
      <c r="R18" s="517">
        <v>0</v>
      </c>
      <c r="S18" s="517">
        <v>0</v>
      </c>
      <c r="T18" s="518" t="s">
        <v>416</v>
      </c>
      <c r="U18" s="349" t="str">
        <f t="shared" si="1"/>
        <v>3-Seriously vulnerable</v>
      </c>
      <c r="V18" s="170">
        <v>2</v>
      </c>
      <c r="W18" s="170">
        <v>0</v>
      </c>
      <c r="X18" s="170">
        <v>0</v>
      </c>
      <c r="Y18" s="170">
        <v>0</v>
      </c>
      <c r="Z18" s="170">
        <v>0</v>
      </c>
      <c r="AA18" s="170">
        <v>3</v>
      </c>
      <c r="AB18" s="170">
        <v>1</v>
      </c>
      <c r="AC18" s="170">
        <v>0</v>
      </c>
      <c r="AD18" s="170">
        <v>0</v>
      </c>
      <c r="AE18" s="170">
        <v>0</v>
      </c>
      <c r="AF18" s="170">
        <v>0</v>
      </c>
      <c r="AG18" s="170">
        <v>0</v>
      </c>
      <c r="AH18" s="168">
        <v>1</v>
      </c>
      <c r="AI18" s="274" t="s">
        <v>310</v>
      </c>
      <c r="AJ18" s="274" t="str">
        <f t="shared" si="2"/>
        <v>3-Sanitary latrines (communal)</v>
      </c>
      <c r="AK18" s="274" t="s">
        <v>238</v>
      </c>
      <c r="AL18" s="274" t="str">
        <f t="shared" si="3"/>
        <v>2-Hanging or open latrine</v>
      </c>
      <c r="AM18" s="172">
        <v>1</v>
      </c>
      <c r="AN18" s="172">
        <v>1</v>
      </c>
      <c r="AO18" s="172">
        <v>1</v>
      </c>
      <c r="AP18" s="172">
        <v>0</v>
      </c>
      <c r="AQ18" s="172">
        <v>0</v>
      </c>
      <c r="AR18" s="172">
        <v>0</v>
      </c>
      <c r="AS18" s="172">
        <v>0</v>
      </c>
      <c r="AT18" s="172">
        <v>0</v>
      </c>
      <c r="AU18" s="172">
        <v>0</v>
      </c>
      <c r="AV18" s="172">
        <v>0</v>
      </c>
      <c r="AW18" s="170">
        <v>1</v>
      </c>
      <c r="AX18" s="170">
        <v>0</v>
      </c>
      <c r="AY18" s="170">
        <v>0</v>
      </c>
      <c r="AZ18" s="170">
        <v>3</v>
      </c>
      <c r="BA18" s="170">
        <v>0</v>
      </c>
      <c r="BB18" s="170">
        <v>0</v>
      </c>
      <c r="BC18" s="170">
        <v>1</v>
      </c>
      <c r="BD18" s="170">
        <v>0</v>
      </c>
      <c r="BE18" s="170">
        <v>0</v>
      </c>
      <c r="BF18" s="170">
        <v>0</v>
      </c>
      <c r="BG18" s="170">
        <v>0</v>
      </c>
      <c r="BH18" s="170">
        <v>0</v>
      </c>
      <c r="BI18" s="170">
        <v>0</v>
      </c>
      <c r="BJ18" s="170">
        <v>0</v>
      </c>
      <c r="BK18" s="170">
        <v>0</v>
      </c>
      <c r="BL18" s="170">
        <v>5</v>
      </c>
      <c r="BM18" s="170">
        <v>1</v>
      </c>
      <c r="BN18" s="170">
        <v>4</v>
      </c>
      <c r="BO18" s="170">
        <v>0</v>
      </c>
      <c r="BP18" s="170">
        <v>3</v>
      </c>
      <c r="BQ18" s="170">
        <v>2</v>
      </c>
      <c r="BR18" s="170">
        <v>0</v>
      </c>
      <c r="BS18" s="170">
        <v>0</v>
      </c>
      <c r="BT18" s="170">
        <v>0</v>
      </c>
      <c r="BU18" s="168" t="s">
        <v>266</v>
      </c>
      <c r="BV18" s="357" t="str">
        <f t="shared" si="4"/>
        <v>3 +</v>
      </c>
      <c r="BW18" s="167">
        <v>1</v>
      </c>
      <c r="BX18" s="519">
        <v>0</v>
      </c>
      <c r="BY18" s="519">
        <v>0</v>
      </c>
      <c r="BZ18" s="519">
        <v>2</v>
      </c>
      <c r="CA18" s="519">
        <v>0</v>
      </c>
      <c r="CB18" s="519">
        <v>0</v>
      </c>
      <c r="CC18" s="519">
        <v>3</v>
      </c>
      <c r="CD18" s="519">
        <v>1</v>
      </c>
      <c r="CE18" s="519">
        <v>0</v>
      </c>
      <c r="CF18" s="519">
        <v>0</v>
      </c>
      <c r="CG18" s="519">
        <v>0</v>
      </c>
      <c r="CH18" s="519">
        <v>0</v>
      </c>
      <c r="CI18" s="519">
        <v>0</v>
      </c>
      <c r="CJ18" s="520">
        <v>1</v>
      </c>
      <c r="CK18" s="520">
        <v>1</v>
      </c>
      <c r="CL18" s="520" t="s">
        <v>223</v>
      </c>
      <c r="CM18" s="551" t="str">
        <f t="shared" si="5"/>
        <v>10 +</v>
      </c>
      <c r="CN18" s="520">
        <v>1</v>
      </c>
      <c r="CO18" s="521" t="s">
        <v>238</v>
      </c>
      <c r="CP18" s="552" t="str">
        <f t="shared" si="6"/>
        <v>2-Hanging or open latrine</v>
      </c>
      <c r="CQ18" s="521" t="s">
        <v>225</v>
      </c>
      <c r="CR18" s="552" t="str">
        <f t="shared" si="7"/>
        <v>1-Open area</v>
      </c>
      <c r="CS18" s="520">
        <v>1</v>
      </c>
      <c r="CT18" s="519">
        <v>1</v>
      </c>
      <c r="CU18" s="519">
        <v>0</v>
      </c>
      <c r="CV18" s="519">
        <v>0</v>
      </c>
      <c r="CW18" s="519">
        <v>3</v>
      </c>
      <c r="CX18" s="519">
        <v>0</v>
      </c>
      <c r="CY18" s="519">
        <v>2</v>
      </c>
      <c r="CZ18" s="519">
        <v>0</v>
      </c>
      <c r="DA18" s="519">
        <v>0</v>
      </c>
      <c r="DB18" s="519">
        <v>0</v>
      </c>
      <c r="DC18" s="520">
        <v>1</v>
      </c>
      <c r="DD18" s="520">
        <v>0</v>
      </c>
      <c r="DE18" s="520" t="s">
        <v>266</v>
      </c>
      <c r="DF18" s="553" t="str">
        <f t="shared" si="8"/>
        <v>3 +</v>
      </c>
      <c r="DG18" s="520" t="s">
        <v>236</v>
      </c>
      <c r="DH18" s="553" t="str">
        <f t="shared" si="9"/>
        <v>e-&gt; 2 hours</v>
      </c>
      <c r="DI18" s="519">
        <v>0</v>
      </c>
      <c r="DJ18" s="519">
        <v>1</v>
      </c>
      <c r="DK18" s="519">
        <v>3</v>
      </c>
      <c r="DL18" s="519">
        <v>2</v>
      </c>
      <c r="DM18" s="519">
        <v>0</v>
      </c>
      <c r="DN18" s="519">
        <v>0</v>
      </c>
      <c r="DO18" s="520">
        <v>1</v>
      </c>
      <c r="DP18" s="520">
        <v>1</v>
      </c>
      <c r="DQ18" s="520">
        <v>0</v>
      </c>
      <c r="DR18" s="520">
        <v>0</v>
      </c>
      <c r="DS18" s="522">
        <v>0</v>
      </c>
      <c r="DT18" s="522">
        <v>1</v>
      </c>
      <c r="DU18" s="522">
        <v>0</v>
      </c>
      <c r="DV18" s="522">
        <v>1</v>
      </c>
      <c r="DW18" s="522">
        <v>1</v>
      </c>
      <c r="DX18" s="522">
        <v>1</v>
      </c>
      <c r="DY18" s="522">
        <v>0</v>
      </c>
    </row>
    <row r="19" spans="1:129" ht="75">
      <c r="A19" s="513">
        <v>14</v>
      </c>
      <c r="B19" s="514">
        <v>40796</v>
      </c>
      <c r="C19" s="515">
        <v>9</v>
      </c>
      <c r="D19" s="515" t="s">
        <v>214</v>
      </c>
      <c r="E19" s="515" t="s">
        <v>262</v>
      </c>
      <c r="F19" s="515" t="s">
        <v>267</v>
      </c>
      <c r="G19" s="515" t="s">
        <v>217</v>
      </c>
      <c r="H19" s="164" t="s">
        <v>268</v>
      </c>
      <c r="I19" s="516" t="s">
        <v>251</v>
      </c>
      <c r="J19" s="349" t="str">
        <f t="shared" si="0"/>
        <v>5-Home undamaged</v>
      </c>
      <c r="K19" s="517">
        <v>1</v>
      </c>
      <c r="L19" s="517">
        <v>1</v>
      </c>
      <c r="M19" s="517">
        <v>0</v>
      </c>
      <c r="N19" s="517">
        <v>0</v>
      </c>
      <c r="O19" s="517">
        <v>1</v>
      </c>
      <c r="P19" s="517">
        <v>1</v>
      </c>
      <c r="Q19" s="517">
        <v>1</v>
      </c>
      <c r="R19" s="517">
        <v>1</v>
      </c>
      <c r="S19" s="517">
        <v>0</v>
      </c>
      <c r="T19" s="518" t="s">
        <v>415</v>
      </c>
      <c r="U19" s="349" t="str">
        <f t="shared" si="1"/>
        <v>2-Vulnerable</v>
      </c>
      <c r="V19" s="170">
        <v>3</v>
      </c>
      <c r="W19" s="170">
        <v>1</v>
      </c>
      <c r="X19" s="170">
        <v>0</v>
      </c>
      <c r="Y19" s="170">
        <v>0</v>
      </c>
      <c r="Z19" s="170">
        <v>0</v>
      </c>
      <c r="AA19" s="170">
        <v>2</v>
      </c>
      <c r="AB19" s="170">
        <v>0</v>
      </c>
      <c r="AC19" s="170">
        <v>0</v>
      </c>
      <c r="AD19" s="170">
        <v>0</v>
      </c>
      <c r="AE19" s="170">
        <v>0</v>
      </c>
      <c r="AF19" s="170">
        <v>0</v>
      </c>
      <c r="AG19" s="170">
        <v>0</v>
      </c>
      <c r="AH19" s="168">
        <v>0</v>
      </c>
      <c r="AI19" s="274" t="s">
        <v>310</v>
      </c>
      <c r="AJ19" s="274" t="str">
        <f t="shared" si="2"/>
        <v>3-Sanitary latrines (communal)</v>
      </c>
      <c r="AK19" s="274" t="s">
        <v>238</v>
      </c>
      <c r="AL19" s="274" t="str">
        <f t="shared" si="3"/>
        <v>2-Hanging or open latrine</v>
      </c>
      <c r="AM19" s="172">
        <v>1</v>
      </c>
      <c r="AN19" s="172">
        <v>0</v>
      </c>
      <c r="AO19" s="172">
        <v>0</v>
      </c>
      <c r="AP19" s="172">
        <v>0</v>
      </c>
      <c r="AQ19" s="172">
        <v>0</v>
      </c>
      <c r="AR19" s="172">
        <v>0</v>
      </c>
      <c r="AS19" s="172">
        <v>0</v>
      </c>
      <c r="AT19" s="172">
        <v>0</v>
      </c>
      <c r="AU19" s="172">
        <v>0</v>
      </c>
      <c r="AV19" s="172">
        <v>0</v>
      </c>
      <c r="AW19" s="170">
        <v>1</v>
      </c>
      <c r="AX19" s="170">
        <v>0</v>
      </c>
      <c r="AY19" s="170">
        <v>0</v>
      </c>
      <c r="AZ19" s="170">
        <v>0</v>
      </c>
      <c r="BA19" s="170">
        <v>0</v>
      </c>
      <c r="BB19" s="170">
        <v>0</v>
      </c>
      <c r="BC19" s="170">
        <v>0</v>
      </c>
      <c r="BD19" s="170">
        <v>0</v>
      </c>
      <c r="BE19" s="170">
        <v>0</v>
      </c>
      <c r="BF19" s="170">
        <v>0</v>
      </c>
      <c r="BG19" s="170">
        <v>5</v>
      </c>
      <c r="BH19" s="170">
        <v>0</v>
      </c>
      <c r="BI19" s="170">
        <v>0</v>
      </c>
      <c r="BJ19" s="170">
        <v>0</v>
      </c>
      <c r="BK19" s="170">
        <v>0</v>
      </c>
      <c r="BL19" s="170">
        <v>2</v>
      </c>
      <c r="BM19" s="170">
        <v>1</v>
      </c>
      <c r="BN19" s="170">
        <v>0</v>
      </c>
      <c r="BO19" s="170">
        <v>4</v>
      </c>
      <c r="BP19" s="170">
        <v>3</v>
      </c>
      <c r="BQ19" s="170">
        <v>0</v>
      </c>
      <c r="BR19" s="170">
        <v>0</v>
      </c>
      <c r="BS19" s="170">
        <v>0</v>
      </c>
      <c r="BT19" s="170">
        <v>0</v>
      </c>
      <c r="BU19" s="168" t="s">
        <v>538</v>
      </c>
      <c r="BV19" s="357" t="str">
        <f t="shared" si="4"/>
        <v>0 - &lt;1</v>
      </c>
      <c r="BW19" s="167"/>
      <c r="BX19" s="519">
        <v>2</v>
      </c>
      <c r="BY19" s="519">
        <v>0</v>
      </c>
      <c r="BZ19" s="519">
        <v>0</v>
      </c>
      <c r="CA19" s="519">
        <v>0</v>
      </c>
      <c r="CB19" s="519">
        <v>0</v>
      </c>
      <c r="CC19" s="519">
        <v>3</v>
      </c>
      <c r="CD19" s="519">
        <v>1</v>
      </c>
      <c r="CE19" s="519">
        <v>0</v>
      </c>
      <c r="CF19" s="519">
        <v>0</v>
      </c>
      <c r="CG19" s="519">
        <v>0</v>
      </c>
      <c r="CH19" s="519">
        <v>0</v>
      </c>
      <c r="CI19" s="519">
        <v>0</v>
      </c>
      <c r="CJ19" s="520">
        <v>1</v>
      </c>
      <c r="CK19" s="520">
        <v>1</v>
      </c>
      <c r="CL19" s="520" t="s">
        <v>223</v>
      </c>
      <c r="CM19" s="551" t="str">
        <f t="shared" si="5"/>
        <v>10 +</v>
      </c>
      <c r="CN19" s="520">
        <v>1</v>
      </c>
      <c r="CO19" s="521" t="s">
        <v>238</v>
      </c>
      <c r="CP19" s="552" t="str">
        <f t="shared" si="6"/>
        <v>2-Hanging or open latrine</v>
      </c>
      <c r="CQ19" s="521" t="s">
        <v>225</v>
      </c>
      <c r="CR19" s="552" t="str">
        <f t="shared" si="7"/>
        <v>1-Open area</v>
      </c>
      <c r="CS19" s="520">
        <v>1</v>
      </c>
      <c r="CT19" s="519">
        <v>0</v>
      </c>
      <c r="CU19" s="519">
        <v>0</v>
      </c>
      <c r="CV19" s="519">
        <v>0</v>
      </c>
      <c r="CW19" s="519">
        <v>3</v>
      </c>
      <c r="CX19" s="519">
        <v>0</v>
      </c>
      <c r="CY19" s="519">
        <v>2</v>
      </c>
      <c r="CZ19" s="519">
        <v>1</v>
      </c>
      <c r="DA19" s="519">
        <v>0</v>
      </c>
      <c r="DB19" s="519">
        <v>0</v>
      </c>
      <c r="DC19" s="520">
        <v>1</v>
      </c>
      <c r="DD19" s="520">
        <v>1</v>
      </c>
      <c r="DE19" s="520">
        <v>0</v>
      </c>
      <c r="DF19" s="553" t="str">
        <f t="shared" si="8"/>
        <v/>
      </c>
      <c r="DG19" s="520" t="s">
        <v>239</v>
      </c>
      <c r="DH19" s="553" t="str">
        <f t="shared" si="9"/>
        <v>d-1 - 2 hours</v>
      </c>
      <c r="DI19" s="519">
        <v>0</v>
      </c>
      <c r="DJ19" s="519">
        <v>2</v>
      </c>
      <c r="DK19" s="519">
        <v>3</v>
      </c>
      <c r="DL19" s="519">
        <v>1</v>
      </c>
      <c r="DM19" s="519">
        <v>0</v>
      </c>
      <c r="DN19" s="519">
        <v>0</v>
      </c>
      <c r="DO19" s="520">
        <v>1</v>
      </c>
      <c r="DP19" s="520">
        <v>0</v>
      </c>
      <c r="DQ19" s="520">
        <v>0</v>
      </c>
      <c r="DR19" s="520">
        <v>0</v>
      </c>
      <c r="DS19" s="522">
        <v>0</v>
      </c>
      <c r="DT19" s="522">
        <v>1</v>
      </c>
      <c r="DU19" s="522">
        <v>0</v>
      </c>
      <c r="DV19" s="522">
        <v>1</v>
      </c>
      <c r="DW19" s="522">
        <v>0</v>
      </c>
      <c r="DX19" s="522">
        <v>1</v>
      </c>
      <c r="DY19" s="522">
        <v>0</v>
      </c>
    </row>
    <row r="20" spans="1:129" ht="75">
      <c r="A20" s="513">
        <v>15</v>
      </c>
      <c r="B20" s="514">
        <v>40797</v>
      </c>
      <c r="C20" s="515">
        <v>9</v>
      </c>
      <c r="D20" s="515" t="s">
        <v>214</v>
      </c>
      <c r="E20" s="515" t="s">
        <v>262</v>
      </c>
      <c r="F20" s="515" t="s">
        <v>269</v>
      </c>
      <c r="G20" s="515" t="s">
        <v>217</v>
      </c>
      <c r="H20" s="164" t="s">
        <v>270</v>
      </c>
      <c r="I20" s="516" t="s">
        <v>251</v>
      </c>
      <c r="J20" s="349" t="str">
        <f t="shared" si="0"/>
        <v>5-Home undamaged</v>
      </c>
      <c r="K20" s="517">
        <v>1</v>
      </c>
      <c r="L20" s="517">
        <v>1</v>
      </c>
      <c r="M20" s="517">
        <v>0</v>
      </c>
      <c r="N20" s="517">
        <v>0</v>
      </c>
      <c r="O20" s="517">
        <v>0</v>
      </c>
      <c r="P20" s="517">
        <v>1</v>
      </c>
      <c r="Q20" s="517">
        <v>1</v>
      </c>
      <c r="R20" s="517">
        <v>1</v>
      </c>
      <c r="S20" s="517">
        <v>0</v>
      </c>
      <c r="T20" s="518" t="s">
        <v>415</v>
      </c>
      <c r="U20" s="349" t="str">
        <f t="shared" si="1"/>
        <v>2-Vulnerable</v>
      </c>
      <c r="V20" s="170">
        <v>2</v>
      </c>
      <c r="W20" s="170">
        <v>0</v>
      </c>
      <c r="X20" s="170">
        <v>0</v>
      </c>
      <c r="Y20" s="170">
        <v>0</v>
      </c>
      <c r="Z20" s="170">
        <v>0</v>
      </c>
      <c r="AA20" s="170">
        <v>1</v>
      </c>
      <c r="AB20" s="170">
        <v>3</v>
      </c>
      <c r="AC20" s="170">
        <v>0</v>
      </c>
      <c r="AD20" s="170">
        <v>0</v>
      </c>
      <c r="AE20" s="170">
        <v>0</v>
      </c>
      <c r="AF20" s="170">
        <v>0</v>
      </c>
      <c r="AG20" s="170">
        <v>0</v>
      </c>
      <c r="AH20" s="168">
        <v>0</v>
      </c>
      <c r="AI20" s="274" t="s">
        <v>310</v>
      </c>
      <c r="AJ20" s="274" t="str">
        <f t="shared" si="2"/>
        <v>3-Sanitary latrines (communal)</v>
      </c>
      <c r="AK20" s="274" t="s">
        <v>238</v>
      </c>
      <c r="AL20" s="274" t="str">
        <f t="shared" si="3"/>
        <v>2-Hanging or open latrine</v>
      </c>
      <c r="AM20" s="172">
        <v>0</v>
      </c>
      <c r="AN20" s="172">
        <v>0</v>
      </c>
      <c r="AO20" s="172">
        <v>0</v>
      </c>
      <c r="AP20" s="172">
        <v>0</v>
      </c>
      <c r="AQ20" s="172">
        <v>0</v>
      </c>
      <c r="AR20" s="172">
        <v>0</v>
      </c>
      <c r="AS20" s="172">
        <v>0</v>
      </c>
      <c r="AT20" s="172">
        <v>0</v>
      </c>
      <c r="AU20" s="172">
        <v>0</v>
      </c>
      <c r="AV20" s="172">
        <v>0</v>
      </c>
      <c r="AW20" s="170">
        <v>0</v>
      </c>
      <c r="AX20" s="170">
        <v>0</v>
      </c>
      <c r="AY20" s="170">
        <v>0</v>
      </c>
      <c r="AZ20" s="170">
        <v>3</v>
      </c>
      <c r="BA20" s="170">
        <v>1</v>
      </c>
      <c r="BB20" s="170">
        <v>2</v>
      </c>
      <c r="BC20" s="170">
        <v>0</v>
      </c>
      <c r="BD20" s="170">
        <v>0</v>
      </c>
      <c r="BE20" s="170">
        <v>0</v>
      </c>
      <c r="BF20" s="170">
        <v>5</v>
      </c>
      <c r="BG20" s="170">
        <v>4</v>
      </c>
      <c r="BH20" s="170">
        <v>0</v>
      </c>
      <c r="BI20" s="170">
        <v>0</v>
      </c>
      <c r="BJ20" s="170">
        <v>0</v>
      </c>
      <c r="BK20" s="170">
        <v>0</v>
      </c>
      <c r="BL20" s="170">
        <v>3</v>
      </c>
      <c r="BM20" s="170">
        <v>0</v>
      </c>
      <c r="BN20" s="170">
        <v>0</v>
      </c>
      <c r="BO20" s="170">
        <v>2</v>
      </c>
      <c r="BP20" s="170">
        <v>1</v>
      </c>
      <c r="BQ20" s="170">
        <v>0</v>
      </c>
      <c r="BR20" s="170">
        <v>0</v>
      </c>
      <c r="BS20" s="170">
        <v>0</v>
      </c>
      <c r="BT20" s="170">
        <v>0</v>
      </c>
      <c r="BU20" s="168" t="s">
        <v>538</v>
      </c>
      <c r="BV20" s="357" t="str">
        <f t="shared" si="4"/>
        <v>0 - &lt;1</v>
      </c>
      <c r="BW20" s="167"/>
      <c r="BX20" s="519">
        <v>1</v>
      </c>
      <c r="BY20" s="519">
        <v>0</v>
      </c>
      <c r="BZ20" s="519">
        <v>0</v>
      </c>
      <c r="CA20" s="519">
        <v>0</v>
      </c>
      <c r="CB20" s="519">
        <v>0</v>
      </c>
      <c r="CC20" s="519">
        <v>3</v>
      </c>
      <c r="CD20" s="519">
        <v>0</v>
      </c>
      <c r="CE20" s="519">
        <v>0</v>
      </c>
      <c r="CF20" s="519">
        <v>2</v>
      </c>
      <c r="CG20" s="519">
        <v>0</v>
      </c>
      <c r="CH20" s="519">
        <v>0</v>
      </c>
      <c r="CI20" s="519">
        <v>0</v>
      </c>
      <c r="CJ20" s="520">
        <v>0</v>
      </c>
      <c r="CK20" s="520">
        <v>1</v>
      </c>
      <c r="CL20" s="520" t="s">
        <v>223</v>
      </c>
      <c r="CM20" s="551" t="str">
        <f t="shared" si="5"/>
        <v>10 +</v>
      </c>
      <c r="CN20" s="520">
        <v>1</v>
      </c>
      <c r="CO20" s="521" t="s">
        <v>224</v>
      </c>
      <c r="CP20" s="552" t="str">
        <f t="shared" si="6"/>
        <v>4-Sanitary latrines (household)</v>
      </c>
      <c r="CQ20" s="521" t="s">
        <v>225</v>
      </c>
      <c r="CR20" s="552" t="str">
        <f t="shared" si="7"/>
        <v>1-Open area</v>
      </c>
      <c r="CS20" s="520">
        <v>1</v>
      </c>
      <c r="CT20" s="519">
        <v>3</v>
      </c>
      <c r="CU20" s="519">
        <v>0</v>
      </c>
      <c r="CV20" s="519">
        <v>0</v>
      </c>
      <c r="CW20" s="519">
        <v>2</v>
      </c>
      <c r="CX20" s="519">
        <v>0</v>
      </c>
      <c r="CY20" s="519">
        <v>1</v>
      </c>
      <c r="CZ20" s="519">
        <v>0</v>
      </c>
      <c r="DA20" s="519">
        <v>0</v>
      </c>
      <c r="DB20" s="519">
        <v>0</v>
      </c>
      <c r="DC20" s="520">
        <v>1</v>
      </c>
      <c r="DD20" s="520">
        <v>1</v>
      </c>
      <c r="DE20" s="520">
        <v>0</v>
      </c>
      <c r="DF20" s="553" t="str">
        <f t="shared" si="8"/>
        <v/>
      </c>
      <c r="DG20" s="520" t="s">
        <v>239</v>
      </c>
      <c r="DH20" s="553" t="str">
        <f t="shared" si="9"/>
        <v>d-1 - 2 hours</v>
      </c>
      <c r="DI20" s="519">
        <v>0</v>
      </c>
      <c r="DJ20" s="519">
        <v>3</v>
      </c>
      <c r="DK20" s="519">
        <v>2</v>
      </c>
      <c r="DL20" s="519">
        <v>0</v>
      </c>
      <c r="DM20" s="519">
        <v>1</v>
      </c>
      <c r="DN20" s="519">
        <v>0</v>
      </c>
      <c r="DO20" s="520">
        <v>1</v>
      </c>
      <c r="DP20" s="520">
        <v>0</v>
      </c>
      <c r="DQ20" s="520">
        <v>1</v>
      </c>
      <c r="DR20" s="520">
        <v>0</v>
      </c>
      <c r="DS20" s="522">
        <v>0</v>
      </c>
      <c r="DT20" s="522">
        <v>1</v>
      </c>
      <c r="DU20" s="522">
        <v>1</v>
      </c>
      <c r="DV20" s="522">
        <v>1</v>
      </c>
      <c r="DW20" s="522">
        <v>0</v>
      </c>
      <c r="DX20" s="522">
        <v>0</v>
      </c>
      <c r="DY20" s="522">
        <v>0</v>
      </c>
    </row>
    <row r="21" spans="1:129" ht="75">
      <c r="A21" s="513">
        <v>16</v>
      </c>
      <c r="B21" s="514">
        <v>40797</v>
      </c>
      <c r="C21" s="515">
        <v>9</v>
      </c>
      <c r="D21" s="515" t="s">
        <v>214</v>
      </c>
      <c r="E21" s="515" t="s">
        <v>262</v>
      </c>
      <c r="F21" s="515" t="s">
        <v>271</v>
      </c>
      <c r="G21" s="515" t="s">
        <v>217</v>
      </c>
      <c r="H21" s="164" t="s">
        <v>272</v>
      </c>
      <c r="I21" s="516" t="s">
        <v>251</v>
      </c>
      <c r="J21" s="349" t="str">
        <f t="shared" si="0"/>
        <v>5-Home undamaged</v>
      </c>
      <c r="K21" s="517">
        <v>1</v>
      </c>
      <c r="L21" s="517">
        <v>0</v>
      </c>
      <c r="M21" s="517">
        <v>0</v>
      </c>
      <c r="N21" s="517">
        <v>0</v>
      </c>
      <c r="O21" s="517">
        <v>1</v>
      </c>
      <c r="P21" s="517">
        <v>1</v>
      </c>
      <c r="Q21" s="517">
        <v>1</v>
      </c>
      <c r="R21" s="517">
        <v>1</v>
      </c>
      <c r="S21" s="517">
        <v>0</v>
      </c>
      <c r="T21" s="518" t="s">
        <v>415</v>
      </c>
      <c r="U21" s="349" t="str">
        <f t="shared" si="1"/>
        <v>2-Vulnerable</v>
      </c>
      <c r="V21" s="170">
        <v>2</v>
      </c>
      <c r="W21" s="170">
        <v>1</v>
      </c>
      <c r="X21" s="170">
        <v>0</v>
      </c>
      <c r="Y21" s="170">
        <v>0</v>
      </c>
      <c r="Z21" s="170">
        <v>0</v>
      </c>
      <c r="AA21" s="170">
        <v>3</v>
      </c>
      <c r="AB21" s="170">
        <v>0</v>
      </c>
      <c r="AC21" s="170">
        <v>0</v>
      </c>
      <c r="AD21" s="170">
        <v>0</v>
      </c>
      <c r="AE21" s="170">
        <v>0</v>
      </c>
      <c r="AF21" s="170">
        <v>0</v>
      </c>
      <c r="AG21" s="170">
        <v>0</v>
      </c>
      <c r="AH21" s="168">
        <v>0</v>
      </c>
      <c r="AI21" s="274" t="s">
        <v>224</v>
      </c>
      <c r="AJ21" s="274" t="str">
        <f t="shared" si="2"/>
        <v>4-Sanitary latrines (household)</v>
      </c>
      <c r="AK21" s="274" t="s">
        <v>310</v>
      </c>
      <c r="AL21" s="274" t="str">
        <f t="shared" si="3"/>
        <v>3-Sanitary latrines (communal)</v>
      </c>
      <c r="AM21" s="172">
        <v>1</v>
      </c>
      <c r="AN21" s="172">
        <v>0</v>
      </c>
      <c r="AO21" s="172">
        <v>0</v>
      </c>
      <c r="AP21" s="172">
        <v>0</v>
      </c>
      <c r="AQ21" s="172">
        <v>0</v>
      </c>
      <c r="AR21" s="172">
        <v>0</v>
      </c>
      <c r="AS21" s="172">
        <v>0</v>
      </c>
      <c r="AT21" s="172">
        <v>0</v>
      </c>
      <c r="AU21" s="172">
        <v>0</v>
      </c>
      <c r="AV21" s="172">
        <v>0</v>
      </c>
      <c r="AW21" s="170">
        <v>1</v>
      </c>
      <c r="AX21" s="170">
        <v>0</v>
      </c>
      <c r="AY21" s="170">
        <v>0</v>
      </c>
      <c r="AZ21" s="170">
        <v>0</v>
      </c>
      <c r="BA21" s="170">
        <v>0</v>
      </c>
      <c r="BB21" s="170">
        <v>0</v>
      </c>
      <c r="BC21" s="170">
        <v>0</v>
      </c>
      <c r="BD21" s="170">
        <v>0</v>
      </c>
      <c r="BE21" s="170">
        <v>0</v>
      </c>
      <c r="BF21" s="170">
        <v>5</v>
      </c>
      <c r="BG21" s="170">
        <v>1</v>
      </c>
      <c r="BH21" s="170">
        <v>0</v>
      </c>
      <c r="BI21" s="170">
        <v>0</v>
      </c>
      <c r="BJ21" s="170">
        <v>0</v>
      </c>
      <c r="BK21" s="170">
        <v>0</v>
      </c>
      <c r="BL21" s="170">
        <v>5</v>
      </c>
      <c r="BM21" s="170">
        <v>4</v>
      </c>
      <c r="BN21" s="170">
        <v>0</v>
      </c>
      <c r="BO21" s="170">
        <v>3</v>
      </c>
      <c r="BP21" s="170">
        <v>2</v>
      </c>
      <c r="BQ21" s="170">
        <v>0</v>
      </c>
      <c r="BR21" s="170">
        <v>0</v>
      </c>
      <c r="BS21" s="170">
        <v>0</v>
      </c>
      <c r="BT21" s="170">
        <v>0</v>
      </c>
      <c r="BU21" s="168" t="s">
        <v>538</v>
      </c>
      <c r="BV21" s="357" t="str">
        <f t="shared" si="4"/>
        <v>0 - &lt;1</v>
      </c>
      <c r="BW21" s="167"/>
      <c r="BX21" s="519">
        <v>2</v>
      </c>
      <c r="BY21" s="519">
        <v>0</v>
      </c>
      <c r="BZ21" s="519">
        <v>0</v>
      </c>
      <c r="CA21" s="519">
        <v>0</v>
      </c>
      <c r="CB21" s="519">
        <v>0</v>
      </c>
      <c r="CC21" s="519">
        <v>3</v>
      </c>
      <c r="CD21" s="519">
        <v>1</v>
      </c>
      <c r="CE21" s="519">
        <v>0</v>
      </c>
      <c r="CF21" s="519">
        <v>0</v>
      </c>
      <c r="CG21" s="519">
        <v>0</v>
      </c>
      <c r="CH21" s="519">
        <v>0</v>
      </c>
      <c r="CI21" s="519">
        <v>0</v>
      </c>
      <c r="CJ21" s="520">
        <v>1</v>
      </c>
      <c r="CK21" s="520">
        <v>1</v>
      </c>
      <c r="CL21" s="520" t="s">
        <v>223</v>
      </c>
      <c r="CM21" s="551" t="str">
        <f t="shared" si="5"/>
        <v>10 +</v>
      </c>
      <c r="CN21" s="520">
        <v>1</v>
      </c>
      <c r="CO21" s="521" t="s">
        <v>224</v>
      </c>
      <c r="CP21" s="552" t="str">
        <f t="shared" si="6"/>
        <v>4-Sanitary latrines (household)</v>
      </c>
      <c r="CQ21" s="521" t="s">
        <v>225</v>
      </c>
      <c r="CR21" s="552" t="str">
        <f t="shared" si="7"/>
        <v>1-Open area</v>
      </c>
      <c r="CS21" s="520">
        <v>1</v>
      </c>
      <c r="CT21" s="519">
        <v>0</v>
      </c>
      <c r="CU21" s="519">
        <v>0</v>
      </c>
      <c r="CV21" s="519">
        <v>0</v>
      </c>
      <c r="CW21" s="519">
        <v>2</v>
      </c>
      <c r="CX21" s="519">
        <v>1</v>
      </c>
      <c r="CY21" s="519">
        <v>3</v>
      </c>
      <c r="CZ21" s="519">
        <v>0</v>
      </c>
      <c r="DA21" s="519">
        <v>0</v>
      </c>
      <c r="DB21" s="519">
        <v>0</v>
      </c>
      <c r="DC21" s="520">
        <v>1</v>
      </c>
      <c r="DD21" s="520">
        <v>1</v>
      </c>
      <c r="DE21" s="520">
        <v>0</v>
      </c>
      <c r="DF21" s="553" t="str">
        <f t="shared" si="8"/>
        <v/>
      </c>
      <c r="DG21" s="520" t="s">
        <v>239</v>
      </c>
      <c r="DH21" s="553" t="str">
        <f t="shared" si="9"/>
        <v>d-1 - 2 hours</v>
      </c>
      <c r="DI21" s="519">
        <v>0</v>
      </c>
      <c r="DJ21" s="519">
        <v>2</v>
      </c>
      <c r="DK21" s="519">
        <v>3</v>
      </c>
      <c r="DL21" s="519">
        <v>0</v>
      </c>
      <c r="DM21" s="519">
        <v>0</v>
      </c>
      <c r="DN21" s="519">
        <v>1</v>
      </c>
      <c r="DO21" s="520">
        <v>0</v>
      </c>
      <c r="DP21" s="520">
        <v>0</v>
      </c>
      <c r="DQ21" s="520">
        <v>0</v>
      </c>
      <c r="DR21" s="520">
        <v>0</v>
      </c>
      <c r="DS21" s="524">
        <v>0</v>
      </c>
      <c r="DT21" s="524">
        <v>1</v>
      </c>
      <c r="DU21" s="524">
        <v>1</v>
      </c>
      <c r="DV21" s="524">
        <v>1</v>
      </c>
      <c r="DW21" s="524">
        <v>0</v>
      </c>
      <c r="DX21" s="524">
        <v>0</v>
      </c>
      <c r="DY21" s="524">
        <v>0</v>
      </c>
    </row>
    <row r="22" spans="1:129" ht="60">
      <c r="A22" s="513">
        <v>17</v>
      </c>
      <c r="B22" s="514">
        <v>40794</v>
      </c>
      <c r="C22" s="515">
        <v>9</v>
      </c>
      <c r="D22" s="515" t="s">
        <v>214</v>
      </c>
      <c r="E22" s="515" t="s">
        <v>262</v>
      </c>
      <c r="F22" s="515" t="s">
        <v>273</v>
      </c>
      <c r="G22" s="515" t="s">
        <v>217</v>
      </c>
      <c r="H22" s="164" t="s">
        <v>273</v>
      </c>
      <c r="I22" s="516" t="s">
        <v>247</v>
      </c>
      <c r="J22" s="349" t="str">
        <f t="shared" si="0"/>
        <v>2-Roadside / embankments</v>
      </c>
      <c r="K22" s="517">
        <v>1</v>
      </c>
      <c r="L22" s="517">
        <v>0</v>
      </c>
      <c r="M22" s="517">
        <v>1</v>
      </c>
      <c r="N22" s="517">
        <v>0</v>
      </c>
      <c r="O22" s="517">
        <v>1</v>
      </c>
      <c r="P22" s="517">
        <v>1</v>
      </c>
      <c r="Q22" s="517">
        <v>1</v>
      </c>
      <c r="R22" s="517">
        <v>1</v>
      </c>
      <c r="S22" s="517">
        <v>0</v>
      </c>
      <c r="T22" s="518" t="s">
        <v>416</v>
      </c>
      <c r="U22" s="349" t="str">
        <f t="shared" si="1"/>
        <v>3-Seriously vulnerable</v>
      </c>
      <c r="V22" s="170">
        <v>2</v>
      </c>
      <c r="W22" s="170">
        <v>0</v>
      </c>
      <c r="X22" s="170">
        <v>0</v>
      </c>
      <c r="Y22" s="170">
        <v>0</v>
      </c>
      <c r="Z22" s="170">
        <v>1</v>
      </c>
      <c r="AA22" s="170">
        <v>3</v>
      </c>
      <c r="AB22" s="170">
        <v>0</v>
      </c>
      <c r="AC22" s="170">
        <v>0</v>
      </c>
      <c r="AD22" s="170">
        <v>0</v>
      </c>
      <c r="AE22" s="170">
        <v>0</v>
      </c>
      <c r="AF22" s="170">
        <v>0</v>
      </c>
      <c r="AG22" s="170">
        <v>0</v>
      </c>
      <c r="AH22" s="168">
        <v>1</v>
      </c>
      <c r="AI22" s="274" t="s">
        <v>224</v>
      </c>
      <c r="AJ22" s="274" t="str">
        <f t="shared" si="2"/>
        <v>4-Sanitary latrines (household)</v>
      </c>
      <c r="AK22" s="274" t="s">
        <v>225</v>
      </c>
      <c r="AL22" s="274" t="str">
        <f t="shared" si="3"/>
        <v>1-Open area</v>
      </c>
      <c r="AM22" s="172">
        <v>0</v>
      </c>
      <c r="AN22" s="172">
        <v>1</v>
      </c>
      <c r="AO22" s="172">
        <v>1</v>
      </c>
      <c r="AP22" s="172">
        <v>0</v>
      </c>
      <c r="AQ22" s="172">
        <v>0</v>
      </c>
      <c r="AR22" s="172">
        <v>0</v>
      </c>
      <c r="AS22" s="172">
        <v>0</v>
      </c>
      <c r="AT22" s="172">
        <v>1</v>
      </c>
      <c r="AU22" s="172">
        <v>0</v>
      </c>
      <c r="AV22" s="172">
        <v>0</v>
      </c>
      <c r="AW22" s="170">
        <v>0</v>
      </c>
      <c r="AX22" s="170">
        <v>0</v>
      </c>
      <c r="AY22" s="170">
        <v>0</v>
      </c>
      <c r="AZ22" s="170">
        <v>3</v>
      </c>
      <c r="BA22" s="170">
        <v>0</v>
      </c>
      <c r="BB22" s="170">
        <v>1</v>
      </c>
      <c r="BC22" s="170">
        <v>0</v>
      </c>
      <c r="BD22" s="170">
        <v>0</v>
      </c>
      <c r="BE22" s="170">
        <v>0</v>
      </c>
      <c r="BF22" s="170">
        <v>2</v>
      </c>
      <c r="BG22" s="170">
        <v>1</v>
      </c>
      <c r="BH22" s="170">
        <v>0</v>
      </c>
      <c r="BI22" s="170">
        <v>0</v>
      </c>
      <c r="BJ22" s="170">
        <v>0</v>
      </c>
      <c r="BK22" s="170">
        <v>0</v>
      </c>
      <c r="BL22" s="170">
        <v>0</v>
      </c>
      <c r="BM22" s="170">
        <v>0</v>
      </c>
      <c r="BN22" s="170">
        <v>5</v>
      </c>
      <c r="BO22" s="170">
        <v>4</v>
      </c>
      <c r="BP22" s="170">
        <v>0</v>
      </c>
      <c r="BQ22" s="170">
        <v>3</v>
      </c>
      <c r="BR22" s="170">
        <v>0</v>
      </c>
      <c r="BS22" s="170">
        <v>0</v>
      </c>
      <c r="BT22" s="170">
        <v>0</v>
      </c>
      <c r="BU22" s="168" t="s">
        <v>266</v>
      </c>
      <c r="BV22" s="357" t="str">
        <f t="shared" si="4"/>
        <v>3 +</v>
      </c>
      <c r="BW22" s="167">
        <v>1</v>
      </c>
      <c r="BX22" s="519">
        <v>0</v>
      </c>
      <c r="BY22" s="519">
        <v>0</v>
      </c>
      <c r="BZ22" s="519">
        <v>0</v>
      </c>
      <c r="CA22" s="519">
        <v>0</v>
      </c>
      <c r="CB22" s="519">
        <v>1</v>
      </c>
      <c r="CC22" s="519">
        <v>3</v>
      </c>
      <c r="CD22" s="519">
        <v>0</v>
      </c>
      <c r="CE22" s="519">
        <v>0</v>
      </c>
      <c r="CF22" s="519">
        <v>0</v>
      </c>
      <c r="CG22" s="519">
        <v>0</v>
      </c>
      <c r="CH22" s="519">
        <v>0</v>
      </c>
      <c r="CI22" s="519">
        <v>2</v>
      </c>
      <c r="CJ22" s="520">
        <v>0</v>
      </c>
      <c r="CK22" s="520">
        <v>1</v>
      </c>
      <c r="CL22" s="520" t="s">
        <v>223</v>
      </c>
      <c r="CM22" s="551" t="str">
        <f t="shared" si="5"/>
        <v>10 +</v>
      </c>
      <c r="CN22" s="520">
        <v>1</v>
      </c>
      <c r="CO22" s="521" t="s">
        <v>238</v>
      </c>
      <c r="CP22" s="552" t="str">
        <f t="shared" si="6"/>
        <v>2-Hanging or open latrine</v>
      </c>
      <c r="CQ22" s="521" t="s">
        <v>225</v>
      </c>
      <c r="CR22" s="552" t="str">
        <f t="shared" si="7"/>
        <v>1-Open area</v>
      </c>
      <c r="CS22" s="520">
        <v>1</v>
      </c>
      <c r="CT22" s="519">
        <v>1</v>
      </c>
      <c r="CU22" s="519">
        <v>0</v>
      </c>
      <c r="CV22" s="519">
        <v>0</v>
      </c>
      <c r="CW22" s="519">
        <v>3</v>
      </c>
      <c r="CX22" s="519">
        <v>0</v>
      </c>
      <c r="CY22" s="519">
        <v>2</v>
      </c>
      <c r="CZ22" s="519">
        <v>0</v>
      </c>
      <c r="DA22" s="519">
        <v>0</v>
      </c>
      <c r="DB22" s="519">
        <v>0</v>
      </c>
      <c r="DC22" s="520">
        <v>1</v>
      </c>
      <c r="DD22" s="520">
        <v>0</v>
      </c>
      <c r="DE22" s="520" t="s">
        <v>266</v>
      </c>
      <c r="DF22" s="553" t="str">
        <f t="shared" si="8"/>
        <v>3 +</v>
      </c>
      <c r="DG22" s="520" t="s">
        <v>239</v>
      </c>
      <c r="DH22" s="553" t="str">
        <f t="shared" si="9"/>
        <v>d-1 - 2 hours</v>
      </c>
      <c r="DI22" s="519">
        <v>0</v>
      </c>
      <c r="DJ22" s="519">
        <v>3</v>
      </c>
      <c r="DK22" s="519">
        <v>2</v>
      </c>
      <c r="DL22" s="519">
        <v>1</v>
      </c>
      <c r="DM22" s="519">
        <v>0</v>
      </c>
      <c r="DN22" s="519">
        <v>0</v>
      </c>
      <c r="DO22" s="520">
        <v>1</v>
      </c>
      <c r="DP22" s="520">
        <v>1</v>
      </c>
      <c r="DQ22" s="520">
        <v>0</v>
      </c>
      <c r="DR22" s="520">
        <v>0</v>
      </c>
      <c r="DS22" s="522">
        <v>0</v>
      </c>
      <c r="DT22" s="522">
        <v>1</v>
      </c>
      <c r="DU22" s="522">
        <v>0</v>
      </c>
      <c r="DV22" s="522">
        <v>1</v>
      </c>
      <c r="DW22" s="522">
        <v>1</v>
      </c>
      <c r="DX22" s="522">
        <v>1</v>
      </c>
      <c r="DY22" s="522">
        <v>0</v>
      </c>
    </row>
    <row r="23" spans="1:129" ht="30">
      <c r="A23" s="513">
        <v>18</v>
      </c>
      <c r="B23" s="514">
        <v>40796</v>
      </c>
      <c r="C23" s="515">
        <v>9</v>
      </c>
      <c r="D23" s="515" t="s">
        <v>214</v>
      </c>
      <c r="E23" s="515" t="s">
        <v>262</v>
      </c>
      <c r="F23" s="515" t="s">
        <v>274</v>
      </c>
      <c r="G23" s="515" t="s">
        <v>217</v>
      </c>
      <c r="H23" s="164" t="s">
        <v>275</v>
      </c>
      <c r="I23" s="516" t="s">
        <v>234</v>
      </c>
      <c r="J23" s="349" t="str">
        <f t="shared" si="0"/>
        <v>3-Marooned</v>
      </c>
      <c r="K23" s="517">
        <v>1</v>
      </c>
      <c r="L23" s="517">
        <v>0</v>
      </c>
      <c r="M23" s="517">
        <v>1</v>
      </c>
      <c r="N23" s="517">
        <v>0</v>
      </c>
      <c r="O23" s="517">
        <v>1</v>
      </c>
      <c r="P23" s="517">
        <v>1</v>
      </c>
      <c r="Q23" s="517">
        <v>1</v>
      </c>
      <c r="R23" s="517">
        <v>1</v>
      </c>
      <c r="S23" s="517">
        <v>0</v>
      </c>
      <c r="T23" s="518" t="s">
        <v>416</v>
      </c>
      <c r="U23" s="349" t="str">
        <f t="shared" si="1"/>
        <v>3-Seriously vulnerable</v>
      </c>
      <c r="V23" s="170">
        <v>0</v>
      </c>
      <c r="W23" s="170">
        <v>2</v>
      </c>
      <c r="X23" s="170">
        <v>1</v>
      </c>
      <c r="Y23" s="170">
        <v>0</v>
      </c>
      <c r="Z23" s="170">
        <v>0</v>
      </c>
      <c r="AA23" s="170">
        <v>3</v>
      </c>
      <c r="AB23" s="170">
        <v>0</v>
      </c>
      <c r="AC23" s="170">
        <v>0</v>
      </c>
      <c r="AD23" s="170">
        <v>0</v>
      </c>
      <c r="AE23" s="170">
        <v>0</v>
      </c>
      <c r="AF23" s="170">
        <v>0</v>
      </c>
      <c r="AG23" s="170">
        <v>0</v>
      </c>
      <c r="AH23" s="168">
        <v>0</v>
      </c>
      <c r="AI23" s="274" t="s">
        <v>310</v>
      </c>
      <c r="AJ23" s="274" t="str">
        <f t="shared" si="2"/>
        <v>3-Sanitary latrines (communal)</v>
      </c>
      <c r="AK23" s="274" t="s">
        <v>238</v>
      </c>
      <c r="AL23" s="274" t="str">
        <f t="shared" si="3"/>
        <v>2-Hanging or open latrine</v>
      </c>
      <c r="AM23" s="172">
        <v>1</v>
      </c>
      <c r="AN23" s="172">
        <v>0</v>
      </c>
      <c r="AO23" s="172">
        <v>1</v>
      </c>
      <c r="AP23" s="172">
        <v>0</v>
      </c>
      <c r="AQ23" s="172">
        <v>0</v>
      </c>
      <c r="AR23" s="172">
        <v>0</v>
      </c>
      <c r="AS23" s="172">
        <v>0</v>
      </c>
      <c r="AT23" s="172">
        <v>0</v>
      </c>
      <c r="AU23" s="172">
        <v>0</v>
      </c>
      <c r="AV23" s="172">
        <v>0</v>
      </c>
      <c r="AW23" s="170">
        <v>1</v>
      </c>
      <c r="AX23" s="170">
        <v>0</v>
      </c>
      <c r="AY23" s="170">
        <v>0</v>
      </c>
      <c r="AZ23" s="170">
        <v>2</v>
      </c>
      <c r="BA23" s="170">
        <v>0</v>
      </c>
      <c r="BB23" s="170">
        <v>1</v>
      </c>
      <c r="BC23" s="170">
        <v>0</v>
      </c>
      <c r="BD23" s="170">
        <v>0</v>
      </c>
      <c r="BE23" s="170">
        <v>0</v>
      </c>
      <c r="BF23" s="170">
        <v>0</v>
      </c>
      <c r="BG23" s="170">
        <v>2</v>
      </c>
      <c r="BH23" s="170">
        <v>0</v>
      </c>
      <c r="BI23" s="170">
        <v>0</v>
      </c>
      <c r="BJ23" s="170">
        <v>0</v>
      </c>
      <c r="BK23" s="170">
        <v>0</v>
      </c>
      <c r="BL23" s="170">
        <v>5</v>
      </c>
      <c r="BM23" s="170">
        <v>0</v>
      </c>
      <c r="BN23" s="170">
        <v>4</v>
      </c>
      <c r="BO23" s="170">
        <v>0</v>
      </c>
      <c r="BP23" s="170">
        <v>1</v>
      </c>
      <c r="BQ23" s="170">
        <v>3</v>
      </c>
      <c r="BR23" s="170">
        <v>0</v>
      </c>
      <c r="BS23" s="170">
        <v>0</v>
      </c>
      <c r="BT23" s="170">
        <v>0</v>
      </c>
      <c r="BU23" s="168" t="s">
        <v>538</v>
      </c>
      <c r="BV23" s="357" t="str">
        <f t="shared" si="4"/>
        <v>0 - &lt;1</v>
      </c>
      <c r="BW23" s="167">
        <v>1</v>
      </c>
      <c r="BX23" s="519">
        <v>0</v>
      </c>
      <c r="BY23" s="519">
        <v>0</v>
      </c>
      <c r="BZ23" s="519">
        <v>0</v>
      </c>
      <c r="CA23" s="519">
        <v>0</v>
      </c>
      <c r="CB23" s="519">
        <v>1</v>
      </c>
      <c r="CC23" s="519">
        <v>3</v>
      </c>
      <c r="CD23" s="519">
        <v>2</v>
      </c>
      <c r="CE23" s="519">
        <v>0</v>
      </c>
      <c r="CF23" s="519">
        <v>0</v>
      </c>
      <c r="CG23" s="519">
        <v>0</v>
      </c>
      <c r="CH23" s="519">
        <v>0</v>
      </c>
      <c r="CI23" s="519">
        <v>0</v>
      </c>
      <c r="CJ23" s="520">
        <v>1</v>
      </c>
      <c r="CK23" s="520">
        <v>1</v>
      </c>
      <c r="CL23" s="520" t="s">
        <v>223</v>
      </c>
      <c r="CM23" s="551" t="str">
        <f t="shared" si="5"/>
        <v>10 +</v>
      </c>
      <c r="CN23" s="520">
        <v>1</v>
      </c>
      <c r="CO23" s="521" t="s">
        <v>224</v>
      </c>
      <c r="CP23" s="552" t="str">
        <f t="shared" si="6"/>
        <v>4-Sanitary latrines (household)</v>
      </c>
      <c r="CQ23" s="521" t="s">
        <v>225</v>
      </c>
      <c r="CR23" s="552" t="str">
        <f t="shared" si="7"/>
        <v>1-Open area</v>
      </c>
      <c r="CS23" s="520">
        <v>1</v>
      </c>
      <c r="CT23" s="519">
        <v>1</v>
      </c>
      <c r="CU23" s="519">
        <v>0</v>
      </c>
      <c r="CV23" s="519">
        <v>0</v>
      </c>
      <c r="CW23" s="519">
        <v>3</v>
      </c>
      <c r="CX23" s="519">
        <v>0</v>
      </c>
      <c r="CY23" s="519">
        <v>2</v>
      </c>
      <c r="CZ23" s="519">
        <v>0</v>
      </c>
      <c r="DA23" s="519">
        <v>0</v>
      </c>
      <c r="DB23" s="519">
        <v>0</v>
      </c>
      <c r="DC23" s="520">
        <v>1</v>
      </c>
      <c r="DD23" s="520">
        <v>0</v>
      </c>
      <c r="DE23" s="520" t="s">
        <v>266</v>
      </c>
      <c r="DF23" s="553" t="str">
        <f t="shared" si="8"/>
        <v>3 +</v>
      </c>
      <c r="DG23" s="520" t="s">
        <v>236</v>
      </c>
      <c r="DH23" s="553" t="str">
        <f t="shared" si="9"/>
        <v>e-&gt; 2 hours</v>
      </c>
      <c r="DI23" s="519">
        <v>0</v>
      </c>
      <c r="DJ23" s="519">
        <v>2</v>
      </c>
      <c r="DK23" s="519">
        <v>3</v>
      </c>
      <c r="DL23" s="519">
        <v>1</v>
      </c>
      <c r="DM23" s="519">
        <v>0</v>
      </c>
      <c r="DN23" s="519">
        <v>0</v>
      </c>
      <c r="DO23" s="520">
        <v>0</v>
      </c>
      <c r="DP23" s="520">
        <v>0</v>
      </c>
      <c r="DQ23" s="520">
        <v>0</v>
      </c>
      <c r="DR23" s="520">
        <v>0</v>
      </c>
      <c r="DS23" s="524">
        <v>0</v>
      </c>
      <c r="DT23" s="524">
        <v>1</v>
      </c>
      <c r="DU23" s="524">
        <v>1</v>
      </c>
      <c r="DV23" s="524">
        <v>1</v>
      </c>
      <c r="DW23" s="524">
        <v>1</v>
      </c>
      <c r="DX23" s="524">
        <v>1</v>
      </c>
      <c r="DY23" s="524">
        <v>0</v>
      </c>
    </row>
    <row r="24" spans="1:129" ht="60">
      <c r="A24" s="513">
        <v>19</v>
      </c>
      <c r="B24" s="514">
        <v>40796</v>
      </c>
      <c r="C24" s="515">
        <v>9</v>
      </c>
      <c r="D24" s="515" t="s">
        <v>214</v>
      </c>
      <c r="E24" s="515" t="s">
        <v>262</v>
      </c>
      <c r="F24" s="515" t="s">
        <v>274</v>
      </c>
      <c r="G24" s="515" t="s">
        <v>217</v>
      </c>
      <c r="H24" s="164" t="s">
        <v>276</v>
      </c>
      <c r="I24" s="516" t="s">
        <v>219</v>
      </c>
      <c r="J24" s="349" t="str">
        <f t="shared" si="0"/>
        <v>4-Damaged or water-logged</v>
      </c>
      <c r="K24" s="517">
        <v>1</v>
      </c>
      <c r="L24" s="517">
        <v>0</v>
      </c>
      <c r="M24" s="517">
        <v>1</v>
      </c>
      <c r="N24" s="517">
        <v>1</v>
      </c>
      <c r="O24" s="517">
        <v>1</v>
      </c>
      <c r="P24" s="517">
        <v>1</v>
      </c>
      <c r="Q24" s="517">
        <v>1</v>
      </c>
      <c r="R24" s="517">
        <v>1</v>
      </c>
      <c r="S24" s="517">
        <v>0</v>
      </c>
      <c r="T24" s="518" t="s">
        <v>416</v>
      </c>
      <c r="U24" s="349" t="str">
        <f t="shared" si="1"/>
        <v>3-Seriously vulnerable</v>
      </c>
      <c r="V24" s="170">
        <v>1</v>
      </c>
      <c r="W24" s="170">
        <v>0</v>
      </c>
      <c r="X24" s="170">
        <v>0</v>
      </c>
      <c r="Y24" s="170">
        <v>0</v>
      </c>
      <c r="Z24" s="170">
        <v>0</v>
      </c>
      <c r="AA24" s="170">
        <v>3</v>
      </c>
      <c r="AB24" s="170">
        <v>2</v>
      </c>
      <c r="AC24" s="170">
        <v>0</v>
      </c>
      <c r="AD24" s="170">
        <v>0</v>
      </c>
      <c r="AE24" s="170">
        <v>0</v>
      </c>
      <c r="AF24" s="170">
        <v>0</v>
      </c>
      <c r="AG24" s="170">
        <v>0</v>
      </c>
      <c r="AH24" s="168">
        <v>0</v>
      </c>
      <c r="AI24" s="274" t="s">
        <v>310</v>
      </c>
      <c r="AJ24" s="274" t="str">
        <f t="shared" si="2"/>
        <v>3-Sanitary latrines (communal)</v>
      </c>
      <c r="AK24" s="274" t="s">
        <v>300</v>
      </c>
      <c r="AL24" s="274" t="str">
        <f t="shared" si="3"/>
        <v>5-Other</v>
      </c>
      <c r="AM24" s="172">
        <v>0</v>
      </c>
      <c r="AN24" s="172">
        <v>0</v>
      </c>
      <c r="AO24" s="172">
        <v>1</v>
      </c>
      <c r="AP24" s="172">
        <v>1</v>
      </c>
      <c r="AQ24" s="172">
        <v>0</v>
      </c>
      <c r="AR24" s="172">
        <v>0</v>
      </c>
      <c r="AS24" s="172">
        <v>0</v>
      </c>
      <c r="AT24" s="172">
        <v>0</v>
      </c>
      <c r="AU24" s="172">
        <v>0</v>
      </c>
      <c r="AV24" s="172">
        <v>0</v>
      </c>
      <c r="AW24" s="170">
        <v>0</v>
      </c>
      <c r="AX24" s="170">
        <v>0</v>
      </c>
      <c r="AY24" s="170">
        <v>0</v>
      </c>
      <c r="AZ24" s="170">
        <v>3</v>
      </c>
      <c r="BA24" s="170">
        <v>0</v>
      </c>
      <c r="BB24" s="170">
        <v>2</v>
      </c>
      <c r="BC24" s="170">
        <v>0</v>
      </c>
      <c r="BD24" s="170">
        <v>0</v>
      </c>
      <c r="BE24" s="170">
        <v>0</v>
      </c>
      <c r="BF24" s="170">
        <v>2</v>
      </c>
      <c r="BG24" s="170">
        <v>0</v>
      </c>
      <c r="BH24" s="170">
        <v>1</v>
      </c>
      <c r="BI24" s="170">
        <v>0</v>
      </c>
      <c r="BJ24" s="170">
        <v>0</v>
      </c>
      <c r="BK24" s="170">
        <v>0</v>
      </c>
      <c r="BL24" s="170">
        <v>0</v>
      </c>
      <c r="BM24" s="170">
        <v>0</v>
      </c>
      <c r="BN24" s="170">
        <v>5</v>
      </c>
      <c r="BO24" s="170">
        <v>4</v>
      </c>
      <c r="BP24" s="170">
        <v>0</v>
      </c>
      <c r="BQ24" s="170">
        <v>3</v>
      </c>
      <c r="BR24" s="170">
        <v>0</v>
      </c>
      <c r="BS24" s="170">
        <v>0</v>
      </c>
      <c r="BT24" s="170">
        <v>0</v>
      </c>
      <c r="BU24" s="168" t="s">
        <v>266</v>
      </c>
      <c r="BV24" s="357" t="str">
        <f t="shared" si="4"/>
        <v>3 +</v>
      </c>
      <c r="BW24" s="167"/>
      <c r="BX24" s="519">
        <v>0</v>
      </c>
      <c r="BY24" s="519">
        <v>0</v>
      </c>
      <c r="BZ24" s="519">
        <v>0</v>
      </c>
      <c r="CA24" s="519">
        <v>0</v>
      </c>
      <c r="CB24" s="519">
        <v>0</v>
      </c>
      <c r="CC24" s="519">
        <v>3</v>
      </c>
      <c r="CD24" s="519">
        <v>1</v>
      </c>
      <c r="CE24" s="519">
        <v>0</v>
      </c>
      <c r="CF24" s="519">
        <v>2</v>
      </c>
      <c r="CG24" s="519">
        <v>0</v>
      </c>
      <c r="CH24" s="519">
        <v>0</v>
      </c>
      <c r="CI24" s="519">
        <v>0</v>
      </c>
      <c r="CJ24" s="520">
        <v>1</v>
      </c>
      <c r="CK24" s="520">
        <v>1</v>
      </c>
      <c r="CL24" s="520" t="s">
        <v>223</v>
      </c>
      <c r="CM24" s="551" t="str">
        <f t="shared" si="5"/>
        <v>10 +</v>
      </c>
      <c r="CN24" s="520">
        <v>1</v>
      </c>
      <c r="CO24" s="521" t="s">
        <v>238</v>
      </c>
      <c r="CP24" s="552" t="str">
        <f t="shared" si="6"/>
        <v>2-Hanging or open latrine</v>
      </c>
      <c r="CQ24" s="521" t="s">
        <v>225</v>
      </c>
      <c r="CR24" s="552" t="str">
        <f t="shared" si="7"/>
        <v>1-Open area</v>
      </c>
      <c r="CS24" s="520">
        <v>1</v>
      </c>
      <c r="CT24" s="519">
        <v>0</v>
      </c>
      <c r="CU24" s="519">
        <v>0</v>
      </c>
      <c r="CV24" s="519">
        <v>0</v>
      </c>
      <c r="CW24" s="519">
        <v>3</v>
      </c>
      <c r="CX24" s="519">
        <v>0</v>
      </c>
      <c r="CY24" s="519">
        <v>2</v>
      </c>
      <c r="CZ24" s="519">
        <v>0</v>
      </c>
      <c r="DA24" s="519">
        <v>1</v>
      </c>
      <c r="DB24" s="519">
        <v>0</v>
      </c>
      <c r="DC24" s="520">
        <v>1</v>
      </c>
      <c r="DD24" s="520">
        <v>0</v>
      </c>
      <c r="DE24" s="520" t="s">
        <v>266</v>
      </c>
      <c r="DF24" s="553" t="str">
        <f t="shared" si="8"/>
        <v>3 +</v>
      </c>
      <c r="DG24" s="520" t="s">
        <v>236</v>
      </c>
      <c r="DH24" s="553" t="str">
        <f t="shared" si="9"/>
        <v>e-&gt; 2 hours</v>
      </c>
      <c r="DI24" s="519">
        <v>0</v>
      </c>
      <c r="DJ24" s="519">
        <v>0</v>
      </c>
      <c r="DK24" s="519">
        <v>3</v>
      </c>
      <c r="DL24" s="519">
        <v>2</v>
      </c>
      <c r="DM24" s="519">
        <v>1</v>
      </c>
      <c r="DN24" s="519">
        <v>0</v>
      </c>
      <c r="DO24" s="520">
        <v>0</v>
      </c>
      <c r="DP24" s="520">
        <v>1</v>
      </c>
      <c r="DQ24" s="520">
        <v>0</v>
      </c>
      <c r="DR24" s="520">
        <v>0</v>
      </c>
      <c r="DS24" s="524">
        <v>0</v>
      </c>
      <c r="DT24" s="524">
        <v>1</v>
      </c>
      <c r="DU24" s="524">
        <v>0</v>
      </c>
      <c r="DV24" s="524">
        <v>1</v>
      </c>
      <c r="DW24" s="524">
        <v>0</v>
      </c>
      <c r="DX24" s="524">
        <v>1</v>
      </c>
      <c r="DY24" s="524">
        <v>0</v>
      </c>
    </row>
    <row r="25" spans="1:129" ht="30">
      <c r="A25" s="513">
        <v>20</v>
      </c>
      <c r="B25" s="514">
        <v>40796</v>
      </c>
      <c r="C25" s="515">
        <v>8</v>
      </c>
      <c r="D25" s="515" t="s">
        <v>214</v>
      </c>
      <c r="E25" s="515" t="s">
        <v>277</v>
      </c>
      <c r="F25" s="515" t="s">
        <v>278</v>
      </c>
      <c r="G25" s="515" t="s">
        <v>217</v>
      </c>
      <c r="H25" s="164" t="s">
        <v>279</v>
      </c>
      <c r="I25" s="516" t="s">
        <v>234</v>
      </c>
      <c r="J25" s="349" t="str">
        <f t="shared" si="0"/>
        <v>3-Marooned</v>
      </c>
      <c r="K25" s="517">
        <v>1</v>
      </c>
      <c r="L25" s="517">
        <v>0</v>
      </c>
      <c r="M25" s="517">
        <v>0</v>
      </c>
      <c r="N25" s="517">
        <v>0</v>
      </c>
      <c r="O25" s="517">
        <v>1</v>
      </c>
      <c r="P25" s="517">
        <v>1</v>
      </c>
      <c r="Q25" s="517">
        <v>0</v>
      </c>
      <c r="R25" s="517">
        <v>0</v>
      </c>
      <c r="S25" s="517">
        <v>0</v>
      </c>
      <c r="T25" s="518" t="s">
        <v>416</v>
      </c>
      <c r="U25" s="349" t="str">
        <f t="shared" si="1"/>
        <v>3-Seriously vulnerable</v>
      </c>
      <c r="V25" s="170">
        <v>1</v>
      </c>
      <c r="W25" s="170">
        <v>0</v>
      </c>
      <c r="X25" s="170">
        <v>0</v>
      </c>
      <c r="Y25" s="170">
        <v>0</v>
      </c>
      <c r="Z25" s="170">
        <v>0</v>
      </c>
      <c r="AA25" s="170">
        <v>2</v>
      </c>
      <c r="AB25" s="170">
        <v>0</v>
      </c>
      <c r="AC25" s="170">
        <v>0</v>
      </c>
      <c r="AD25" s="170">
        <v>0</v>
      </c>
      <c r="AE25" s="170">
        <v>3</v>
      </c>
      <c r="AF25" s="170">
        <v>0</v>
      </c>
      <c r="AG25" s="170">
        <v>0</v>
      </c>
      <c r="AH25" s="168">
        <v>1</v>
      </c>
      <c r="AI25" s="274" t="s">
        <v>238</v>
      </c>
      <c r="AJ25" s="274" t="str">
        <f t="shared" si="2"/>
        <v>2-Hanging or open latrine</v>
      </c>
      <c r="AK25" s="274" t="s">
        <v>225</v>
      </c>
      <c r="AL25" s="274" t="str">
        <f t="shared" si="3"/>
        <v>1-Open area</v>
      </c>
      <c r="AM25" s="172">
        <v>0</v>
      </c>
      <c r="AN25" s="172">
        <v>0</v>
      </c>
      <c r="AO25" s="172">
        <v>1</v>
      </c>
      <c r="AP25" s="172">
        <v>1</v>
      </c>
      <c r="AQ25" s="172">
        <v>0</v>
      </c>
      <c r="AR25" s="172">
        <v>0</v>
      </c>
      <c r="AS25" s="172">
        <v>1</v>
      </c>
      <c r="AT25" s="172">
        <v>0</v>
      </c>
      <c r="AU25" s="172">
        <v>0</v>
      </c>
      <c r="AV25" s="172">
        <v>0</v>
      </c>
      <c r="AW25" s="170">
        <v>0</v>
      </c>
      <c r="AX25" s="170">
        <v>0</v>
      </c>
      <c r="AY25" s="170">
        <v>0</v>
      </c>
      <c r="AZ25" s="170">
        <v>2</v>
      </c>
      <c r="BA25" s="170">
        <v>0</v>
      </c>
      <c r="BB25" s="170">
        <v>1</v>
      </c>
      <c r="BC25" s="170">
        <v>0</v>
      </c>
      <c r="BD25" s="170">
        <v>0</v>
      </c>
      <c r="BE25" s="170">
        <v>0</v>
      </c>
      <c r="BF25" s="170">
        <v>0</v>
      </c>
      <c r="BG25" s="170">
        <v>0</v>
      </c>
      <c r="BH25" s="170">
        <v>0</v>
      </c>
      <c r="BI25" s="170">
        <v>1</v>
      </c>
      <c r="BJ25" s="170">
        <v>2</v>
      </c>
      <c r="BK25" s="170">
        <v>0</v>
      </c>
      <c r="BL25" s="170">
        <v>0</v>
      </c>
      <c r="BM25" s="170">
        <v>3</v>
      </c>
      <c r="BN25" s="170">
        <v>0</v>
      </c>
      <c r="BO25" s="170">
        <v>5</v>
      </c>
      <c r="BP25" s="170">
        <v>4</v>
      </c>
      <c r="BQ25" s="170">
        <v>0</v>
      </c>
      <c r="BR25" s="170">
        <v>0</v>
      </c>
      <c r="BS25" s="170">
        <v>0</v>
      </c>
      <c r="BT25" s="170">
        <v>0</v>
      </c>
      <c r="BU25" s="168" t="s">
        <v>266</v>
      </c>
      <c r="BV25" s="357" t="str">
        <f t="shared" si="4"/>
        <v>3 +</v>
      </c>
      <c r="BW25" s="167">
        <v>1</v>
      </c>
      <c r="BX25" s="519">
        <v>0</v>
      </c>
      <c r="BY25" s="519">
        <v>0</v>
      </c>
      <c r="BZ25" s="519">
        <v>0</v>
      </c>
      <c r="CA25" s="519">
        <v>0</v>
      </c>
      <c r="CB25" s="519">
        <v>0</v>
      </c>
      <c r="CC25" s="519">
        <v>2</v>
      </c>
      <c r="CD25" s="519">
        <v>1</v>
      </c>
      <c r="CE25" s="519">
        <v>0</v>
      </c>
      <c r="CF25" s="519">
        <v>0</v>
      </c>
      <c r="CG25" s="519">
        <v>3</v>
      </c>
      <c r="CH25" s="519">
        <v>0</v>
      </c>
      <c r="CI25" s="519">
        <v>0</v>
      </c>
      <c r="CJ25" s="520">
        <v>1</v>
      </c>
      <c r="CK25" s="520">
        <v>1</v>
      </c>
      <c r="CL25" s="520" t="s">
        <v>223</v>
      </c>
      <c r="CM25" s="551" t="str">
        <f t="shared" si="5"/>
        <v>10 +</v>
      </c>
      <c r="CN25" s="520">
        <v>1</v>
      </c>
      <c r="CO25" s="521" t="s">
        <v>238</v>
      </c>
      <c r="CP25" s="552" t="str">
        <f t="shared" si="6"/>
        <v>2-Hanging or open latrine</v>
      </c>
      <c r="CQ25" s="521" t="s">
        <v>225</v>
      </c>
      <c r="CR25" s="552" t="str">
        <f t="shared" si="7"/>
        <v>1-Open area</v>
      </c>
      <c r="CS25" s="520">
        <v>1</v>
      </c>
      <c r="CT25" s="519">
        <v>2</v>
      </c>
      <c r="CU25" s="519">
        <v>0</v>
      </c>
      <c r="CV25" s="519">
        <v>0</v>
      </c>
      <c r="CW25" s="519">
        <v>1</v>
      </c>
      <c r="CX25" s="519">
        <v>0</v>
      </c>
      <c r="CY25" s="519">
        <v>3</v>
      </c>
      <c r="CZ25" s="519">
        <v>0</v>
      </c>
      <c r="DA25" s="519">
        <v>0</v>
      </c>
      <c r="DB25" s="519">
        <v>0</v>
      </c>
      <c r="DC25" s="520">
        <v>1</v>
      </c>
      <c r="DD25" s="520">
        <v>1</v>
      </c>
      <c r="DE25" s="520" t="s">
        <v>266</v>
      </c>
      <c r="DF25" s="553" t="str">
        <f t="shared" si="8"/>
        <v>3 +</v>
      </c>
      <c r="DG25" s="520" t="s">
        <v>236</v>
      </c>
      <c r="DH25" s="553" t="str">
        <f t="shared" si="9"/>
        <v>e-&gt; 2 hours</v>
      </c>
      <c r="DI25" s="519">
        <v>0</v>
      </c>
      <c r="DJ25" s="519">
        <v>2</v>
      </c>
      <c r="DK25" s="519">
        <v>3</v>
      </c>
      <c r="DL25" s="519">
        <v>0</v>
      </c>
      <c r="DM25" s="519">
        <v>0</v>
      </c>
      <c r="DN25" s="519">
        <v>1</v>
      </c>
      <c r="DO25" s="520">
        <v>1</v>
      </c>
      <c r="DP25" s="520">
        <v>1</v>
      </c>
      <c r="DQ25" s="520">
        <v>1</v>
      </c>
      <c r="DR25" s="520">
        <v>0</v>
      </c>
      <c r="DS25" s="524">
        <v>0</v>
      </c>
      <c r="DT25" s="524">
        <v>1</v>
      </c>
      <c r="DU25" s="524">
        <v>0</v>
      </c>
      <c r="DV25" s="524">
        <v>1</v>
      </c>
      <c r="DW25" s="524">
        <v>0</v>
      </c>
      <c r="DX25" s="524">
        <v>1</v>
      </c>
      <c r="DY25" s="524">
        <v>0</v>
      </c>
    </row>
    <row r="26" spans="1:129" ht="60">
      <c r="A26" s="513">
        <v>21</v>
      </c>
      <c r="B26" s="514">
        <v>40795</v>
      </c>
      <c r="C26" s="515">
        <v>8</v>
      </c>
      <c r="D26" s="515" t="s">
        <v>214</v>
      </c>
      <c r="E26" s="515" t="s">
        <v>277</v>
      </c>
      <c r="F26" s="515" t="s">
        <v>280</v>
      </c>
      <c r="G26" s="515" t="s">
        <v>217</v>
      </c>
      <c r="H26" s="164" t="s">
        <v>281</v>
      </c>
      <c r="I26" s="516" t="s">
        <v>219</v>
      </c>
      <c r="J26" s="349" t="str">
        <f t="shared" si="0"/>
        <v>4-Damaged or water-logged</v>
      </c>
      <c r="K26" s="517">
        <v>1</v>
      </c>
      <c r="L26" s="517">
        <v>0</v>
      </c>
      <c r="M26" s="517">
        <v>1</v>
      </c>
      <c r="N26" s="517">
        <v>0</v>
      </c>
      <c r="O26" s="517">
        <v>1</v>
      </c>
      <c r="P26" s="517">
        <v>1</v>
      </c>
      <c r="Q26" s="517">
        <v>1</v>
      </c>
      <c r="R26" s="517">
        <v>0</v>
      </c>
      <c r="S26" s="517">
        <v>0</v>
      </c>
      <c r="T26" s="518" t="s">
        <v>416</v>
      </c>
      <c r="U26" s="349" t="str">
        <f t="shared" si="1"/>
        <v>3-Seriously vulnerable</v>
      </c>
      <c r="V26" s="170">
        <v>0</v>
      </c>
      <c r="W26" s="170">
        <v>0</v>
      </c>
      <c r="X26" s="170">
        <v>0</v>
      </c>
      <c r="Y26" s="170">
        <v>0</v>
      </c>
      <c r="Z26" s="170">
        <v>1</v>
      </c>
      <c r="AA26" s="170">
        <v>3</v>
      </c>
      <c r="AB26" s="170">
        <v>0</v>
      </c>
      <c r="AC26" s="170">
        <v>0</v>
      </c>
      <c r="AD26" s="170">
        <v>0</v>
      </c>
      <c r="AE26" s="170">
        <v>0</v>
      </c>
      <c r="AF26" s="170">
        <v>2</v>
      </c>
      <c r="AG26" s="170">
        <v>0</v>
      </c>
      <c r="AH26" s="168">
        <v>1</v>
      </c>
      <c r="AI26" s="274" t="s">
        <v>225</v>
      </c>
      <c r="AJ26" s="274" t="str">
        <f t="shared" si="2"/>
        <v>1-Open area</v>
      </c>
      <c r="AK26" s="274" t="s">
        <v>225</v>
      </c>
      <c r="AL26" s="274" t="str">
        <f t="shared" si="3"/>
        <v>1-Open area</v>
      </c>
      <c r="AM26" s="172">
        <v>0</v>
      </c>
      <c r="AN26" s="172">
        <v>0</v>
      </c>
      <c r="AO26" s="172">
        <v>1</v>
      </c>
      <c r="AP26" s="172">
        <v>1</v>
      </c>
      <c r="AQ26" s="172">
        <v>0</v>
      </c>
      <c r="AR26" s="172">
        <v>0</v>
      </c>
      <c r="AS26" s="172">
        <v>1</v>
      </c>
      <c r="AT26" s="172">
        <v>0</v>
      </c>
      <c r="AU26" s="172">
        <v>0</v>
      </c>
      <c r="AV26" s="172">
        <v>0</v>
      </c>
      <c r="AW26" s="170">
        <v>0</v>
      </c>
      <c r="AX26" s="170">
        <v>0</v>
      </c>
      <c r="AY26" s="170">
        <v>0</v>
      </c>
      <c r="AZ26" s="170">
        <v>2</v>
      </c>
      <c r="BA26" s="170">
        <v>0</v>
      </c>
      <c r="BB26" s="170">
        <v>1</v>
      </c>
      <c r="BC26" s="170">
        <v>0</v>
      </c>
      <c r="BD26" s="170">
        <v>0</v>
      </c>
      <c r="BE26" s="170">
        <v>0</v>
      </c>
      <c r="BF26" s="170">
        <v>0</v>
      </c>
      <c r="BG26" s="170">
        <v>0</v>
      </c>
      <c r="BH26" s="170">
        <v>2</v>
      </c>
      <c r="BI26" s="170">
        <v>4</v>
      </c>
      <c r="BJ26" s="170">
        <v>3</v>
      </c>
      <c r="BK26" s="170">
        <v>0</v>
      </c>
      <c r="BL26" s="170">
        <v>5</v>
      </c>
      <c r="BM26" s="170">
        <v>1</v>
      </c>
      <c r="BN26" s="170">
        <v>0</v>
      </c>
      <c r="BO26" s="170">
        <v>0</v>
      </c>
      <c r="BP26" s="170">
        <v>0</v>
      </c>
      <c r="BQ26" s="170">
        <v>0</v>
      </c>
      <c r="BR26" s="170">
        <v>0</v>
      </c>
      <c r="BS26" s="170">
        <v>0</v>
      </c>
      <c r="BT26" s="170">
        <v>0</v>
      </c>
      <c r="BU26" s="168" t="s">
        <v>248</v>
      </c>
      <c r="BV26" s="357" t="str">
        <f t="shared" si="4"/>
        <v>2 - 3</v>
      </c>
      <c r="BW26" s="167">
        <v>1</v>
      </c>
      <c r="BX26" s="519">
        <v>0</v>
      </c>
      <c r="BY26" s="519">
        <v>0</v>
      </c>
      <c r="BZ26" s="519">
        <v>0</v>
      </c>
      <c r="CA26" s="519">
        <v>0</v>
      </c>
      <c r="CB26" s="519">
        <v>0</v>
      </c>
      <c r="CC26" s="519">
        <v>0</v>
      </c>
      <c r="CD26" s="519">
        <v>0</v>
      </c>
      <c r="CE26" s="519">
        <v>0</v>
      </c>
      <c r="CF26" s="519">
        <v>0</v>
      </c>
      <c r="CG26" s="519">
        <v>0</v>
      </c>
      <c r="CH26" s="519">
        <v>0</v>
      </c>
      <c r="CI26" s="519">
        <v>0</v>
      </c>
      <c r="CJ26" s="520">
        <v>1</v>
      </c>
      <c r="CK26" s="520">
        <v>1</v>
      </c>
      <c r="CL26" s="520" t="s">
        <v>223</v>
      </c>
      <c r="CM26" s="551" t="str">
        <f t="shared" si="5"/>
        <v>10 +</v>
      </c>
      <c r="CN26" s="520">
        <v>1</v>
      </c>
      <c r="CO26" s="521" t="s">
        <v>238</v>
      </c>
      <c r="CP26" s="552" t="str">
        <f t="shared" si="6"/>
        <v>2-Hanging or open latrine</v>
      </c>
      <c r="CQ26" s="521" t="s">
        <v>225</v>
      </c>
      <c r="CR26" s="552" t="str">
        <f t="shared" si="7"/>
        <v>1-Open area</v>
      </c>
      <c r="CS26" s="520">
        <v>1</v>
      </c>
      <c r="CT26" s="519">
        <v>2</v>
      </c>
      <c r="CU26" s="519">
        <v>0</v>
      </c>
      <c r="CV26" s="519">
        <v>3</v>
      </c>
      <c r="CW26" s="519">
        <v>1</v>
      </c>
      <c r="CX26" s="519">
        <v>0</v>
      </c>
      <c r="CY26" s="519">
        <v>0</v>
      </c>
      <c r="CZ26" s="519">
        <v>0</v>
      </c>
      <c r="DA26" s="519">
        <v>0</v>
      </c>
      <c r="DB26" s="519">
        <v>0</v>
      </c>
      <c r="DC26" s="520">
        <v>1</v>
      </c>
      <c r="DD26" s="520">
        <v>0</v>
      </c>
      <c r="DE26" s="520" t="s">
        <v>266</v>
      </c>
      <c r="DF26" s="553" t="str">
        <f t="shared" si="8"/>
        <v>3 +</v>
      </c>
      <c r="DG26" s="520" t="s">
        <v>236</v>
      </c>
      <c r="DH26" s="553" t="str">
        <f t="shared" si="9"/>
        <v>e-&gt; 2 hours</v>
      </c>
      <c r="DI26" s="519">
        <v>0</v>
      </c>
      <c r="DJ26" s="519">
        <v>3</v>
      </c>
      <c r="DK26" s="519">
        <v>2</v>
      </c>
      <c r="DL26" s="519">
        <v>1</v>
      </c>
      <c r="DM26" s="519">
        <v>0</v>
      </c>
      <c r="DN26" s="519">
        <v>0</v>
      </c>
      <c r="DO26" s="520">
        <v>1</v>
      </c>
      <c r="DP26" s="520">
        <v>1</v>
      </c>
      <c r="DQ26" s="520">
        <v>1</v>
      </c>
      <c r="DR26" s="520">
        <v>0</v>
      </c>
      <c r="DS26" s="524">
        <v>0</v>
      </c>
      <c r="DT26" s="524">
        <v>1</v>
      </c>
      <c r="DU26" s="524">
        <v>0</v>
      </c>
      <c r="DV26" s="524">
        <v>1</v>
      </c>
      <c r="DW26" s="524">
        <v>0</v>
      </c>
      <c r="DX26" s="524">
        <v>1</v>
      </c>
      <c r="DY26" s="524">
        <v>0</v>
      </c>
    </row>
    <row r="27" spans="1:129" ht="60">
      <c r="A27" s="513">
        <v>22</v>
      </c>
      <c r="B27" s="514">
        <v>40795</v>
      </c>
      <c r="C27" s="515">
        <v>8</v>
      </c>
      <c r="D27" s="515" t="s">
        <v>214</v>
      </c>
      <c r="E27" s="515" t="s">
        <v>277</v>
      </c>
      <c r="F27" s="515" t="s">
        <v>280</v>
      </c>
      <c r="G27" s="515" t="s">
        <v>217</v>
      </c>
      <c r="H27" s="164" t="s">
        <v>280</v>
      </c>
      <c r="I27" s="516" t="s">
        <v>219</v>
      </c>
      <c r="J27" s="349" t="str">
        <f t="shared" si="0"/>
        <v>4-Damaged or water-logged</v>
      </c>
      <c r="K27" s="517">
        <v>1</v>
      </c>
      <c r="L27" s="517">
        <v>0</v>
      </c>
      <c r="M27" s="517">
        <v>1</v>
      </c>
      <c r="N27" s="517">
        <v>0</v>
      </c>
      <c r="O27" s="517">
        <v>1</v>
      </c>
      <c r="P27" s="517">
        <v>1</v>
      </c>
      <c r="Q27" s="517">
        <v>0</v>
      </c>
      <c r="R27" s="517">
        <v>0</v>
      </c>
      <c r="S27" s="517">
        <v>0</v>
      </c>
      <c r="T27" s="518" t="s">
        <v>416</v>
      </c>
      <c r="U27" s="349" t="str">
        <f t="shared" si="1"/>
        <v>3-Seriously vulnerable</v>
      </c>
      <c r="V27" s="170">
        <v>1</v>
      </c>
      <c r="W27" s="170">
        <v>0</v>
      </c>
      <c r="X27" s="170">
        <v>2</v>
      </c>
      <c r="Y27" s="170">
        <v>0</v>
      </c>
      <c r="Z27" s="170">
        <v>0</v>
      </c>
      <c r="AA27" s="170">
        <v>3</v>
      </c>
      <c r="AB27" s="170">
        <v>0</v>
      </c>
      <c r="AC27" s="170">
        <v>0</v>
      </c>
      <c r="AD27" s="170">
        <v>0</v>
      </c>
      <c r="AE27" s="170">
        <v>0</v>
      </c>
      <c r="AF27" s="170">
        <v>0</v>
      </c>
      <c r="AG27" s="170">
        <v>0</v>
      </c>
      <c r="AH27" s="168">
        <v>1</v>
      </c>
      <c r="AI27" s="274" t="s">
        <v>225</v>
      </c>
      <c r="AJ27" s="274" t="str">
        <f t="shared" si="2"/>
        <v>1-Open area</v>
      </c>
      <c r="AK27" s="274" t="s">
        <v>225</v>
      </c>
      <c r="AL27" s="274" t="str">
        <f t="shared" si="3"/>
        <v>1-Open area</v>
      </c>
      <c r="AM27" s="172">
        <v>1</v>
      </c>
      <c r="AN27" s="172">
        <v>0</v>
      </c>
      <c r="AO27" s="172">
        <v>0</v>
      </c>
      <c r="AP27" s="172">
        <v>1</v>
      </c>
      <c r="AQ27" s="172">
        <v>0</v>
      </c>
      <c r="AR27" s="172">
        <v>0</v>
      </c>
      <c r="AS27" s="172">
        <v>1</v>
      </c>
      <c r="AT27" s="172">
        <v>0</v>
      </c>
      <c r="AU27" s="172">
        <v>0</v>
      </c>
      <c r="AV27" s="172">
        <v>0</v>
      </c>
      <c r="AW27" s="170">
        <v>1</v>
      </c>
      <c r="AX27" s="170">
        <v>0</v>
      </c>
      <c r="AY27" s="170">
        <v>0</v>
      </c>
      <c r="AZ27" s="170">
        <v>3</v>
      </c>
      <c r="BA27" s="170">
        <v>0</v>
      </c>
      <c r="BB27" s="170">
        <v>1</v>
      </c>
      <c r="BC27" s="170">
        <v>0</v>
      </c>
      <c r="BD27" s="170">
        <v>0</v>
      </c>
      <c r="BE27" s="170">
        <v>0</v>
      </c>
      <c r="BF27" s="170">
        <v>0</v>
      </c>
      <c r="BG27" s="170">
        <v>0</v>
      </c>
      <c r="BH27" s="170">
        <v>0</v>
      </c>
      <c r="BI27" s="170">
        <v>2</v>
      </c>
      <c r="BJ27" s="170">
        <v>3</v>
      </c>
      <c r="BK27" s="170">
        <v>0</v>
      </c>
      <c r="BL27" s="170">
        <v>0</v>
      </c>
      <c r="BM27" s="170">
        <v>1</v>
      </c>
      <c r="BN27" s="170">
        <v>0</v>
      </c>
      <c r="BO27" s="170">
        <v>0</v>
      </c>
      <c r="BP27" s="170">
        <v>5</v>
      </c>
      <c r="BQ27" s="170">
        <v>0</v>
      </c>
      <c r="BR27" s="170">
        <v>4</v>
      </c>
      <c r="BS27" s="170">
        <v>0</v>
      </c>
      <c r="BT27" s="170">
        <v>0</v>
      </c>
      <c r="BU27" s="168" t="s">
        <v>266</v>
      </c>
      <c r="BV27" s="357" t="str">
        <f t="shared" si="4"/>
        <v>3 +</v>
      </c>
      <c r="BW27" s="167">
        <v>1</v>
      </c>
      <c r="BX27" s="519">
        <v>1</v>
      </c>
      <c r="BY27" s="519">
        <v>0</v>
      </c>
      <c r="BZ27" s="519">
        <v>0</v>
      </c>
      <c r="CA27" s="519">
        <v>0</v>
      </c>
      <c r="CB27" s="519">
        <v>0</v>
      </c>
      <c r="CC27" s="519">
        <v>2</v>
      </c>
      <c r="CD27" s="519">
        <v>0</v>
      </c>
      <c r="CE27" s="519">
        <v>0</v>
      </c>
      <c r="CF27" s="519">
        <v>0</v>
      </c>
      <c r="CG27" s="519">
        <v>3</v>
      </c>
      <c r="CH27" s="519">
        <v>0</v>
      </c>
      <c r="CI27" s="519">
        <v>0</v>
      </c>
      <c r="CJ27" s="520">
        <v>0</v>
      </c>
      <c r="CK27" s="520">
        <v>1</v>
      </c>
      <c r="CL27" s="520" t="s">
        <v>223</v>
      </c>
      <c r="CM27" s="551" t="str">
        <f t="shared" si="5"/>
        <v>10 +</v>
      </c>
      <c r="CN27" s="520">
        <v>0</v>
      </c>
      <c r="CO27" s="521" t="s">
        <v>224</v>
      </c>
      <c r="CP27" s="552" t="str">
        <f t="shared" si="6"/>
        <v>4-Sanitary latrines (household)</v>
      </c>
      <c r="CQ27" s="521" t="s">
        <v>238</v>
      </c>
      <c r="CR27" s="552" t="str">
        <f t="shared" si="7"/>
        <v>2-Hanging or open latrine</v>
      </c>
      <c r="CS27" s="520">
        <v>1</v>
      </c>
      <c r="CT27" s="519">
        <v>2</v>
      </c>
      <c r="CU27" s="519">
        <v>0</v>
      </c>
      <c r="CV27" s="519">
        <v>3</v>
      </c>
      <c r="CW27" s="519">
        <v>0</v>
      </c>
      <c r="CX27" s="519">
        <v>0</v>
      </c>
      <c r="CY27" s="519">
        <v>0</v>
      </c>
      <c r="CZ27" s="519">
        <v>1</v>
      </c>
      <c r="DA27" s="519">
        <v>0</v>
      </c>
      <c r="DB27" s="519">
        <v>0</v>
      </c>
      <c r="DC27" s="520">
        <v>1</v>
      </c>
      <c r="DD27" s="520">
        <v>1</v>
      </c>
      <c r="DE27" s="520" t="s">
        <v>266</v>
      </c>
      <c r="DF27" s="553" t="str">
        <f t="shared" si="8"/>
        <v>3 +</v>
      </c>
      <c r="DG27" s="520" t="s">
        <v>239</v>
      </c>
      <c r="DH27" s="553" t="str">
        <f t="shared" si="9"/>
        <v>d-1 - 2 hours</v>
      </c>
      <c r="DI27" s="519">
        <v>0</v>
      </c>
      <c r="DJ27" s="519">
        <v>3</v>
      </c>
      <c r="DK27" s="519">
        <v>2</v>
      </c>
      <c r="DL27" s="519">
        <v>0</v>
      </c>
      <c r="DM27" s="519">
        <v>0</v>
      </c>
      <c r="DN27" s="519">
        <v>1</v>
      </c>
      <c r="DO27" s="520">
        <v>1</v>
      </c>
      <c r="DP27" s="520">
        <v>0</v>
      </c>
      <c r="DQ27" s="520">
        <v>1</v>
      </c>
      <c r="DR27" s="520">
        <v>0</v>
      </c>
      <c r="DS27" s="522">
        <v>0</v>
      </c>
      <c r="DT27" s="522">
        <v>0</v>
      </c>
      <c r="DU27" s="522">
        <v>0</v>
      </c>
      <c r="DV27" s="522">
        <v>1</v>
      </c>
      <c r="DW27" s="522">
        <v>0</v>
      </c>
      <c r="DX27" s="522">
        <v>0</v>
      </c>
      <c r="DY27" s="522">
        <v>0</v>
      </c>
    </row>
    <row r="28" spans="1:129" ht="60">
      <c r="A28" s="513">
        <v>23</v>
      </c>
      <c r="B28" s="514">
        <v>40796</v>
      </c>
      <c r="C28" s="515">
        <v>8</v>
      </c>
      <c r="D28" s="515" t="s">
        <v>214</v>
      </c>
      <c r="E28" s="515" t="s">
        <v>277</v>
      </c>
      <c r="F28" s="515" t="s">
        <v>282</v>
      </c>
      <c r="G28" s="515" t="s">
        <v>217</v>
      </c>
      <c r="H28" s="164" t="s">
        <v>283</v>
      </c>
      <c r="I28" s="516" t="s">
        <v>247</v>
      </c>
      <c r="J28" s="349" t="str">
        <f t="shared" si="0"/>
        <v>2-Roadside / embankments</v>
      </c>
      <c r="K28" s="517">
        <v>1</v>
      </c>
      <c r="L28" s="517">
        <v>0</v>
      </c>
      <c r="M28" s="517">
        <v>1</v>
      </c>
      <c r="N28" s="517">
        <v>0</v>
      </c>
      <c r="O28" s="517">
        <v>1</v>
      </c>
      <c r="P28" s="517">
        <v>1</v>
      </c>
      <c r="Q28" s="517">
        <v>1</v>
      </c>
      <c r="R28" s="517">
        <v>0</v>
      </c>
      <c r="S28" s="517">
        <v>0</v>
      </c>
      <c r="T28" s="518" t="s">
        <v>415</v>
      </c>
      <c r="U28" s="349" t="str">
        <f t="shared" si="1"/>
        <v>2-Vulnerable</v>
      </c>
      <c r="V28" s="170">
        <v>2</v>
      </c>
      <c r="W28" s="170">
        <v>0</v>
      </c>
      <c r="X28" s="170">
        <v>1</v>
      </c>
      <c r="Y28" s="170">
        <v>0</v>
      </c>
      <c r="Z28" s="170">
        <v>0</v>
      </c>
      <c r="AA28" s="170">
        <v>3</v>
      </c>
      <c r="AB28" s="170">
        <v>0</v>
      </c>
      <c r="AC28" s="170">
        <v>0</v>
      </c>
      <c r="AD28" s="170">
        <v>0</v>
      </c>
      <c r="AE28" s="170">
        <v>0</v>
      </c>
      <c r="AF28" s="170">
        <v>0</v>
      </c>
      <c r="AG28" s="170">
        <v>0</v>
      </c>
      <c r="AH28" s="168">
        <v>1</v>
      </c>
      <c r="AI28" s="274" t="s">
        <v>225</v>
      </c>
      <c r="AJ28" s="274" t="str">
        <f t="shared" si="2"/>
        <v>1-Open area</v>
      </c>
      <c r="AK28" s="274" t="s">
        <v>225</v>
      </c>
      <c r="AL28" s="274" t="str">
        <f t="shared" si="3"/>
        <v>1-Open area</v>
      </c>
      <c r="AM28" s="172">
        <v>1</v>
      </c>
      <c r="AN28" s="172">
        <v>0</v>
      </c>
      <c r="AO28" s="172">
        <v>1</v>
      </c>
      <c r="AP28" s="172">
        <v>0</v>
      </c>
      <c r="AQ28" s="172">
        <v>0</v>
      </c>
      <c r="AR28" s="172">
        <v>0</v>
      </c>
      <c r="AS28" s="172">
        <v>0</v>
      </c>
      <c r="AT28" s="172">
        <v>0</v>
      </c>
      <c r="AU28" s="172">
        <v>0</v>
      </c>
      <c r="AV28" s="172">
        <v>0</v>
      </c>
      <c r="AW28" s="170">
        <v>1</v>
      </c>
      <c r="AX28" s="170">
        <v>0</v>
      </c>
      <c r="AY28" s="170">
        <v>3</v>
      </c>
      <c r="AZ28" s="170">
        <v>2</v>
      </c>
      <c r="BA28" s="170">
        <v>0</v>
      </c>
      <c r="BB28" s="170">
        <v>0</v>
      </c>
      <c r="BC28" s="170">
        <v>0</v>
      </c>
      <c r="BD28" s="170">
        <v>0</v>
      </c>
      <c r="BE28" s="170">
        <v>0</v>
      </c>
      <c r="BF28" s="170">
        <v>0</v>
      </c>
      <c r="BG28" s="170">
        <v>0</v>
      </c>
      <c r="BH28" s="170">
        <v>0</v>
      </c>
      <c r="BI28" s="170">
        <v>0</v>
      </c>
      <c r="BJ28" s="170">
        <v>0</v>
      </c>
      <c r="BK28" s="170">
        <v>0</v>
      </c>
      <c r="BL28" s="170">
        <v>5</v>
      </c>
      <c r="BM28" s="170">
        <v>0</v>
      </c>
      <c r="BN28" s="170">
        <v>0</v>
      </c>
      <c r="BO28" s="170">
        <v>2</v>
      </c>
      <c r="BP28" s="170">
        <v>0</v>
      </c>
      <c r="BQ28" s="170">
        <v>1</v>
      </c>
      <c r="BR28" s="170">
        <v>4</v>
      </c>
      <c r="BS28" s="170">
        <v>3</v>
      </c>
      <c r="BT28" s="170">
        <v>0</v>
      </c>
      <c r="BU28" s="168" t="s">
        <v>248</v>
      </c>
      <c r="BV28" s="357" t="str">
        <f t="shared" si="4"/>
        <v>2 - 3</v>
      </c>
      <c r="BW28" s="167">
        <v>1</v>
      </c>
      <c r="BX28" s="519">
        <v>2</v>
      </c>
      <c r="BY28" s="519">
        <v>0</v>
      </c>
      <c r="BZ28" s="519">
        <v>1</v>
      </c>
      <c r="CA28" s="519">
        <v>0</v>
      </c>
      <c r="CB28" s="519">
        <v>0</v>
      </c>
      <c r="CC28" s="519">
        <v>3</v>
      </c>
      <c r="CD28" s="519">
        <v>0</v>
      </c>
      <c r="CE28" s="519">
        <v>0</v>
      </c>
      <c r="CF28" s="519">
        <v>0</v>
      </c>
      <c r="CG28" s="519">
        <v>0</v>
      </c>
      <c r="CH28" s="519">
        <v>0</v>
      </c>
      <c r="CI28" s="519">
        <v>0</v>
      </c>
      <c r="CJ28" s="520">
        <v>0</v>
      </c>
      <c r="CK28" s="520">
        <v>1</v>
      </c>
      <c r="CL28" s="520" t="s">
        <v>223</v>
      </c>
      <c r="CM28" s="551" t="str">
        <f t="shared" si="5"/>
        <v>10 +</v>
      </c>
      <c r="CN28" s="520">
        <v>1</v>
      </c>
      <c r="CO28" s="521" t="s">
        <v>224</v>
      </c>
      <c r="CP28" s="552" t="str">
        <f t="shared" si="6"/>
        <v>4-Sanitary latrines (household)</v>
      </c>
      <c r="CQ28" s="521" t="s">
        <v>225</v>
      </c>
      <c r="CR28" s="552" t="str">
        <f t="shared" si="7"/>
        <v>1-Open area</v>
      </c>
      <c r="CS28" s="520">
        <v>1</v>
      </c>
      <c r="CT28" s="519">
        <v>1</v>
      </c>
      <c r="CU28" s="519">
        <v>0</v>
      </c>
      <c r="CV28" s="519">
        <v>3</v>
      </c>
      <c r="CW28" s="519">
        <v>2</v>
      </c>
      <c r="CX28" s="519">
        <v>0</v>
      </c>
      <c r="CY28" s="519">
        <v>0</v>
      </c>
      <c r="CZ28" s="519">
        <v>0</v>
      </c>
      <c r="DA28" s="519">
        <v>0</v>
      </c>
      <c r="DB28" s="519">
        <v>0</v>
      </c>
      <c r="DC28" s="520">
        <v>1</v>
      </c>
      <c r="DD28" s="520">
        <v>0</v>
      </c>
      <c r="DE28" s="520" t="s">
        <v>248</v>
      </c>
      <c r="DF28" s="553" t="str">
        <f t="shared" si="8"/>
        <v>2 - 3</v>
      </c>
      <c r="DG28" s="520" t="s">
        <v>228</v>
      </c>
      <c r="DH28" s="553" t="str">
        <f t="shared" si="9"/>
        <v>c-30-60 minutes</v>
      </c>
      <c r="DI28" s="519">
        <v>0</v>
      </c>
      <c r="DJ28" s="519">
        <v>3</v>
      </c>
      <c r="DK28" s="519">
        <v>2</v>
      </c>
      <c r="DL28" s="519">
        <v>1</v>
      </c>
      <c r="DM28" s="519">
        <v>0</v>
      </c>
      <c r="DN28" s="519">
        <v>0</v>
      </c>
      <c r="DO28" s="520">
        <v>1</v>
      </c>
      <c r="DP28" s="520">
        <v>0</v>
      </c>
      <c r="DQ28" s="520">
        <v>1</v>
      </c>
      <c r="DR28" s="520">
        <v>0</v>
      </c>
      <c r="DS28" s="524">
        <v>0</v>
      </c>
      <c r="DT28" s="524">
        <v>1</v>
      </c>
      <c r="DU28" s="524">
        <v>1</v>
      </c>
      <c r="DV28" s="524">
        <v>0</v>
      </c>
      <c r="DW28" s="524">
        <v>0</v>
      </c>
      <c r="DX28" s="524">
        <v>0</v>
      </c>
      <c r="DY28" s="524">
        <v>0</v>
      </c>
    </row>
    <row r="29" spans="1:129" ht="30">
      <c r="A29" s="513">
        <v>24</v>
      </c>
      <c r="B29" s="514">
        <v>40795</v>
      </c>
      <c r="C29" s="515">
        <v>8</v>
      </c>
      <c r="D29" s="515" t="s">
        <v>214</v>
      </c>
      <c r="E29" s="515" t="s">
        <v>277</v>
      </c>
      <c r="F29" s="515" t="s">
        <v>282</v>
      </c>
      <c r="G29" s="515" t="s">
        <v>217</v>
      </c>
      <c r="H29" s="164" t="s">
        <v>284</v>
      </c>
      <c r="I29" s="516" t="s">
        <v>234</v>
      </c>
      <c r="J29" s="349" t="str">
        <f t="shared" si="0"/>
        <v>3-Marooned</v>
      </c>
      <c r="K29" s="517">
        <v>1</v>
      </c>
      <c r="L29" s="517">
        <v>0</v>
      </c>
      <c r="M29" s="517">
        <v>1</v>
      </c>
      <c r="N29" s="517">
        <v>0</v>
      </c>
      <c r="O29" s="517">
        <v>1</v>
      </c>
      <c r="P29" s="517">
        <v>1</v>
      </c>
      <c r="Q29" s="517">
        <v>1</v>
      </c>
      <c r="R29" s="517">
        <v>0</v>
      </c>
      <c r="S29" s="517">
        <v>0</v>
      </c>
      <c r="T29" s="518" t="s">
        <v>415</v>
      </c>
      <c r="U29" s="349" t="str">
        <f t="shared" si="1"/>
        <v>2-Vulnerable</v>
      </c>
      <c r="V29" s="170">
        <v>0</v>
      </c>
      <c r="W29" s="170">
        <v>0</v>
      </c>
      <c r="X29" s="170">
        <v>0</v>
      </c>
      <c r="Y29" s="170">
        <v>0</v>
      </c>
      <c r="Z29" s="170">
        <v>0</v>
      </c>
      <c r="AA29" s="170">
        <v>0</v>
      </c>
      <c r="AB29" s="170">
        <v>0</v>
      </c>
      <c r="AC29" s="170">
        <v>0</v>
      </c>
      <c r="AD29" s="170">
        <v>0</v>
      </c>
      <c r="AE29" s="170">
        <v>0</v>
      </c>
      <c r="AF29" s="170">
        <v>0</v>
      </c>
      <c r="AG29" s="170">
        <v>0</v>
      </c>
      <c r="AH29" s="168">
        <v>1</v>
      </c>
      <c r="AI29" s="274" t="s">
        <v>310</v>
      </c>
      <c r="AJ29" s="274" t="str">
        <f t="shared" si="2"/>
        <v>3-Sanitary latrines (communal)</v>
      </c>
      <c r="AK29" s="274" t="s">
        <v>238</v>
      </c>
      <c r="AL29" s="274" t="str">
        <f t="shared" si="3"/>
        <v>2-Hanging or open latrine</v>
      </c>
      <c r="AM29" s="172">
        <v>1</v>
      </c>
      <c r="AN29" s="172">
        <v>0</v>
      </c>
      <c r="AO29" s="172">
        <v>1</v>
      </c>
      <c r="AP29" s="172">
        <v>0</v>
      </c>
      <c r="AQ29" s="172">
        <v>0</v>
      </c>
      <c r="AR29" s="172">
        <v>0</v>
      </c>
      <c r="AS29" s="172">
        <v>0</v>
      </c>
      <c r="AT29" s="172">
        <v>0</v>
      </c>
      <c r="AU29" s="172">
        <v>0</v>
      </c>
      <c r="AV29" s="172">
        <v>0</v>
      </c>
      <c r="AW29" s="170">
        <v>1</v>
      </c>
      <c r="AX29" s="170">
        <v>0</v>
      </c>
      <c r="AY29" s="170">
        <v>2</v>
      </c>
      <c r="AZ29" s="170">
        <v>3</v>
      </c>
      <c r="BA29" s="170">
        <v>0</v>
      </c>
      <c r="BB29" s="170">
        <v>0</v>
      </c>
      <c r="BC29" s="170">
        <v>0</v>
      </c>
      <c r="BD29" s="170">
        <v>0</v>
      </c>
      <c r="BE29" s="170">
        <v>2</v>
      </c>
      <c r="BF29" s="170">
        <v>5</v>
      </c>
      <c r="BG29" s="170">
        <v>0</v>
      </c>
      <c r="BH29" s="170">
        <v>3</v>
      </c>
      <c r="BI29" s="170">
        <v>4</v>
      </c>
      <c r="BJ29" s="170">
        <v>2</v>
      </c>
      <c r="BK29" s="170">
        <v>0</v>
      </c>
      <c r="BL29" s="170">
        <v>0</v>
      </c>
      <c r="BM29" s="170">
        <v>0</v>
      </c>
      <c r="BN29" s="170">
        <v>0</v>
      </c>
      <c r="BO29" s="170">
        <v>0</v>
      </c>
      <c r="BP29" s="170">
        <v>0</v>
      </c>
      <c r="BQ29" s="170">
        <v>0</v>
      </c>
      <c r="BR29" s="170">
        <v>1</v>
      </c>
      <c r="BS29" s="170">
        <v>0</v>
      </c>
      <c r="BT29" s="170">
        <v>0</v>
      </c>
      <c r="BU29" s="168" t="s">
        <v>266</v>
      </c>
      <c r="BV29" s="357" t="str">
        <f t="shared" si="4"/>
        <v>3 +</v>
      </c>
      <c r="BW29" s="167">
        <v>1</v>
      </c>
      <c r="BX29" s="519">
        <v>1</v>
      </c>
      <c r="BY29" s="519">
        <v>0</v>
      </c>
      <c r="BZ29" s="519">
        <v>0</v>
      </c>
      <c r="CA29" s="519">
        <v>0</v>
      </c>
      <c r="CB29" s="519">
        <v>0</v>
      </c>
      <c r="CC29" s="519">
        <v>3</v>
      </c>
      <c r="CD29" s="519">
        <v>1</v>
      </c>
      <c r="CE29" s="519">
        <v>0</v>
      </c>
      <c r="CF29" s="519">
        <v>0</v>
      </c>
      <c r="CG29" s="519">
        <v>2</v>
      </c>
      <c r="CH29" s="519">
        <v>0</v>
      </c>
      <c r="CI29" s="519">
        <v>0</v>
      </c>
      <c r="CJ29" s="520">
        <v>0</v>
      </c>
      <c r="CK29" s="520">
        <v>1</v>
      </c>
      <c r="CL29" s="520" t="s">
        <v>285</v>
      </c>
      <c r="CM29" s="551" t="str">
        <f t="shared" si="5"/>
        <v>05 - 10</v>
      </c>
      <c r="CN29" s="520">
        <v>1</v>
      </c>
      <c r="CO29" s="521" t="s">
        <v>238</v>
      </c>
      <c r="CP29" s="552" t="str">
        <f t="shared" si="6"/>
        <v>2-Hanging or open latrine</v>
      </c>
      <c r="CQ29" s="521" t="s">
        <v>225</v>
      </c>
      <c r="CR29" s="552" t="str">
        <f t="shared" si="7"/>
        <v>1-Open area</v>
      </c>
      <c r="CS29" s="520">
        <v>1</v>
      </c>
      <c r="CT29" s="519">
        <v>0</v>
      </c>
      <c r="CU29" s="519">
        <v>0</v>
      </c>
      <c r="CV29" s="519">
        <v>2</v>
      </c>
      <c r="CW29" s="519">
        <v>3</v>
      </c>
      <c r="CX29" s="519">
        <v>0</v>
      </c>
      <c r="CY29" s="519">
        <v>1</v>
      </c>
      <c r="CZ29" s="519">
        <v>0</v>
      </c>
      <c r="DA29" s="519">
        <v>0</v>
      </c>
      <c r="DB29" s="519">
        <v>0</v>
      </c>
      <c r="DC29" s="520">
        <v>1</v>
      </c>
      <c r="DD29" s="520">
        <v>0</v>
      </c>
      <c r="DE29" s="520" t="s">
        <v>266</v>
      </c>
      <c r="DF29" s="553" t="str">
        <f t="shared" si="8"/>
        <v>3 +</v>
      </c>
      <c r="DG29" s="520" t="s">
        <v>236</v>
      </c>
      <c r="DH29" s="553" t="str">
        <f t="shared" si="9"/>
        <v>e-&gt; 2 hours</v>
      </c>
      <c r="DI29" s="519">
        <v>0</v>
      </c>
      <c r="DJ29" s="519">
        <v>3</v>
      </c>
      <c r="DK29" s="519">
        <v>2</v>
      </c>
      <c r="DL29" s="519">
        <v>1</v>
      </c>
      <c r="DM29" s="519">
        <v>3</v>
      </c>
      <c r="DN29" s="519">
        <v>0</v>
      </c>
      <c r="DO29" s="520">
        <v>1</v>
      </c>
      <c r="DP29" s="520">
        <v>1</v>
      </c>
      <c r="DQ29" s="520">
        <v>1</v>
      </c>
      <c r="DR29" s="520">
        <v>0</v>
      </c>
      <c r="DS29" s="524">
        <v>0</v>
      </c>
      <c r="DT29" s="524">
        <v>1</v>
      </c>
      <c r="DU29" s="524">
        <v>0</v>
      </c>
      <c r="DV29" s="524">
        <v>1</v>
      </c>
      <c r="DW29" s="524">
        <v>0</v>
      </c>
      <c r="DX29" s="524">
        <v>1</v>
      </c>
      <c r="DY29" s="524">
        <v>0</v>
      </c>
    </row>
    <row r="30" spans="1:129" ht="60">
      <c r="A30" s="513">
        <v>25</v>
      </c>
      <c r="B30" s="514">
        <v>40795</v>
      </c>
      <c r="C30" s="515">
        <v>7</v>
      </c>
      <c r="D30" s="515" t="s">
        <v>286</v>
      </c>
      <c r="E30" s="515" t="s">
        <v>287</v>
      </c>
      <c r="F30" s="515" t="s">
        <v>288</v>
      </c>
      <c r="G30" s="515" t="s">
        <v>217</v>
      </c>
      <c r="H30" s="164" t="s">
        <v>289</v>
      </c>
      <c r="I30" s="516" t="s">
        <v>247</v>
      </c>
      <c r="J30" s="349" t="str">
        <f t="shared" si="0"/>
        <v>2-Roadside / embankments</v>
      </c>
      <c r="K30" s="517">
        <v>0</v>
      </c>
      <c r="L30" s="517">
        <v>0</v>
      </c>
      <c r="M30" s="517">
        <v>0</v>
      </c>
      <c r="N30" s="517">
        <v>0</v>
      </c>
      <c r="O30" s="517">
        <v>0</v>
      </c>
      <c r="P30" s="517">
        <v>1</v>
      </c>
      <c r="Q30" s="517">
        <v>1</v>
      </c>
      <c r="R30" s="517">
        <v>0</v>
      </c>
      <c r="S30" s="517">
        <v>0</v>
      </c>
      <c r="T30" s="518" t="s">
        <v>416</v>
      </c>
      <c r="U30" s="349" t="str">
        <f t="shared" si="1"/>
        <v>3-Seriously vulnerable</v>
      </c>
      <c r="V30" s="170">
        <v>1</v>
      </c>
      <c r="W30" s="170">
        <v>0</v>
      </c>
      <c r="X30" s="170">
        <v>2</v>
      </c>
      <c r="Y30" s="170">
        <v>0</v>
      </c>
      <c r="Z30" s="170">
        <v>0</v>
      </c>
      <c r="AA30" s="170">
        <v>3</v>
      </c>
      <c r="AB30" s="170">
        <v>0</v>
      </c>
      <c r="AC30" s="170">
        <v>0</v>
      </c>
      <c r="AD30" s="170">
        <v>0</v>
      </c>
      <c r="AE30" s="170">
        <v>0</v>
      </c>
      <c r="AF30" s="170">
        <v>0</v>
      </c>
      <c r="AG30" s="170">
        <v>0</v>
      </c>
      <c r="AH30" s="168">
        <v>0</v>
      </c>
      <c r="AI30" s="274" t="s">
        <v>310</v>
      </c>
      <c r="AJ30" s="274" t="str">
        <f t="shared" si="2"/>
        <v>3-Sanitary latrines (communal)</v>
      </c>
      <c r="AK30" s="274" t="s">
        <v>225</v>
      </c>
      <c r="AL30" s="274" t="str">
        <f t="shared" si="3"/>
        <v>1-Open area</v>
      </c>
      <c r="AM30" s="172">
        <v>1</v>
      </c>
      <c r="AN30" s="172">
        <v>0</v>
      </c>
      <c r="AO30" s="172">
        <v>1</v>
      </c>
      <c r="AP30" s="172">
        <v>0</v>
      </c>
      <c r="AQ30" s="172">
        <v>0</v>
      </c>
      <c r="AR30" s="172">
        <v>0</v>
      </c>
      <c r="AS30" s="172">
        <v>0</v>
      </c>
      <c r="AT30" s="172">
        <v>0</v>
      </c>
      <c r="AU30" s="172">
        <v>0</v>
      </c>
      <c r="AV30" s="172">
        <v>0</v>
      </c>
      <c r="AW30" s="170">
        <v>1</v>
      </c>
      <c r="AX30" s="170">
        <v>0</v>
      </c>
      <c r="AY30" s="170">
        <v>3</v>
      </c>
      <c r="AZ30" s="170">
        <v>1</v>
      </c>
      <c r="BA30" s="170">
        <v>0</v>
      </c>
      <c r="BB30" s="170">
        <v>2</v>
      </c>
      <c r="BC30" s="170">
        <v>0</v>
      </c>
      <c r="BD30" s="170">
        <v>0</v>
      </c>
      <c r="BE30" s="170">
        <v>0</v>
      </c>
      <c r="BF30" s="170">
        <v>5</v>
      </c>
      <c r="BG30" s="170">
        <v>1</v>
      </c>
      <c r="BH30" s="170">
        <v>0</v>
      </c>
      <c r="BI30" s="170">
        <v>0</v>
      </c>
      <c r="BJ30" s="170">
        <v>0</v>
      </c>
      <c r="BK30" s="170">
        <v>4</v>
      </c>
      <c r="BL30" s="170">
        <v>0</v>
      </c>
      <c r="BM30" s="170">
        <v>0</v>
      </c>
      <c r="BN30" s="170">
        <v>0</v>
      </c>
      <c r="BO30" s="170">
        <v>2</v>
      </c>
      <c r="BP30" s="170">
        <v>0</v>
      </c>
      <c r="BQ30" s="170">
        <v>3</v>
      </c>
      <c r="BR30" s="170">
        <v>0</v>
      </c>
      <c r="BS30" s="170">
        <v>0</v>
      </c>
      <c r="BT30" s="170">
        <v>0</v>
      </c>
      <c r="BU30" s="168" t="s">
        <v>266</v>
      </c>
      <c r="BV30" s="357" t="str">
        <f t="shared" si="4"/>
        <v>3 +</v>
      </c>
      <c r="BW30" s="167">
        <v>1</v>
      </c>
      <c r="BX30" s="519">
        <v>0</v>
      </c>
      <c r="BY30" s="519">
        <v>1</v>
      </c>
      <c r="BZ30" s="519">
        <v>0</v>
      </c>
      <c r="CA30" s="519">
        <v>0</v>
      </c>
      <c r="CB30" s="519">
        <v>3</v>
      </c>
      <c r="CC30" s="519">
        <v>0</v>
      </c>
      <c r="CD30" s="519">
        <v>0</v>
      </c>
      <c r="CE30" s="519">
        <v>0</v>
      </c>
      <c r="CF30" s="519">
        <v>0</v>
      </c>
      <c r="CG30" s="519">
        <v>0</v>
      </c>
      <c r="CH30" s="519">
        <v>0</v>
      </c>
      <c r="CI30" s="519">
        <v>2</v>
      </c>
      <c r="CJ30" s="520">
        <v>0</v>
      </c>
      <c r="CK30" s="520">
        <v>1</v>
      </c>
      <c r="CL30" s="520" t="s">
        <v>285</v>
      </c>
      <c r="CM30" s="551" t="str">
        <f t="shared" si="5"/>
        <v>05 - 10</v>
      </c>
      <c r="CN30" s="520">
        <v>1</v>
      </c>
      <c r="CO30" s="521" t="s">
        <v>238</v>
      </c>
      <c r="CP30" s="552" t="str">
        <f t="shared" si="6"/>
        <v>2-Hanging or open latrine</v>
      </c>
      <c r="CQ30" s="521" t="s">
        <v>225</v>
      </c>
      <c r="CR30" s="552" t="str">
        <f t="shared" si="7"/>
        <v>1-Open area</v>
      </c>
      <c r="CS30" s="520">
        <v>1</v>
      </c>
      <c r="CT30" s="519">
        <v>0</v>
      </c>
      <c r="CU30" s="519">
        <v>0</v>
      </c>
      <c r="CV30" s="519">
        <v>3</v>
      </c>
      <c r="CW30" s="519">
        <v>2</v>
      </c>
      <c r="CX30" s="519">
        <v>0</v>
      </c>
      <c r="CY30" s="519">
        <v>1</v>
      </c>
      <c r="CZ30" s="519">
        <v>0</v>
      </c>
      <c r="DA30" s="519">
        <v>0</v>
      </c>
      <c r="DB30" s="519">
        <v>0</v>
      </c>
      <c r="DC30" s="520">
        <v>1</v>
      </c>
      <c r="DD30" s="520">
        <v>0</v>
      </c>
      <c r="DE30" s="520" t="s">
        <v>248</v>
      </c>
      <c r="DF30" s="553" t="str">
        <f t="shared" si="8"/>
        <v>2 - 3</v>
      </c>
      <c r="DG30" s="520" t="s">
        <v>291</v>
      </c>
      <c r="DH30" s="553" t="str">
        <f t="shared" si="9"/>
        <v>f-No access</v>
      </c>
      <c r="DI30" s="519">
        <v>0</v>
      </c>
      <c r="DJ30" s="519">
        <v>2</v>
      </c>
      <c r="DK30" s="519">
        <v>3</v>
      </c>
      <c r="DL30" s="519">
        <v>0</v>
      </c>
      <c r="DM30" s="519">
        <v>0</v>
      </c>
      <c r="DN30" s="519">
        <v>1</v>
      </c>
      <c r="DO30" s="520">
        <v>1</v>
      </c>
      <c r="DP30" s="520">
        <v>1</v>
      </c>
      <c r="DQ30" s="520">
        <v>0</v>
      </c>
      <c r="DR30" s="520">
        <v>0</v>
      </c>
      <c r="DS30" s="522">
        <v>0</v>
      </c>
      <c r="DT30" s="522">
        <v>1</v>
      </c>
      <c r="DU30" s="522">
        <v>1</v>
      </c>
      <c r="DV30" s="522">
        <v>1</v>
      </c>
      <c r="DW30" s="522">
        <v>0</v>
      </c>
      <c r="DX30" s="522">
        <v>1</v>
      </c>
      <c r="DY30" s="522">
        <v>0</v>
      </c>
    </row>
    <row r="31" spans="1:129" ht="60">
      <c r="A31" s="513">
        <v>26</v>
      </c>
      <c r="B31" s="514">
        <v>40796</v>
      </c>
      <c r="C31" s="515">
        <v>7</v>
      </c>
      <c r="D31" s="515" t="s">
        <v>286</v>
      </c>
      <c r="E31" s="515" t="s">
        <v>287</v>
      </c>
      <c r="F31" s="515" t="s">
        <v>288</v>
      </c>
      <c r="G31" s="515" t="s">
        <v>217</v>
      </c>
      <c r="H31" s="164" t="s">
        <v>292</v>
      </c>
      <c r="I31" s="516" t="s">
        <v>247</v>
      </c>
      <c r="J31" s="349" t="str">
        <f t="shared" si="0"/>
        <v>2-Roadside / embankments</v>
      </c>
      <c r="K31" s="517">
        <v>1</v>
      </c>
      <c r="L31" s="517">
        <v>0</v>
      </c>
      <c r="M31" s="517">
        <v>0</v>
      </c>
      <c r="N31" s="517">
        <v>0</v>
      </c>
      <c r="O31" s="517">
        <v>1</v>
      </c>
      <c r="P31" s="517">
        <v>1</v>
      </c>
      <c r="Q31" s="517">
        <v>0</v>
      </c>
      <c r="R31" s="517">
        <v>0</v>
      </c>
      <c r="S31" s="517">
        <v>1</v>
      </c>
      <c r="T31" s="518" t="s">
        <v>416</v>
      </c>
      <c r="U31" s="349" t="str">
        <f t="shared" si="1"/>
        <v>3-Seriously vulnerable</v>
      </c>
      <c r="V31" s="170">
        <v>3</v>
      </c>
      <c r="W31" s="170">
        <v>0</v>
      </c>
      <c r="X31" s="170">
        <v>0</v>
      </c>
      <c r="Y31" s="170">
        <v>0</v>
      </c>
      <c r="Z31" s="170">
        <v>0</v>
      </c>
      <c r="AA31" s="170">
        <v>2</v>
      </c>
      <c r="AB31" s="170">
        <v>1</v>
      </c>
      <c r="AC31" s="170">
        <v>0</v>
      </c>
      <c r="AD31" s="170">
        <v>0</v>
      </c>
      <c r="AE31" s="170">
        <v>0</v>
      </c>
      <c r="AF31" s="170">
        <v>0</v>
      </c>
      <c r="AG31" s="170">
        <v>0</v>
      </c>
      <c r="AH31" s="168">
        <v>1</v>
      </c>
      <c r="AI31" s="274" t="s">
        <v>310</v>
      </c>
      <c r="AJ31" s="274" t="str">
        <f t="shared" si="2"/>
        <v>3-Sanitary latrines (communal)</v>
      </c>
      <c r="AK31" s="274" t="s">
        <v>225</v>
      </c>
      <c r="AL31" s="274" t="str">
        <f t="shared" si="3"/>
        <v>1-Open area</v>
      </c>
      <c r="AM31" s="172">
        <v>1</v>
      </c>
      <c r="AN31" s="172">
        <v>0</v>
      </c>
      <c r="AO31" s="172">
        <v>1</v>
      </c>
      <c r="AP31" s="172">
        <v>1</v>
      </c>
      <c r="AQ31" s="172">
        <v>1</v>
      </c>
      <c r="AR31" s="172">
        <v>1</v>
      </c>
      <c r="AS31" s="172">
        <v>0</v>
      </c>
      <c r="AT31" s="172">
        <v>0</v>
      </c>
      <c r="AU31" s="172">
        <v>0</v>
      </c>
      <c r="AV31" s="172">
        <v>0</v>
      </c>
      <c r="AW31" s="170">
        <v>1</v>
      </c>
      <c r="AX31" s="170">
        <v>0</v>
      </c>
      <c r="AY31" s="170">
        <v>0</v>
      </c>
      <c r="AZ31" s="170">
        <v>2</v>
      </c>
      <c r="BA31" s="170">
        <v>1</v>
      </c>
      <c r="BB31" s="170">
        <v>3</v>
      </c>
      <c r="BC31" s="170">
        <v>0</v>
      </c>
      <c r="BD31" s="170">
        <v>0</v>
      </c>
      <c r="BE31" s="170">
        <v>0</v>
      </c>
      <c r="BF31" s="170">
        <v>5</v>
      </c>
      <c r="BG31" s="170">
        <v>4</v>
      </c>
      <c r="BH31" s="170">
        <v>3</v>
      </c>
      <c r="BI31" s="170">
        <v>0</v>
      </c>
      <c r="BJ31" s="170">
        <v>0</v>
      </c>
      <c r="BK31" s="170">
        <v>2</v>
      </c>
      <c r="BL31" s="170">
        <v>0</v>
      </c>
      <c r="BM31" s="170">
        <v>1</v>
      </c>
      <c r="BN31" s="170">
        <v>0</v>
      </c>
      <c r="BO31" s="170">
        <v>0</v>
      </c>
      <c r="BP31" s="170">
        <v>0</v>
      </c>
      <c r="BQ31" s="170">
        <v>0</v>
      </c>
      <c r="BR31" s="170">
        <v>0</v>
      </c>
      <c r="BS31" s="170">
        <v>0</v>
      </c>
      <c r="BT31" s="170">
        <v>0</v>
      </c>
      <c r="BU31" s="168" t="s">
        <v>538</v>
      </c>
      <c r="BV31" s="357" t="str">
        <f t="shared" si="4"/>
        <v>0 - &lt;1</v>
      </c>
      <c r="BW31" s="167"/>
      <c r="BX31" s="519">
        <v>1</v>
      </c>
      <c r="BY31" s="519">
        <v>0</v>
      </c>
      <c r="BZ31" s="519">
        <v>2</v>
      </c>
      <c r="CA31" s="519">
        <v>0</v>
      </c>
      <c r="CB31" s="519">
        <v>0</v>
      </c>
      <c r="CC31" s="519">
        <v>3</v>
      </c>
      <c r="CD31" s="519">
        <v>0</v>
      </c>
      <c r="CE31" s="519">
        <v>0</v>
      </c>
      <c r="CF31" s="519">
        <v>0</v>
      </c>
      <c r="CG31" s="519">
        <v>0</v>
      </c>
      <c r="CH31" s="519">
        <v>0</v>
      </c>
      <c r="CI31" s="519">
        <v>0</v>
      </c>
      <c r="CJ31" s="520">
        <v>1</v>
      </c>
      <c r="CK31" s="520">
        <v>1</v>
      </c>
      <c r="CL31" s="520" t="s">
        <v>285</v>
      </c>
      <c r="CM31" s="551" t="str">
        <f t="shared" si="5"/>
        <v>05 - 10</v>
      </c>
      <c r="CN31" s="520">
        <v>1</v>
      </c>
      <c r="CO31" s="521" t="s">
        <v>224</v>
      </c>
      <c r="CP31" s="552" t="str">
        <f t="shared" si="6"/>
        <v>4-Sanitary latrines (household)</v>
      </c>
      <c r="CQ31" s="521" t="s">
        <v>238</v>
      </c>
      <c r="CR31" s="552" t="str">
        <f t="shared" si="7"/>
        <v>2-Hanging or open latrine</v>
      </c>
      <c r="CS31" s="520">
        <v>1</v>
      </c>
      <c r="CT31" s="519">
        <v>0</v>
      </c>
      <c r="CU31" s="519">
        <v>0</v>
      </c>
      <c r="CV31" s="519">
        <v>0</v>
      </c>
      <c r="CW31" s="519">
        <v>3</v>
      </c>
      <c r="CX31" s="519">
        <v>0</v>
      </c>
      <c r="CY31" s="519">
        <v>2</v>
      </c>
      <c r="CZ31" s="519">
        <v>1</v>
      </c>
      <c r="DA31" s="519">
        <v>0</v>
      </c>
      <c r="DB31" s="519">
        <v>0</v>
      </c>
      <c r="DC31" s="520">
        <v>1</v>
      </c>
      <c r="DD31" s="520">
        <v>0</v>
      </c>
      <c r="DE31" s="520">
        <v>0</v>
      </c>
      <c r="DF31" s="553" t="str">
        <f t="shared" si="8"/>
        <v/>
      </c>
      <c r="DG31" s="520" t="s">
        <v>291</v>
      </c>
      <c r="DH31" s="553" t="str">
        <f t="shared" si="9"/>
        <v>f-No access</v>
      </c>
      <c r="DI31" s="519">
        <v>0</v>
      </c>
      <c r="DJ31" s="519">
        <v>3</v>
      </c>
      <c r="DK31" s="519">
        <v>2</v>
      </c>
      <c r="DL31" s="519">
        <v>1</v>
      </c>
      <c r="DM31" s="519">
        <v>0</v>
      </c>
      <c r="DN31" s="519">
        <v>0</v>
      </c>
      <c r="DO31" s="520">
        <v>1</v>
      </c>
      <c r="DP31" s="520">
        <v>1</v>
      </c>
      <c r="DQ31" s="520">
        <v>1</v>
      </c>
      <c r="DR31" s="520">
        <v>0</v>
      </c>
      <c r="DS31" s="522">
        <v>0</v>
      </c>
      <c r="DT31" s="522">
        <v>1</v>
      </c>
      <c r="DU31" s="522">
        <v>0</v>
      </c>
      <c r="DV31" s="522">
        <v>1</v>
      </c>
      <c r="DW31" s="522">
        <v>0</v>
      </c>
      <c r="DX31" s="522">
        <v>1</v>
      </c>
      <c r="DY31" s="522">
        <v>0</v>
      </c>
    </row>
    <row r="32" spans="1:129" ht="60">
      <c r="A32" s="513">
        <v>27</v>
      </c>
      <c r="B32" s="514">
        <v>40796</v>
      </c>
      <c r="C32" s="515">
        <v>7</v>
      </c>
      <c r="D32" s="515" t="s">
        <v>286</v>
      </c>
      <c r="E32" s="515" t="s">
        <v>287</v>
      </c>
      <c r="F32" s="515" t="s">
        <v>293</v>
      </c>
      <c r="G32" s="515" t="s">
        <v>217</v>
      </c>
      <c r="H32" s="164" t="s">
        <v>294</v>
      </c>
      <c r="I32" s="516" t="s">
        <v>247</v>
      </c>
      <c r="J32" s="349" t="str">
        <f t="shared" si="0"/>
        <v>2-Roadside / embankments</v>
      </c>
      <c r="K32" s="517">
        <v>1</v>
      </c>
      <c r="L32" s="517">
        <v>0</v>
      </c>
      <c r="M32" s="517">
        <v>0</v>
      </c>
      <c r="N32" s="517">
        <v>0</v>
      </c>
      <c r="O32" s="517">
        <v>1</v>
      </c>
      <c r="P32" s="517">
        <v>1</v>
      </c>
      <c r="Q32" s="517">
        <v>1</v>
      </c>
      <c r="R32" s="517">
        <v>1</v>
      </c>
      <c r="S32" s="517">
        <v>0</v>
      </c>
      <c r="T32" s="518" t="s">
        <v>416</v>
      </c>
      <c r="U32" s="349" t="str">
        <f t="shared" si="1"/>
        <v>3-Seriously vulnerable</v>
      </c>
      <c r="V32" s="170">
        <v>2</v>
      </c>
      <c r="W32" s="170">
        <v>0</v>
      </c>
      <c r="X32" s="170">
        <v>0</v>
      </c>
      <c r="Y32" s="170">
        <v>0</v>
      </c>
      <c r="Z32" s="170">
        <v>0</v>
      </c>
      <c r="AA32" s="170">
        <v>3</v>
      </c>
      <c r="AB32" s="170">
        <v>1</v>
      </c>
      <c r="AC32" s="170">
        <v>0</v>
      </c>
      <c r="AD32" s="170">
        <v>0</v>
      </c>
      <c r="AE32" s="170">
        <v>0</v>
      </c>
      <c r="AF32" s="170">
        <v>0</v>
      </c>
      <c r="AG32" s="170">
        <v>0</v>
      </c>
      <c r="AH32" s="168">
        <v>1</v>
      </c>
      <c r="AI32" s="274" t="s">
        <v>238</v>
      </c>
      <c r="AJ32" s="274" t="str">
        <f t="shared" si="2"/>
        <v>2-Hanging or open latrine</v>
      </c>
      <c r="AK32" s="274" t="s">
        <v>225</v>
      </c>
      <c r="AL32" s="274" t="str">
        <f t="shared" si="3"/>
        <v>1-Open area</v>
      </c>
      <c r="AM32" s="172">
        <v>1</v>
      </c>
      <c r="AN32" s="172">
        <v>1</v>
      </c>
      <c r="AO32" s="172">
        <v>1</v>
      </c>
      <c r="AP32" s="172">
        <v>0</v>
      </c>
      <c r="AQ32" s="172">
        <v>0</v>
      </c>
      <c r="AR32" s="172">
        <v>0</v>
      </c>
      <c r="AS32" s="172">
        <v>0</v>
      </c>
      <c r="AT32" s="172">
        <v>0</v>
      </c>
      <c r="AU32" s="172">
        <v>0</v>
      </c>
      <c r="AV32" s="172">
        <v>0</v>
      </c>
      <c r="AW32" s="170">
        <v>1</v>
      </c>
      <c r="AX32" s="170">
        <v>0</v>
      </c>
      <c r="AY32" s="170">
        <v>0</v>
      </c>
      <c r="AZ32" s="170">
        <v>3</v>
      </c>
      <c r="BA32" s="170">
        <v>1</v>
      </c>
      <c r="BB32" s="170">
        <v>2</v>
      </c>
      <c r="BC32" s="170">
        <v>0</v>
      </c>
      <c r="BD32" s="170">
        <v>0</v>
      </c>
      <c r="BE32" s="170">
        <v>0</v>
      </c>
      <c r="BF32" s="170">
        <v>5</v>
      </c>
      <c r="BG32" s="170">
        <v>4</v>
      </c>
      <c r="BH32" s="170">
        <v>0</v>
      </c>
      <c r="BI32" s="170">
        <v>0</v>
      </c>
      <c r="BJ32" s="170">
        <v>0</v>
      </c>
      <c r="BK32" s="170">
        <v>0</v>
      </c>
      <c r="BL32" s="170">
        <v>0</v>
      </c>
      <c r="BM32" s="170">
        <v>0</v>
      </c>
      <c r="BN32" s="170">
        <v>3</v>
      </c>
      <c r="BO32" s="170">
        <v>0</v>
      </c>
      <c r="BP32" s="170">
        <v>0</v>
      </c>
      <c r="BQ32" s="170">
        <v>0</v>
      </c>
      <c r="BR32" s="170">
        <v>2</v>
      </c>
      <c r="BS32" s="170">
        <v>1</v>
      </c>
      <c r="BT32" s="170">
        <v>0</v>
      </c>
      <c r="BU32" s="168" t="s">
        <v>538</v>
      </c>
      <c r="BV32" s="357" t="str">
        <f t="shared" si="4"/>
        <v>0 - &lt;1</v>
      </c>
      <c r="BW32" s="167"/>
      <c r="BX32" s="519">
        <v>0</v>
      </c>
      <c r="BY32" s="519">
        <v>0</v>
      </c>
      <c r="BZ32" s="519">
        <v>0</v>
      </c>
      <c r="CA32" s="519">
        <v>0</v>
      </c>
      <c r="CB32" s="519">
        <v>0</v>
      </c>
      <c r="CC32" s="519">
        <v>3</v>
      </c>
      <c r="CD32" s="519">
        <v>1</v>
      </c>
      <c r="CE32" s="519">
        <v>0</v>
      </c>
      <c r="CF32" s="519">
        <v>0</v>
      </c>
      <c r="CG32" s="519">
        <v>2</v>
      </c>
      <c r="CH32" s="519">
        <v>0</v>
      </c>
      <c r="CI32" s="519">
        <v>0</v>
      </c>
      <c r="CJ32" s="520">
        <v>0</v>
      </c>
      <c r="CK32" s="520">
        <v>1</v>
      </c>
      <c r="CL32" s="520" t="s">
        <v>285</v>
      </c>
      <c r="CM32" s="551" t="str">
        <f t="shared" si="5"/>
        <v>05 - 10</v>
      </c>
      <c r="CN32" s="520">
        <v>1</v>
      </c>
      <c r="CO32" s="521" t="s">
        <v>238</v>
      </c>
      <c r="CP32" s="552" t="str">
        <f t="shared" si="6"/>
        <v>2-Hanging or open latrine</v>
      </c>
      <c r="CQ32" s="521" t="s">
        <v>238</v>
      </c>
      <c r="CR32" s="552" t="str">
        <f t="shared" si="7"/>
        <v>2-Hanging or open latrine</v>
      </c>
      <c r="CS32" s="520">
        <v>1</v>
      </c>
      <c r="CT32" s="519">
        <v>0</v>
      </c>
      <c r="CU32" s="519">
        <v>0</v>
      </c>
      <c r="CV32" s="519">
        <v>0</v>
      </c>
      <c r="CW32" s="519">
        <v>3</v>
      </c>
      <c r="CX32" s="519">
        <v>0</v>
      </c>
      <c r="CY32" s="519">
        <v>2</v>
      </c>
      <c r="CZ32" s="519">
        <v>1</v>
      </c>
      <c r="DA32" s="519">
        <v>0</v>
      </c>
      <c r="DB32" s="519">
        <v>0</v>
      </c>
      <c r="DC32" s="520">
        <v>0</v>
      </c>
      <c r="DD32" s="520">
        <v>0</v>
      </c>
      <c r="DE32" s="520">
        <v>0</v>
      </c>
      <c r="DF32" s="553" t="str">
        <f t="shared" si="8"/>
        <v/>
      </c>
      <c r="DG32" s="520" t="s">
        <v>291</v>
      </c>
      <c r="DH32" s="553" t="str">
        <f t="shared" si="9"/>
        <v>f-No access</v>
      </c>
      <c r="DI32" s="519">
        <v>0</v>
      </c>
      <c r="DJ32" s="519">
        <v>1</v>
      </c>
      <c r="DK32" s="519">
        <v>2</v>
      </c>
      <c r="DL32" s="519">
        <v>3</v>
      </c>
      <c r="DM32" s="519">
        <v>0</v>
      </c>
      <c r="DN32" s="519">
        <v>0</v>
      </c>
      <c r="DO32" s="520">
        <v>1</v>
      </c>
      <c r="DP32" s="520">
        <v>1</v>
      </c>
      <c r="DQ32" s="520">
        <v>1</v>
      </c>
      <c r="DR32" s="520">
        <v>1</v>
      </c>
      <c r="DS32" s="522">
        <v>0</v>
      </c>
      <c r="DT32" s="522">
        <v>1</v>
      </c>
      <c r="DU32" s="522">
        <v>1</v>
      </c>
      <c r="DV32" s="522">
        <v>0</v>
      </c>
      <c r="DW32" s="522">
        <v>0</v>
      </c>
      <c r="DX32" s="522">
        <v>0</v>
      </c>
      <c r="DY32" s="522">
        <v>0</v>
      </c>
    </row>
    <row r="33" spans="1:129" ht="30">
      <c r="A33" s="513">
        <v>28</v>
      </c>
      <c r="B33" s="514">
        <v>40795</v>
      </c>
      <c r="C33" s="515">
        <v>7</v>
      </c>
      <c r="D33" s="515" t="s">
        <v>286</v>
      </c>
      <c r="E33" s="515" t="s">
        <v>287</v>
      </c>
      <c r="F33" s="515" t="s">
        <v>296</v>
      </c>
      <c r="G33" s="515" t="s">
        <v>217</v>
      </c>
      <c r="H33" s="164" t="s">
        <v>297</v>
      </c>
      <c r="I33" s="516" t="s">
        <v>234</v>
      </c>
      <c r="J33" s="349" t="str">
        <f t="shared" si="0"/>
        <v>3-Marooned</v>
      </c>
      <c r="K33" s="517">
        <v>1</v>
      </c>
      <c r="L33" s="517">
        <v>0</v>
      </c>
      <c r="M33" s="517">
        <v>1</v>
      </c>
      <c r="N33" s="517">
        <v>0</v>
      </c>
      <c r="O33" s="517">
        <v>1</v>
      </c>
      <c r="P33" s="517">
        <v>1</v>
      </c>
      <c r="Q33" s="517">
        <v>1</v>
      </c>
      <c r="R33" s="517">
        <v>0</v>
      </c>
      <c r="S33" s="517">
        <v>0</v>
      </c>
      <c r="T33" s="518" t="s">
        <v>415</v>
      </c>
      <c r="U33" s="349" t="str">
        <f t="shared" si="1"/>
        <v>2-Vulnerable</v>
      </c>
      <c r="V33" s="170">
        <v>1</v>
      </c>
      <c r="W33" s="170">
        <v>0</v>
      </c>
      <c r="X33" s="170">
        <v>2</v>
      </c>
      <c r="Y33" s="170">
        <v>0</v>
      </c>
      <c r="Z33" s="170">
        <v>0</v>
      </c>
      <c r="AA33" s="170">
        <v>3</v>
      </c>
      <c r="AB33" s="170">
        <v>0</v>
      </c>
      <c r="AC33" s="170">
        <v>0</v>
      </c>
      <c r="AD33" s="170">
        <v>0</v>
      </c>
      <c r="AE33" s="170">
        <v>0</v>
      </c>
      <c r="AF33" s="170">
        <v>0</v>
      </c>
      <c r="AG33" s="170">
        <v>0</v>
      </c>
      <c r="AH33" s="168">
        <v>1</v>
      </c>
      <c r="AI33" s="274" t="s">
        <v>310</v>
      </c>
      <c r="AJ33" s="274" t="str">
        <f t="shared" si="2"/>
        <v>3-Sanitary latrines (communal)</v>
      </c>
      <c r="AK33" s="274" t="s">
        <v>225</v>
      </c>
      <c r="AL33" s="274" t="str">
        <f t="shared" si="3"/>
        <v>1-Open area</v>
      </c>
      <c r="AM33" s="172">
        <v>1</v>
      </c>
      <c r="AN33" s="172">
        <v>1</v>
      </c>
      <c r="AO33" s="172">
        <v>1</v>
      </c>
      <c r="AP33" s="172">
        <v>0</v>
      </c>
      <c r="AQ33" s="172">
        <v>0</v>
      </c>
      <c r="AR33" s="172">
        <v>0</v>
      </c>
      <c r="AS33" s="172">
        <v>0</v>
      </c>
      <c r="AT33" s="172">
        <v>0</v>
      </c>
      <c r="AU33" s="172">
        <v>0</v>
      </c>
      <c r="AV33" s="172">
        <v>0</v>
      </c>
      <c r="AW33" s="170">
        <v>1</v>
      </c>
      <c r="AX33" s="170">
        <v>0</v>
      </c>
      <c r="AY33" s="170">
        <v>0</v>
      </c>
      <c r="AZ33" s="170">
        <v>3</v>
      </c>
      <c r="BA33" s="170">
        <v>0</v>
      </c>
      <c r="BB33" s="170">
        <v>0</v>
      </c>
      <c r="BC33" s="170">
        <v>0</v>
      </c>
      <c r="BD33" s="170">
        <v>1</v>
      </c>
      <c r="BE33" s="170">
        <v>0</v>
      </c>
      <c r="BF33" s="170">
        <v>5</v>
      </c>
      <c r="BG33" s="170">
        <v>0</v>
      </c>
      <c r="BH33" s="170">
        <v>0</v>
      </c>
      <c r="BI33" s="170">
        <v>4</v>
      </c>
      <c r="BJ33" s="170">
        <v>0</v>
      </c>
      <c r="BK33" s="170">
        <v>0</v>
      </c>
      <c r="BL33" s="170">
        <v>0</v>
      </c>
      <c r="BM33" s="170">
        <v>0</v>
      </c>
      <c r="BN33" s="170">
        <v>3</v>
      </c>
      <c r="BO33" s="170">
        <v>2</v>
      </c>
      <c r="BP33" s="170">
        <v>0</v>
      </c>
      <c r="BQ33" s="170">
        <v>0</v>
      </c>
      <c r="BR33" s="170">
        <v>1</v>
      </c>
      <c r="BS33" s="170">
        <v>0</v>
      </c>
      <c r="BT33" s="170">
        <v>0</v>
      </c>
      <c r="BU33" s="168" t="s">
        <v>266</v>
      </c>
      <c r="BV33" s="357" t="str">
        <f t="shared" si="4"/>
        <v>3 +</v>
      </c>
      <c r="BW33" s="167"/>
      <c r="BX33" s="519">
        <v>2</v>
      </c>
      <c r="BY33" s="519">
        <v>0</v>
      </c>
      <c r="BZ33" s="519">
        <v>0</v>
      </c>
      <c r="CA33" s="519">
        <v>0</v>
      </c>
      <c r="CB33" s="519">
        <v>0</v>
      </c>
      <c r="CC33" s="519">
        <v>3</v>
      </c>
      <c r="CD33" s="519">
        <v>0</v>
      </c>
      <c r="CE33" s="519">
        <v>0</v>
      </c>
      <c r="CF33" s="519">
        <v>0</v>
      </c>
      <c r="CG33" s="519">
        <v>1</v>
      </c>
      <c r="CH33" s="519">
        <v>0</v>
      </c>
      <c r="CI33" s="519">
        <v>0</v>
      </c>
      <c r="CJ33" s="520">
        <v>1</v>
      </c>
      <c r="CK33" s="520">
        <v>0</v>
      </c>
      <c r="CL33" s="520" t="s">
        <v>223</v>
      </c>
      <c r="CM33" s="551" t="str">
        <f t="shared" si="5"/>
        <v>10 +</v>
      </c>
      <c r="CN33" s="520">
        <v>1</v>
      </c>
      <c r="CO33" s="521" t="s">
        <v>238</v>
      </c>
      <c r="CP33" s="552" t="str">
        <f t="shared" si="6"/>
        <v>2-Hanging or open latrine</v>
      </c>
      <c r="CQ33" s="521" t="s">
        <v>238</v>
      </c>
      <c r="CR33" s="552" t="str">
        <f t="shared" si="7"/>
        <v>2-Hanging or open latrine</v>
      </c>
      <c r="CS33" s="520">
        <v>1</v>
      </c>
      <c r="CT33" s="519">
        <v>0</v>
      </c>
      <c r="CU33" s="519">
        <v>0</v>
      </c>
      <c r="CV33" s="519">
        <v>0</v>
      </c>
      <c r="CW33" s="519">
        <v>3</v>
      </c>
      <c r="CX33" s="519">
        <v>1</v>
      </c>
      <c r="CY33" s="519">
        <v>2</v>
      </c>
      <c r="CZ33" s="519">
        <v>0</v>
      </c>
      <c r="DA33" s="519">
        <v>0</v>
      </c>
      <c r="DB33" s="519">
        <v>0</v>
      </c>
      <c r="DC33" s="520">
        <v>1</v>
      </c>
      <c r="DD33" s="520">
        <v>0</v>
      </c>
      <c r="DE33" s="520">
        <v>0</v>
      </c>
      <c r="DF33" s="553" t="str">
        <f t="shared" si="8"/>
        <v/>
      </c>
      <c r="DG33" s="520" t="s">
        <v>290</v>
      </c>
      <c r="DH33" s="553" t="str">
        <f t="shared" si="9"/>
        <v>a-Health facility nearby</v>
      </c>
      <c r="DI33" s="519">
        <v>0</v>
      </c>
      <c r="DJ33" s="519">
        <v>3</v>
      </c>
      <c r="DK33" s="519">
        <v>2</v>
      </c>
      <c r="DL33" s="519">
        <v>1</v>
      </c>
      <c r="DM33" s="519">
        <v>0</v>
      </c>
      <c r="DN33" s="519">
        <v>0</v>
      </c>
      <c r="DO33" s="520">
        <v>1</v>
      </c>
      <c r="DP33" s="520">
        <v>1</v>
      </c>
      <c r="DQ33" s="520">
        <v>1</v>
      </c>
      <c r="DR33" s="520">
        <v>0</v>
      </c>
      <c r="DS33" s="522">
        <v>0</v>
      </c>
      <c r="DT33" s="522">
        <v>1</v>
      </c>
      <c r="DU33" s="522">
        <v>1</v>
      </c>
      <c r="DV33" s="522">
        <v>1</v>
      </c>
      <c r="DW33" s="522">
        <v>0</v>
      </c>
      <c r="DX33" s="522">
        <v>1</v>
      </c>
      <c r="DY33" s="522">
        <v>0</v>
      </c>
    </row>
    <row r="34" spans="1:129" ht="75">
      <c r="A34" s="513">
        <v>29</v>
      </c>
      <c r="B34" s="514">
        <v>40796</v>
      </c>
      <c r="C34" s="515">
        <v>7</v>
      </c>
      <c r="D34" s="515" t="s">
        <v>286</v>
      </c>
      <c r="E34" s="515" t="s">
        <v>287</v>
      </c>
      <c r="F34" s="515" t="s">
        <v>296</v>
      </c>
      <c r="G34" s="515" t="s">
        <v>217</v>
      </c>
      <c r="H34" s="164" t="s">
        <v>298</v>
      </c>
      <c r="I34" s="516" t="s">
        <v>251</v>
      </c>
      <c r="J34" s="349" t="str">
        <f t="shared" si="0"/>
        <v>5-Home undamaged</v>
      </c>
      <c r="K34" s="517">
        <v>0</v>
      </c>
      <c r="L34" s="517">
        <v>0</v>
      </c>
      <c r="M34" s="517">
        <v>0</v>
      </c>
      <c r="N34" s="517">
        <v>0</v>
      </c>
      <c r="O34" s="517">
        <v>1</v>
      </c>
      <c r="P34" s="517">
        <v>1</v>
      </c>
      <c r="Q34" s="517">
        <v>1</v>
      </c>
      <c r="R34" s="517">
        <v>0</v>
      </c>
      <c r="S34" s="517">
        <v>0</v>
      </c>
      <c r="T34" s="518" t="s">
        <v>418</v>
      </c>
      <c r="U34" s="349" t="str">
        <f t="shared" si="1"/>
        <v>1-Relatively normal</v>
      </c>
      <c r="V34" s="170">
        <v>2</v>
      </c>
      <c r="W34" s="170">
        <v>0</v>
      </c>
      <c r="X34" s="170">
        <v>0</v>
      </c>
      <c r="Y34" s="170">
        <v>0</v>
      </c>
      <c r="Z34" s="170">
        <v>0</v>
      </c>
      <c r="AA34" s="170">
        <v>3</v>
      </c>
      <c r="AB34" s="170">
        <v>1</v>
      </c>
      <c r="AC34" s="170">
        <v>0</v>
      </c>
      <c r="AD34" s="170">
        <v>0</v>
      </c>
      <c r="AE34" s="170">
        <v>0</v>
      </c>
      <c r="AF34" s="170">
        <v>0</v>
      </c>
      <c r="AG34" s="170">
        <v>0</v>
      </c>
      <c r="AH34" s="168">
        <v>1</v>
      </c>
      <c r="AI34" s="274" t="s">
        <v>310</v>
      </c>
      <c r="AJ34" s="274" t="str">
        <f t="shared" si="2"/>
        <v>3-Sanitary latrines (communal)</v>
      </c>
      <c r="AK34" s="274" t="s">
        <v>224</v>
      </c>
      <c r="AL34" s="274" t="str">
        <f t="shared" si="3"/>
        <v>4-Sanitary latrines (household)</v>
      </c>
      <c r="AM34" s="172">
        <v>0</v>
      </c>
      <c r="AN34" s="172">
        <v>0</v>
      </c>
      <c r="AO34" s="172">
        <v>0</v>
      </c>
      <c r="AP34" s="172">
        <v>0</v>
      </c>
      <c r="AQ34" s="172">
        <v>0</v>
      </c>
      <c r="AR34" s="172">
        <v>0</v>
      </c>
      <c r="AS34" s="172">
        <v>0</v>
      </c>
      <c r="AT34" s="172">
        <v>0</v>
      </c>
      <c r="AU34" s="172">
        <v>0</v>
      </c>
      <c r="AV34" s="172">
        <v>0</v>
      </c>
      <c r="AW34" s="170">
        <v>0</v>
      </c>
      <c r="AX34" s="170">
        <v>0</v>
      </c>
      <c r="AY34" s="170">
        <v>0</v>
      </c>
      <c r="AZ34" s="170">
        <v>0</v>
      </c>
      <c r="BA34" s="170">
        <v>0</v>
      </c>
      <c r="BB34" s="170">
        <v>0</v>
      </c>
      <c r="BC34" s="170">
        <v>0</v>
      </c>
      <c r="BD34" s="170">
        <v>0</v>
      </c>
      <c r="BE34" s="170">
        <v>0</v>
      </c>
      <c r="BF34" s="170">
        <v>5</v>
      </c>
      <c r="BG34" s="170">
        <v>4</v>
      </c>
      <c r="BH34" s="170">
        <v>3</v>
      </c>
      <c r="BI34" s="170">
        <v>0</v>
      </c>
      <c r="BJ34" s="170">
        <v>0</v>
      </c>
      <c r="BK34" s="170">
        <v>0</v>
      </c>
      <c r="BL34" s="170">
        <v>2</v>
      </c>
      <c r="BM34" s="170">
        <v>0</v>
      </c>
      <c r="BN34" s="170">
        <v>1</v>
      </c>
      <c r="BO34" s="170">
        <v>0</v>
      </c>
      <c r="BP34" s="170">
        <v>0</v>
      </c>
      <c r="BQ34" s="170">
        <v>0</v>
      </c>
      <c r="BR34" s="170">
        <v>0</v>
      </c>
      <c r="BS34" s="170">
        <v>0</v>
      </c>
      <c r="BT34" s="170">
        <v>0</v>
      </c>
      <c r="BU34" s="168" t="s">
        <v>538</v>
      </c>
      <c r="BV34" s="357" t="str">
        <f t="shared" si="4"/>
        <v>0 - &lt;1</v>
      </c>
      <c r="BW34" s="167"/>
      <c r="BX34" s="519">
        <v>0</v>
      </c>
      <c r="BY34" s="519">
        <v>0</v>
      </c>
      <c r="BZ34" s="519">
        <v>2</v>
      </c>
      <c r="CA34" s="519">
        <v>0</v>
      </c>
      <c r="CB34" s="519">
        <v>1</v>
      </c>
      <c r="CC34" s="519">
        <v>3</v>
      </c>
      <c r="CD34" s="519">
        <v>0</v>
      </c>
      <c r="CE34" s="519">
        <v>0</v>
      </c>
      <c r="CF34" s="519">
        <v>0</v>
      </c>
      <c r="CG34" s="519">
        <v>0</v>
      </c>
      <c r="CH34" s="519">
        <v>0</v>
      </c>
      <c r="CI34" s="519">
        <v>0</v>
      </c>
      <c r="CJ34" s="520">
        <v>1</v>
      </c>
      <c r="CK34" s="520">
        <v>1</v>
      </c>
      <c r="CL34" s="520" t="s">
        <v>285</v>
      </c>
      <c r="CM34" s="551" t="str">
        <f t="shared" si="5"/>
        <v>05 - 10</v>
      </c>
      <c r="CN34" s="520">
        <v>1</v>
      </c>
      <c r="CO34" s="521" t="s">
        <v>224</v>
      </c>
      <c r="CP34" s="552" t="str">
        <f t="shared" si="6"/>
        <v>4-Sanitary latrines (household)</v>
      </c>
      <c r="CQ34" s="521" t="s">
        <v>300</v>
      </c>
      <c r="CR34" s="552" t="str">
        <f t="shared" si="7"/>
        <v>5-Other</v>
      </c>
      <c r="CS34" s="520">
        <v>1</v>
      </c>
      <c r="CT34" s="519">
        <v>0</v>
      </c>
      <c r="CU34" s="519">
        <v>0</v>
      </c>
      <c r="CV34" s="519">
        <v>0</v>
      </c>
      <c r="CW34" s="519">
        <v>3</v>
      </c>
      <c r="CX34" s="519">
        <v>0</v>
      </c>
      <c r="CY34" s="519">
        <v>2</v>
      </c>
      <c r="CZ34" s="519">
        <v>1</v>
      </c>
      <c r="DA34" s="519">
        <v>0</v>
      </c>
      <c r="DB34" s="519">
        <v>0</v>
      </c>
      <c r="DC34" s="520">
        <v>1</v>
      </c>
      <c r="DD34" s="520">
        <v>1</v>
      </c>
      <c r="DE34" s="520">
        <v>0</v>
      </c>
      <c r="DF34" s="553" t="str">
        <f t="shared" si="8"/>
        <v/>
      </c>
      <c r="DG34" s="520" t="s">
        <v>243</v>
      </c>
      <c r="DH34" s="553" t="str">
        <f t="shared" si="9"/>
        <v>b-&lt; 30 minutes</v>
      </c>
      <c r="DI34" s="519">
        <v>0</v>
      </c>
      <c r="DJ34" s="519">
        <v>3</v>
      </c>
      <c r="DK34" s="519">
        <v>2</v>
      </c>
      <c r="DL34" s="519">
        <v>0</v>
      </c>
      <c r="DM34" s="519">
        <v>1</v>
      </c>
      <c r="DN34" s="519">
        <v>0</v>
      </c>
      <c r="DO34" s="520">
        <v>1</v>
      </c>
      <c r="DP34" s="520">
        <v>0</v>
      </c>
      <c r="DQ34" s="520">
        <v>1</v>
      </c>
      <c r="DR34" s="520">
        <v>0</v>
      </c>
      <c r="DS34" s="522">
        <v>0</v>
      </c>
      <c r="DT34" s="522">
        <v>1</v>
      </c>
      <c r="DU34" s="522">
        <v>1</v>
      </c>
      <c r="DV34" s="522">
        <v>1</v>
      </c>
      <c r="DW34" s="522">
        <v>0</v>
      </c>
      <c r="DX34" s="522">
        <v>1</v>
      </c>
      <c r="DY34" s="522">
        <v>0</v>
      </c>
    </row>
    <row r="35" spans="1:129" ht="75">
      <c r="A35" s="513">
        <v>30</v>
      </c>
      <c r="B35" s="514">
        <v>40796</v>
      </c>
      <c r="C35" s="515">
        <v>6</v>
      </c>
      <c r="D35" s="515" t="s">
        <v>301</v>
      </c>
      <c r="E35" s="515" t="s">
        <v>302</v>
      </c>
      <c r="F35" s="515" t="s">
        <v>303</v>
      </c>
      <c r="G35" s="515" t="s">
        <v>217</v>
      </c>
      <c r="H35" s="164" t="s">
        <v>304</v>
      </c>
      <c r="I35" s="516" t="s">
        <v>251</v>
      </c>
      <c r="J35" s="349" t="str">
        <f t="shared" si="0"/>
        <v>5-Home undamaged</v>
      </c>
      <c r="K35" s="517">
        <v>1</v>
      </c>
      <c r="L35" s="517">
        <v>0</v>
      </c>
      <c r="M35" s="517">
        <v>0</v>
      </c>
      <c r="N35" s="517">
        <v>1</v>
      </c>
      <c r="O35" s="517">
        <v>1</v>
      </c>
      <c r="P35" s="517">
        <v>1</v>
      </c>
      <c r="Q35" s="517">
        <v>1</v>
      </c>
      <c r="R35" s="517">
        <v>0</v>
      </c>
      <c r="S35" s="517">
        <v>0</v>
      </c>
      <c r="T35" s="518" t="s">
        <v>415</v>
      </c>
      <c r="U35" s="349" t="str">
        <f t="shared" si="1"/>
        <v>2-Vulnerable</v>
      </c>
      <c r="V35" s="170">
        <v>3</v>
      </c>
      <c r="W35" s="170">
        <v>2</v>
      </c>
      <c r="X35" s="170">
        <v>0</v>
      </c>
      <c r="Y35" s="170">
        <v>0</v>
      </c>
      <c r="Z35" s="170">
        <v>1</v>
      </c>
      <c r="AA35" s="170">
        <v>3</v>
      </c>
      <c r="AB35" s="170">
        <v>0</v>
      </c>
      <c r="AC35" s="170">
        <v>0</v>
      </c>
      <c r="AD35" s="170">
        <v>0</v>
      </c>
      <c r="AE35" s="170">
        <v>0</v>
      </c>
      <c r="AF35" s="170">
        <v>0</v>
      </c>
      <c r="AG35" s="170">
        <v>0</v>
      </c>
      <c r="AH35" s="168">
        <v>0</v>
      </c>
      <c r="AI35" s="274" t="s">
        <v>224</v>
      </c>
      <c r="AJ35" s="274" t="str">
        <f t="shared" si="2"/>
        <v>4-Sanitary latrines (household)</v>
      </c>
      <c r="AK35" s="274" t="s">
        <v>238</v>
      </c>
      <c r="AL35" s="274" t="str">
        <f t="shared" si="3"/>
        <v>2-Hanging or open latrine</v>
      </c>
      <c r="AM35" s="172">
        <v>0</v>
      </c>
      <c r="AN35" s="172">
        <v>0</v>
      </c>
      <c r="AO35" s="172">
        <v>0</v>
      </c>
      <c r="AP35" s="172">
        <v>0</v>
      </c>
      <c r="AQ35" s="172">
        <v>0</v>
      </c>
      <c r="AR35" s="172">
        <v>0</v>
      </c>
      <c r="AS35" s="172">
        <v>0</v>
      </c>
      <c r="AT35" s="172">
        <v>0</v>
      </c>
      <c r="AU35" s="172">
        <v>0</v>
      </c>
      <c r="AV35" s="172">
        <v>1</v>
      </c>
      <c r="AW35" s="170">
        <v>0</v>
      </c>
      <c r="AX35" s="170">
        <v>0</v>
      </c>
      <c r="AY35" s="170">
        <v>0</v>
      </c>
      <c r="AZ35" s="170">
        <v>0</v>
      </c>
      <c r="BA35" s="170">
        <v>0</v>
      </c>
      <c r="BB35" s="170">
        <v>0</v>
      </c>
      <c r="BC35" s="170">
        <v>0</v>
      </c>
      <c r="BD35" s="170">
        <v>0</v>
      </c>
      <c r="BE35" s="170">
        <v>0</v>
      </c>
      <c r="BF35" s="170">
        <v>0</v>
      </c>
      <c r="BG35" s="170">
        <v>0</v>
      </c>
      <c r="BH35" s="170">
        <v>0</v>
      </c>
      <c r="BI35" s="170">
        <v>0</v>
      </c>
      <c r="BJ35" s="170">
        <v>0</v>
      </c>
      <c r="BK35" s="170">
        <v>0</v>
      </c>
      <c r="BL35" s="170">
        <v>0</v>
      </c>
      <c r="BM35" s="170">
        <v>0</v>
      </c>
      <c r="BN35" s="170">
        <v>0</v>
      </c>
      <c r="BO35" s="170">
        <v>0</v>
      </c>
      <c r="BP35" s="170">
        <v>0</v>
      </c>
      <c r="BQ35" s="170">
        <v>0</v>
      </c>
      <c r="BR35" s="170">
        <v>0</v>
      </c>
      <c r="BS35" s="170">
        <v>0</v>
      </c>
      <c r="BT35" s="170">
        <v>0</v>
      </c>
      <c r="BU35" s="168" t="s">
        <v>538</v>
      </c>
      <c r="BV35" s="357" t="str">
        <f t="shared" si="4"/>
        <v>0 - &lt;1</v>
      </c>
      <c r="BW35" s="167"/>
      <c r="BX35" s="519">
        <v>1</v>
      </c>
      <c r="BY35" s="519">
        <v>0</v>
      </c>
      <c r="BZ35" s="519">
        <v>0</v>
      </c>
      <c r="CA35" s="519">
        <v>0</v>
      </c>
      <c r="CB35" s="519">
        <v>0</v>
      </c>
      <c r="CC35" s="519">
        <v>0</v>
      </c>
      <c r="CD35" s="519">
        <v>0</v>
      </c>
      <c r="CE35" s="519">
        <v>2</v>
      </c>
      <c r="CF35" s="519">
        <v>0</v>
      </c>
      <c r="CG35" s="519">
        <v>0</v>
      </c>
      <c r="CH35" s="519">
        <v>0</v>
      </c>
      <c r="CI35" s="519">
        <v>3</v>
      </c>
      <c r="CJ35" s="520">
        <v>1</v>
      </c>
      <c r="CK35" s="520">
        <v>1</v>
      </c>
      <c r="CL35" s="520" t="s">
        <v>223</v>
      </c>
      <c r="CM35" s="551" t="str">
        <f t="shared" si="5"/>
        <v>10 +</v>
      </c>
      <c r="CN35" s="520">
        <v>1</v>
      </c>
      <c r="CO35" s="521" t="s">
        <v>224</v>
      </c>
      <c r="CP35" s="552" t="str">
        <f t="shared" si="6"/>
        <v>4-Sanitary latrines (household)</v>
      </c>
      <c r="CQ35" s="521" t="s">
        <v>225</v>
      </c>
      <c r="CR35" s="552" t="str">
        <f t="shared" si="7"/>
        <v>1-Open area</v>
      </c>
      <c r="CS35" s="520">
        <v>1</v>
      </c>
      <c r="CT35" s="519">
        <v>0</v>
      </c>
      <c r="CU35" s="519">
        <v>0</v>
      </c>
      <c r="CV35" s="519">
        <v>0</v>
      </c>
      <c r="CW35" s="519">
        <v>0</v>
      </c>
      <c r="CX35" s="519">
        <v>0</v>
      </c>
      <c r="CY35" s="519">
        <v>0</v>
      </c>
      <c r="CZ35" s="519">
        <v>0</v>
      </c>
      <c r="DA35" s="519">
        <v>0</v>
      </c>
      <c r="DB35" s="519">
        <v>0</v>
      </c>
      <c r="DC35" s="520">
        <v>1</v>
      </c>
      <c r="DD35" s="520">
        <v>1</v>
      </c>
      <c r="DE35" s="520">
        <v>0</v>
      </c>
      <c r="DF35" s="553" t="str">
        <f t="shared" si="8"/>
        <v/>
      </c>
      <c r="DG35" s="520" t="s">
        <v>228</v>
      </c>
      <c r="DH35" s="553" t="str">
        <f t="shared" si="9"/>
        <v>c-30-60 minutes</v>
      </c>
      <c r="DI35" s="519">
        <v>0</v>
      </c>
      <c r="DJ35" s="519">
        <v>3</v>
      </c>
      <c r="DK35" s="519">
        <v>2</v>
      </c>
      <c r="DL35" s="519">
        <v>0</v>
      </c>
      <c r="DM35" s="519">
        <v>0</v>
      </c>
      <c r="DN35" s="519">
        <v>1</v>
      </c>
      <c r="DO35" s="520">
        <v>0</v>
      </c>
      <c r="DP35" s="520">
        <v>0</v>
      </c>
      <c r="DQ35" s="520">
        <v>1</v>
      </c>
      <c r="DR35" s="520">
        <v>0</v>
      </c>
      <c r="DS35" s="522">
        <v>0</v>
      </c>
      <c r="DT35" s="522">
        <v>1</v>
      </c>
      <c r="DU35" s="522">
        <v>1</v>
      </c>
      <c r="DV35" s="522">
        <v>1</v>
      </c>
      <c r="DW35" s="522">
        <v>0</v>
      </c>
      <c r="DX35" s="522">
        <v>1</v>
      </c>
      <c r="DY35" s="522">
        <v>0</v>
      </c>
    </row>
    <row r="36" spans="1:129" ht="60">
      <c r="A36" s="513">
        <v>31</v>
      </c>
      <c r="B36" s="514">
        <v>40795</v>
      </c>
      <c r="C36" s="515">
        <v>6</v>
      </c>
      <c r="D36" s="515" t="s">
        <v>301</v>
      </c>
      <c r="E36" s="515" t="s">
        <v>302</v>
      </c>
      <c r="F36" s="515" t="s">
        <v>305</v>
      </c>
      <c r="G36" s="515" t="s">
        <v>217</v>
      </c>
      <c r="H36" s="164" t="s">
        <v>306</v>
      </c>
      <c r="I36" s="516" t="s">
        <v>219</v>
      </c>
      <c r="J36" s="349" t="str">
        <f t="shared" si="0"/>
        <v>4-Damaged or water-logged</v>
      </c>
      <c r="K36" s="517">
        <v>1</v>
      </c>
      <c r="L36" s="517">
        <v>0</v>
      </c>
      <c r="M36" s="517">
        <v>0</v>
      </c>
      <c r="N36" s="517">
        <v>0</v>
      </c>
      <c r="O36" s="517">
        <v>1</v>
      </c>
      <c r="P36" s="517">
        <v>0</v>
      </c>
      <c r="Q36" s="517">
        <v>1</v>
      </c>
      <c r="R36" s="517">
        <v>0</v>
      </c>
      <c r="S36" s="517">
        <v>0</v>
      </c>
      <c r="T36" s="518" t="s">
        <v>416</v>
      </c>
      <c r="U36" s="349" t="str">
        <f t="shared" si="1"/>
        <v>3-Seriously vulnerable</v>
      </c>
      <c r="V36" s="170">
        <v>0</v>
      </c>
      <c r="W36" s="170">
        <v>0</v>
      </c>
      <c r="X36" s="170">
        <v>0</v>
      </c>
      <c r="Y36" s="170">
        <v>0</v>
      </c>
      <c r="Z36" s="170">
        <v>0</v>
      </c>
      <c r="AA36" s="170">
        <v>3</v>
      </c>
      <c r="AB36" s="170">
        <v>2</v>
      </c>
      <c r="AC36" s="170">
        <v>0</v>
      </c>
      <c r="AD36" s="170">
        <v>0</v>
      </c>
      <c r="AE36" s="170">
        <v>0</v>
      </c>
      <c r="AF36" s="170">
        <v>0</v>
      </c>
      <c r="AG36" s="170">
        <v>1</v>
      </c>
      <c r="AH36" s="168">
        <v>1</v>
      </c>
      <c r="AI36" s="274" t="s">
        <v>224</v>
      </c>
      <c r="AJ36" s="274" t="str">
        <f t="shared" si="2"/>
        <v>4-Sanitary latrines (household)</v>
      </c>
      <c r="AK36" s="274" t="s">
        <v>238</v>
      </c>
      <c r="AL36" s="274" t="str">
        <f t="shared" si="3"/>
        <v>2-Hanging or open latrine</v>
      </c>
      <c r="AM36" s="172">
        <v>1</v>
      </c>
      <c r="AN36" s="172">
        <v>0</v>
      </c>
      <c r="AO36" s="172">
        <v>0</v>
      </c>
      <c r="AP36" s="172">
        <v>0</v>
      </c>
      <c r="AQ36" s="172">
        <v>0</v>
      </c>
      <c r="AR36" s="172">
        <v>0</v>
      </c>
      <c r="AS36" s="172">
        <v>0</v>
      </c>
      <c r="AT36" s="172">
        <v>0</v>
      </c>
      <c r="AU36" s="172">
        <v>0</v>
      </c>
      <c r="AV36" s="172">
        <v>0</v>
      </c>
      <c r="AW36" s="170">
        <v>1</v>
      </c>
      <c r="AX36" s="170">
        <v>0</v>
      </c>
      <c r="AY36" s="170">
        <v>0</v>
      </c>
      <c r="AZ36" s="170">
        <v>0</v>
      </c>
      <c r="BA36" s="170">
        <v>0</v>
      </c>
      <c r="BB36" s="170">
        <v>0</v>
      </c>
      <c r="BC36" s="170">
        <v>0</v>
      </c>
      <c r="BD36" s="170">
        <v>0</v>
      </c>
      <c r="BE36" s="170">
        <v>0</v>
      </c>
      <c r="BF36" s="170">
        <v>2</v>
      </c>
      <c r="BG36" s="170">
        <v>0</v>
      </c>
      <c r="BH36" s="170">
        <v>0</v>
      </c>
      <c r="BI36" s="170">
        <v>0</v>
      </c>
      <c r="BJ36" s="170">
        <v>0</v>
      </c>
      <c r="BK36" s="170">
        <v>0</v>
      </c>
      <c r="BL36" s="170">
        <v>5</v>
      </c>
      <c r="BM36" s="170">
        <v>0</v>
      </c>
      <c r="BN36" s="170">
        <v>4</v>
      </c>
      <c r="BO36" s="170">
        <v>0</v>
      </c>
      <c r="BP36" s="170">
        <v>0</v>
      </c>
      <c r="BQ36" s="170">
        <v>0</v>
      </c>
      <c r="BR36" s="170">
        <v>0</v>
      </c>
      <c r="BS36" s="170">
        <v>1</v>
      </c>
      <c r="BT36" s="170">
        <v>3</v>
      </c>
      <c r="BU36" s="168" t="s">
        <v>538</v>
      </c>
      <c r="BV36" s="357" t="str">
        <f t="shared" si="4"/>
        <v>0 - &lt;1</v>
      </c>
      <c r="BW36" s="167">
        <v>1</v>
      </c>
      <c r="BX36" s="519">
        <v>0</v>
      </c>
      <c r="BY36" s="519">
        <v>0</v>
      </c>
      <c r="BZ36" s="519">
        <v>0</v>
      </c>
      <c r="CA36" s="519">
        <v>0</v>
      </c>
      <c r="CB36" s="519">
        <v>0</v>
      </c>
      <c r="CC36" s="519">
        <v>2</v>
      </c>
      <c r="CD36" s="519">
        <v>3</v>
      </c>
      <c r="CE36" s="519">
        <v>0</v>
      </c>
      <c r="CF36" s="519">
        <v>1</v>
      </c>
      <c r="CG36" s="519">
        <v>0</v>
      </c>
      <c r="CH36" s="519">
        <v>0</v>
      </c>
      <c r="CI36" s="519">
        <v>0</v>
      </c>
      <c r="CJ36" s="520">
        <v>0</v>
      </c>
      <c r="CK36" s="520">
        <v>1</v>
      </c>
      <c r="CL36" s="520" t="s">
        <v>223</v>
      </c>
      <c r="CM36" s="551" t="str">
        <f t="shared" si="5"/>
        <v>10 +</v>
      </c>
      <c r="CN36" s="520">
        <v>1</v>
      </c>
      <c r="CO36" s="521" t="s">
        <v>224</v>
      </c>
      <c r="CP36" s="552" t="str">
        <f t="shared" si="6"/>
        <v>4-Sanitary latrines (household)</v>
      </c>
      <c r="CQ36" s="521" t="s">
        <v>238</v>
      </c>
      <c r="CR36" s="552" t="str">
        <f t="shared" si="7"/>
        <v>2-Hanging or open latrine</v>
      </c>
      <c r="CS36" s="520">
        <v>1</v>
      </c>
      <c r="CT36" s="519">
        <v>0</v>
      </c>
      <c r="CU36" s="519">
        <v>0</v>
      </c>
      <c r="CV36" s="519">
        <v>0</v>
      </c>
      <c r="CW36" s="519">
        <v>0</v>
      </c>
      <c r="CX36" s="519">
        <v>0</v>
      </c>
      <c r="CY36" s="519">
        <v>0</v>
      </c>
      <c r="CZ36" s="519">
        <v>0</v>
      </c>
      <c r="DA36" s="519">
        <v>0</v>
      </c>
      <c r="DB36" s="519">
        <v>0</v>
      </c>
      <c r="DC36" s="520">
        <v>1</v>
      </c>
      <c r="DD36" s="520">
        <v>0</v>
      </c>
      <c r="DE36" s="520">
        <v>0</v>
      </c>
      <c r="DF36" s="553" t="str">
        <f t="shared" si="8"/>
        <v/>
      </c>
      <c r="DG36" s="520" t="s">
        <v>236</v>
      </c>
      <c r="DH36" s="553" t="str">
        <f t="shared" si="9"/>
        <v>e-&gt; 2 hours</v>
      </c>
      <c r="DI36" s="519">
        <v>0</v>
      </c>
      <c r="DJ36" s="519">
        <v>2</v>
      </c>
      <c r="DK36" s="519">
        <v>3</v>
      </c>
      <c r="DL36" s="519">
        <v>0</v>
      </c>
      <c r="DM36" s="519">
        <v>0</v>
      </c>
      <c r="DN36" s="519">
        <v>1</v>
      </c>
      <c r="DO36" s="520">
        <v>1</v>
      </c>
      <c r="DP36" s="520">
        <v>1</v>
      </c>
      <c r="DQ36" s="520">
        <v>0</v>
      </c>
      <c r="DR36" s="520">
        <v>0</v>
      </c>
      <c r="DS36" s="522">
        <v>0</v>
      </c>
      <c r="DT36" s="522">
        <v>1</v>
      </c>
      <c r="DU36" s="522">
        <v>1</v>
      </c>
      <c r="DV36" s="522">
        <v>1</v>
      </c>
      <c r="DW36" s="522">
        <v>0</v>
      </c>
      <c r="DX36" s="522">
        <v>0</v>
      </c>
      <c r="DY36" s="522">
        <v>0</v>
      </c>
    </row>
    <row r="37" spans="1:129" ht="45">
      <c r="A37" s="513">
        <v>32</v>
      </c>
      <c r="B37" s="514">
        <v>40796</v>
      </c>
      <c r="C37" s="515">
        <v>6</v>
      </c>
      <c r="D37" s="515" t="s">
        <v>301</v>
      </c>
      <c r="E37" s="515" t="s">
        <v>302</v>
      </c>
      <c r="F37" s="515" t="s">
        <v>308</v>
      </c>
      <c r="G37" s="515" t="s">
        <v>217</v>
      </c>
      <c r="H37" s="164" t="s">
        <v>309</v>
      </c>
      <c r="I37" s="516" t="s">
        <v>257</v>
      </c>
      <c r="J37" s="349" t="str">
        <f t="shared" si="0"/>
        <v>1-Collective centers</v>
      </c>
      <c r="K37" s="517">
        <v>0</v>
      </c>
      <c r="L37" s="517">
        <v>0</v>
      </c>
      <c r="M37" s="517">
        <v>0</v>
      </c>
      <c r="N37" s="517">
        <v>0</v>
      </c>
      <c r="O37" s="517">
        <v>1</v>
      </c>
      <c r="P37" s="517">
        <v>1</v>
      </c>
      <c r="Q37" s="517">
        <v>1</v>
      </c>
      <c r="R37" s="517">
        <v>1</v>
      </c>
      <c r="S37" s="517">
        <v>0</v>
      </c>
      <c r="T37" s="518" t="s">
        <v>424</v>
      </c>
      <c r="U37" s="349" t="str">
        <f t="shared" si="1"/>
        <v>4-Extremely vulnerable</v>
      </c>
      <c r="V37" s="170">
        <v>3</v>
      </c>
      <c r="W37" s="170">
        <v>0</v>
      </c>
      <c r="X37" s="170">
        <v>1</v>
      </c>
      <c r="Y37" s="170">
        <v>0</v>
      </c>
      <c r="Z37" s="170">
        <v>0</v>
      </c>
      <c r="AA37" s="170">
        <v>2</v>
      </c>
      <c r="AB37" s="170">
        <v>0</v>
      </c>
      <c r="AC37" s="170">
        <v>0</v>
      </c>
      <c r="AD37" s="170">
        <v>0</v>
      </c>
      <c r="AE37" s="170">
        <v>0</v>
      </c>
      <c r="AF37" s="170">
        <v>0</v>
      </c>
      <c r="AG37" s="170">
        <v>0</v>
      </c>
      <c r="AH37" s="168">
        <v>1</v>
      </c>
      <c r="AI37" s="274" t="s">
        <v>224</v>
      </c>
      <c r="AJ37" s="274" t="str">
        <f t="shared" si="2"/>
        <v>4-Sanitary latrines (household)</v>
      </c>
      <c r="AK37" s="274" t="s">
        <v>310</v>
      </c>
      <c r="AL37" s="274" t="str">
        <f t="shared" si="3"/>
        <v>3-Sanitary latrines (communal)</v>
      </c>
      <c r="AM37" s="172">
        <v>1</v>
      </c>
      <c r="AN37" s="172">
        <v>0</v>
      </c>
      <c r="AO37" s="172">
        <v>1</v>
      </c>
      <c r="AP37" s="172">
        <v>0</v>
      </c>
      <c r="AQ37" s="172">
        <v>0</v>
      </c>
      <c r="AR37" s="172">
        <v>0</v>
      </c>
      <c r="AS37" s="172">
        <v>0</v>
      </c>
      <c r="AT37" s="172">
        <v>0</v>
      </c>
      <c r="AU37" s="172">
        <v>0</v>
      </c>
      <c r="AV37" s="172">
        <v>0</v>
      </c>
      <c r="AW37" s="170">
        <v>1</v>
      </c>
      <c r="AX37" s="170">
        <v>0</v>
      </c>
      <c r="AY37" s="170">
        <v>3</v>
      </c>
      <c r="AZ37" s="170">
        <v>2</v>
      </c>
      <c r="BA37" s="170">
        <v>0</v>
      </c>
      <c r="BB37" s="170">
        <v>0</v>
      </c>
      <c r="BC37" s="170">
        <v>0</v>
      </c>
      <c r="BD37" s="170">
        <v>0</v>
      </c>
      <c r="BE37" s="170">
        <v>1</v>
      </c>
      <c r="BF37" s="170">
        <v>5</v>
      </c>
      <c r="BG37" s="170">
        <v>4</v>
      </c>
      <c r="BH37" s="170">
        <v>0</v>
      </c>
      <c r="BI37" s="170">
        <v>0</v>
      </c>
      <c r="BJ37" s="170">
        <v>0</v>
      </c>
      <c r="BK37" s="170">
        <v>1</v>
      </c>
      <c r="BL37" s="170">
        <v>3</v>
      </c>
      <c r="BM37" s="170">
        <v>0</v>
      </c>
      <c r="BN37" s="170">
        <v>0</v>
      </c>
      <c r="BO37" s="170">
        <v>2</v>
      </c>
      <c r="BP37" s="170">
        <v>0</v>
      </c>
      <c r="BQ37" s="170">
        <v>0</v>
      </c>
      <c r="BR37" s="170">
        <v>0</v>
      </c>
      <c r="BS37" s="170">
        <v>0</v>
      </c>
      <c r="BT37" s="170">
        <v>0</v>
      </c>
      <c r="BU37" s="168" t="s">
        <v>248</v>
      </c>
      <c r="BV37" s="357" t="str">
        <f t="shared" si="4"/>
        <v>2 - 3</v>
      </c>
      <c r="BW37" s="167">
        <v>1</v>
      </c>
      <c r="BX37" s="519">
        <v>0</v>
      </c>
      <c r="BY37" s="519">
        <v>0</v>
      </c>
      <c r="BZ37" s="519">
        <v>3</v>
      </c>
      <c r="CA37" s="519">
        <v>0</v>
      </c>
      <c r="CB37" s="519">
        <v>0</v>
      </c>
      <c r="CC37" s="519">
        <v>1</v>
      </c>
      <c r="CD37" s="519">
        <v>2</v>
      </c>
      <c r="CE37" s="519">
        <v>0</v>
      </c>
      <c r="CF37" s="519">
        <v>0</v>
      </c>
      <c r="CG37" s="519">
        <v>0</v>
      </c>
      <c r="CH37" s="519">
        <v>0</v>
      </c>
      <c r="CI37" s="519">
        <v>0</v>
      </c>
      <c r="CJ37" s="520">
        <v>0</v>
      </c>
      <c r="CK37" s="520">
        <v>0</v>
      </c>
      <c r="CL37" s="520" t="s">
        <v>223</v>
      </c>
      <c r="CM37" s="551" t="str">
        <f t="shared" si="5"/>
        <v>10 +</v>
      </c>
      <c r="CN37" s="520">
        <v>1</v>
      </c>
      <c r="CO37" s="521" t="s">
        <v>224</v>
      </c>
      <c r="CP37" s="552" t="str">
        <f t="shared" si="6"/>
        <v>4-Sanitary latrines (household)</v>
      </c>
      <c r="CQ37" s="521" t="s">
        <v>310</v>
      </c>
      <c r="CR37" s="552" t="str">
        <f t="shared" si="7"/>
        <v>3-Sanitary latrines (communal)</v>
      </c>
      <c r="CS37" s="520">
        <v>1</v>
      </c>
      <c r="CT37" s="519">
        <v>0</v>
      </c>
      <c r="CU37" s="519">
        <v>0</v>
      </c>
      <c r="CV37" s="519">
        <v>2</v>
      </c>
      <c r="CW37" s="519">
        <v>3</v>
      </c>
      <c r="CX37" s="519">
        <v>0</v>
      </c>
      <c r="CY37" s="519">
        <v>1</v>
      </c>
      <c r="CZ37" s="519">
        <v>0</v>
      </c>
      <c r="DA37" s="519">
        <v>0</v>
      </c>
      <c r="DB37" s="519">
        <v>0</v>
      </c>
      <c r="DC37" s="520">
        <v>1</v>
      </c>
      <c r="DD37" s="520">
        <v>0</v>
      </c>
      <c r="DE37" s="520" t="s">
        <v>248</v>
      </c>
      <c r="DF37" s="553" t="str">
        <f t="shared" si="8"/>
        <v>2 - 3</v>
      </c>
      <c r="DG37" s="520" t="s">
        <v>239</v>
      </c>
      <c r="DH37" s="553" t="str">
        <f t="shared" si="9"/>
        <v>d-1 - 2 hours</v>
      </c>
      <c r="DI37" s="519">
        <v>0</v>
      </c>
      <c r="DJ37" s="519">
        <v>3</v>
      </c>
      <c r="DK37" s="519">
        <v>2</v>
      </c>
      <c r="DL37" s="519">
        <v>1</v>
      </c>
      <c r="DM37" s="519">
        <v>0</v>
      </c>
      <c r="DN37" s="519">
        <v>0</v>
      </c>
      <c r="DO37" s="520">
        <v>0</v>
      </c>
      <c r="DP37" s="520">
        <v>1</v>
      </c>
      <c r="DQ37" s="520">
        <v>1</v>
      </c>
      <c r="DR37" s="520">
        <v>0</v>
      </c>
      <c r="DS37" s="522">
        <v>0</v>
      </c>
      <c r="DT37" s="522">
        <v>1</v>
      </c>
      <c r="DU37" s="522">
        <v>1</v>
      </c>
      <c r="DV37" s="522">
        <v>0</v>
      </c>
      <c r="DW37" s="522">
        <v>1</v>
      </c>
      <c r="DX37" s="522">
        <v>1</v>
      </c>
      <c r="DY37" s="522">
        <v>0</v>
      </c>
    </row>
    <row r="38" spans="1:129" ht="30">
      <c r="A38" s="513">
        <v>33</v>
      </c>
      <c r="B38" s="514">
        <v>40796</v>
      </c>
      <c r="C38" s="515">
        <v>6</v>
      </c>
      <c r="D38" s="515" t="s">
        <v>301</v>
      </c>
      <c r="E38" s="515" t="s">
        <v>302</v>
      </c>
      <c r="F38" s="515" t="s">
        <v>308</v>
      </c>
      <c r="G38" s="515" t="s">
        <v>217</v>
      </c>
      <c r="H38" s="164" t="s">
        <v>309</v>
      </c>
      <c r="I38" s="516" t="s">
        <v>234</v>
      </c>
      <c r="J38" s="349" t="str">
        <f t="shared" ref="J38:J68" si="10">VLOOKUP(I38, c_009_rec,2,FALSE)</f>
        <v>3-Marooned</v>
      </c>
      <c r="K38" s="517">
        <v>1</v>
      </c>
      <c r="L38" s="517">
        <v>0</v>
      </c>
      <c r="M38" s="517">
        <v>0</v>
      </c>
      <c r="N38" s="517">
        <v>0</v>
      </c>
      <c r="O38" s="517">
        <v>1</v>
      </c>
      <c r="P38" s="517">
        <v>1</v>
      </c>
      <c r="Q38" s="517">
        <v>1</v>
      </c>
      <c r="R38" s="517">
        <v>1</v>
      </c>
      <c r="S38" s="517">
        <v>0</v>
      </c>
      <c r="T38" s="518" t="s">
        <v>424</v>
      </c>
      <c r="U38" s="349" t="str">
        <f t="shared" ref="U38:U68" si="11">VLOOKUP(T38, c_019_rec,2,FALSE)</f>
        <v>4-Extremely vulnerable</v>
      </c>
      <c r="V38" s="170">
        <v>1</v>
      </c>
      <c r="W38" s="170">
        <v>0</v>
      </c>
      <c r="X38" s="170">
        <v>3</v>
      </c>
      <c r="Y38" s="170">
        <v>0</v>
      </c>
      <c r="Z38" s="170">
        <v>0</v>
      </c>
      <c r="AA38" s="170">
        <v>2</v>
      </c>
      <c r="AB38" s="170">
        <v>0</v>
      </c>
      <c r="AC38" s="170">
        <v>0</v>
      </c>
      <c r="AD38" s="170">
        <v>0</v>
      </c>
      <c r="AE38" s="170">
        <v>0</v>
      </c>
      <c r="AF38" s="170">
        <v>0</v>
      </c>
      <c r="AG38" s="170">
        <v>0</v>
      </c>
      <c r="AH38" s="168">
        <v>1</v>
      </c>
      <c r="AI38" s="274" t="s">
        <v>224</v>
      </c>
      <c r="AJ38" s="274" t="str">
        <f t="shared" ref="AJ38:AJ68" si="12">VLOOKUP(AI38, c_033_rec,2,FALSE)</f>
        <v>4-Sanitary latrines (household)</v>
      </c>
      <c r="AK38" s="274" t="s">
        <v>238</v>
      </c>
      <c r="AL38" s="274" t="str">
        <f t="shared" ref="AL38:AL68" si="13">VLOOKUP(AK38, c_034_rec,2,FALSE)</f>
        <v>2-Hanging or open latrine</v>
      </c>
      <c r="AM38" s="172">
        <v>1</v>
      </c>
      <c r="AN38" s="172">
        <v>0</v>
      </c>
      <c r="AO38" s="172">
        <v>1</v>
      </c>
      <c r="AP38" s="172">
        <v>1</v>
      </c>
      <c r="AQ38" s="172">
        <v>0</v>
      </c>
      <c r="AR38" s="172">
        <v>0</v>
      </c>
      <c r="AS38" s="172">
        <v>0</v>
      </c>
      <c r="AT38" s="172">
        <v>0</v>
      </c>
      <c r="AU38" s="172">
        <v>0</v>
      </c>
      <c r="AV38" s="172">
        <v>0</v>
      </c>
      <c r="AW38" s="170">
        <v>1</v>
      </c>
      <c r="AX38" s="170">
        <v>0</v>
      </c>
      <c r="AY38" s="170">
        <v>0</v>
      </c>
      <c r="AZ38" s="170">
        <v>0</v>
      </c>
      <c r="BA38" s="170">
        <v>0</v>
      </c>
      <c r="BB38" s="170">
        <v>0</v>
      </c>
      <c r="BC38" s="170">
        <v>0</v>
      </c>
      <c r="BD38" s="170">
        <v>0</v>
      </c>
      <c r="BE38" s="170">
        <v>0</v>
      </c>
      <c r="BF38" s="170">
        <v>5</v>
      </c>
      <c r="BG38" s="170">
        <v>4</v>
      </c>
      <c r="BH38" s="170">
        <v>0</v>
      </c>
      <c r="BI38" s="170">
        <v>0</v>
      </c>
      <c r="BJ38" s="170">
        <v>0</v>
      </c>
      <c r="BK38" s="170">
        <v>0</v>
      </c>
      <c r="BL38" s="170">
        <v>0</v>
      </c>
      <c r="BM38" s="170">
        <v>0</v>
      </c>
      <c r="BN38" s="170">
        <v>3</v>
      </c>
      <c r="BO38" s="170">
        <v>2</v>
      </c>
      <c r="BP38" s="170">
        <v>0</v>
      </c>
      <c r="BQ38" s="170">
        <v>0</v>
      </c>
      <c r="BR38" s="170">
        <v>0</v>
      </c>
      <c r="BS38" s="170">
        <v>1</v>
      </c>
      <c r="BT38" s="170">
        <v>0</v>
      </c>
      <c r="BU38" s="168" t="s">
        <v>538</v>
      </c>
      <c r="BV38" s="357" t="str">
        <f t="shared" ref="BV38:BV68" si="14">VLOOKUP(BU38,c_069_rec,2,FALSE)</f>
        <v>0 - &lt;1</v>
      </c>
      <c r="BW38" s="167"/>
      <c r="BX38" s="519">
        <v>0</v>
      </c>
      <c r="BY38" s="519">
        <v>0</v>
      </c>
      <c r="BZ38" s="519">
        <v>3</v>
      </c>
      <c r="CA38" s="519">
        <v>0</v>
      </c>
      <c r="CB38" s="519">
        <v>0</v>
      </c>
      <c r="CC38" s="519">
        <v>1</v>
      </c>
      <c r="CD38" s="519">
        <v>2</v>
      </c>
      <c r="CE38" s="519">
        <v>0</v>
      </c>
      <c r="CF38" s="519">
        <v>0</v>
      </c>
      <c r="CG38" s="519">
        <v>0</v>
      </c>
      <c r="CH38" s="519">
        <v>0</v>
      </c>
      <c r="CI38" s="519">
        <v>0</v>
      </c>
      <c r="CJ38" s="520">
        <v>0</v>
      </c>
      <c r="CK38" s="520">
        <v>1</v>
      </c>
      <c r="CL38" s="520" t="s">
        <v>223</v>
      </c>
      <c r="CM38" s="551" t="str">
        <f t="shared" ref="CM38:CM68" si="15">VLOOKUP(CL38,c_085_rec,2,FALSE())</f>
        <v>10 +</v>
      </c>
      <c r="CN38" s="520">
        <v>1</v>
      </c>
      <c r="CO38" s="521" t="s">
        <v>238</v>
      </c>
      <c r="CP38" s="552" t="str">
        <f t="shared" ref="CP38:CP68" si="16">VLOOKUP(CO38,c_087_rec,2, FALSE)</f>
        <v>2-Hanging or open latrine</v>
      </c>
      <c r="CQ38" s="521" t="s">
        <v>238</v>
      </c>
      <c r="CR38" s="552" t="str">
        <f t="shared" ref="CR38:CR68" si="17">VLOOKUP(CQ38,c_088_rec,2, FALSE)</f>
        <v>2-Hanging or open latrine</v>
      </c>
      <c r="CS38" s="520">
        <v>1</v>
      </c>
      <c r="CT38" s="519">
        <v>0</v>
      </c>
      <c r="CU38" s="519">
        <v>0</v>
      </c>
      <c r="CV38" s="519">
        <v>3</v>
      </c>
      <c r="CW38" s="519">
        <v>2</v>
      </c>
      <c r="CX38" s="519">
        <v>0</v>
      </c>
      <c r="CY38" s="519">
        <v>1</v>
      </c>
      <c r="CZ38" s="519">
        <v>0</v>
      </c>
      <c r="DA38" s="519">
        <v>0</v>
      </c>
      <c r="DB38" s="519">
        <v>0</v>
      </c>
      <c r="DC38" s="520">
        <v>1</v>
      </c>
      <c r="DD38" s="520">
        <v>0</v>
      </c>
      <c r="DE38" s="520" t="s">
        <v>258</v>
      </c>
      <c r="DF38" s="553" t="str">
        <f t="shared" ref="DF38:DF68" si="18">IF(VLOOKUP(DE38,c_101_rec,2, FALSE)=0,"",VLOOKUP(DE38,c_101_rec,2, FALSE))</f>
        <v>1 - 2</v>
      </c>
      <c r="DG38" s="520" t="s">
        <v>239</v>
      </c>
      <c r="DH38" s="553" t="str">
        <f t="shared" ref="DH38:DH68" si="19">VLOOKUP(DG38,c_102_rec,2,FALSE)</f>
        <v>d-1 - 2 hours</v>
      </c>
      <c r="DI38" s="519">
        <v>0</v>
      </c>
      <c r="DJ38" s="519">
        <v>1</v>
      </c>
      <c r="DK38" s="519">
        <v>2</v>
      </c>
      <c r="DL38" s="519">
        <v>3</v>
      </c>
      <c r="DM38" s="519">
        <v>0</v>
      </c>
      <c r="DN38" s="519">
        <v>0</v>
      </c>
      <c r="DO38" s="520">
        <v>0</v>
      </c>
      <c r="DP38" s="520">
        <v>1</v>
      </c>
      <c r="DQ38" s="520">
        <v>1</v>
      </c>
      <c r="DR38" s="520">
        <v>0</v>
      </c>
      <c r="DS38" s="522">
        <v>0</v>
      </c>
      <c r="DT38" s="522">
        <v>1</v>
      </c>
      <c r="DU38" s="522">
        <v>1</v>
      </c>
      <c r="DV38" s="522">
        <v>1</v>
      </c>
      <c r="DW38" s="522">
        <v>1</v>
      </c>
      <c r="DX38" s="522">
        <v>1</v>
      </c>
      <c r="DY38" s="522">
        <v>0</v>
      </c>
    </row>
    <row r="39" spans="1:129" ht="60">
      <c r="A39" s="513">
        <v>34</v>
      </c>
      <c r="B39" s="514">
        <v>40796</v>
      </c>
      <c r="C39" s="515">
        <v>6</v>
      </c>
      <c r="D39" s="515" t="s">
        <v>301</v>
      </c>
      <c r="E39" s="515" t="s">
        <v>302</v>
      </c>
      <c r="F39" s="515" t="s">
        <v>311</v>
      </c>
      <c r="G39" s="515" t="s">
        <v>217</v>
      </c>
      <c r="H39" s="164" t="s">
        <v>312</v>
      </c>
      <c r="I39" s="516" t="s">
        <v>219</v>
      </c>
      <c r="J39" s="349" t="str">
        <f t="shared" si="10"/>
        <v>4-Damaged or water-logged</v>
      </c>
      <c r="K39" s="517">
        <v>1</v>
      </c>
      <c r="L39" s="517">
        <v>0</v>
      </c>
      <c r="M39" s="517">
        <v>1</v>
      </c>
      <c r="N39" s="517">
        <v>0</v>
      </c>
      <c r="O39" s="517">
        <v>1</v>
      </c>
      <c r="P39" s="517">
        <v>1</v>
      </c>
      <c r="Q39" s="517">
        <v>1</v>
      </c>
      <c r="R39" s="517">
        <v>1</v>
      </c>
      <c r="S39" s="517">
        <v>1</v>
      </c>
      <c r="T39" s="518" t="s">
        <v>415</v>
      </c>
      <c r="U39" s="349" t="str">
        <f t="shared" si="11"/>
        <v>2-Vulnerable</v>
      </c>
      <c r="V39" s="170">
        <v>1</v>
      </c>
      <c r="W39" s="170">
        <v>0</v>
      </c>
      <c r="X39" s="170">
        <v>3</v>
      </c>
      <c r="Y39" s="170">
        <v>0</v>
      </c>
      <c r="Z39" s="170">
        <v>0</v>
      </c>
      <c r="AA39" s="170">
        <v>2</v>
      </c>
      <c r="AB39" s="170">
        <v>0</v>
      </c>
      <c r="AC39" s="170">
        <v>0</v>
      </c>
      <c r="AD39" s="170">
        <v>0</v>
      </c>
      <c r="AE39" s="170">
        <v>0</v>
      </c>
      <c r="AF39" s="170">
        <v>0</v>
      </c>
      <c r="AG39" s="170">
        <v>0</v>
      </c>
      <c r="AH39" s="168">
        <v>1</v>
      </c>
      <c r="AI39" s="274" t="s">
        <v>224</v>
      </c>
      <c r="AJ39" s="274" t="str">
        <f t="shared" si="12"/>
        <v>4-Sanitary latrines (household)</v>
      </c>
      <c r="AK39" s="274" t="s">
        <v>225</v>
      </c>
      <c r="AL39" s="274" t="str">
        <f t="shared" si="13"/>
        <v>1-Open area</v>
      </c>
      <c r="AM39" s="172">
        <v>1</v>
      </c>
      <c r="AN39" s="172">
        <v>0</v>
      </c>
      <c r="AO39" s="172">
        <v>0</v>
      </c>
      <c r="AP39" s="172">
        <v>0</v>
      </c>
      <c r="AQ39" s="172">
        <v>0</v>
      </c>
      <c r="AR39" s="172">
        <v>0</v>
      </c>
      <c r="AS39" s="172">
        <v>0</v>
      </c>
      <c r="AT39" s="172">
        <v>0</v>
      </c>
      <c r="AU39" s="172">
        <v>0</v>
      </c>
      <c r="AV39" s="172">
        <v>0</v>
      </c>
      <c r="AW39" s="170">
        <v>1</v>
      </c>
      <c r="AX39" s="170">
        <v>0</v>
      </c>
      <c r="AY39" s="170">
        <v>3</v>
      </c>
      <c r="AZ39" s="170">
        <v>2</v>
      </c>
      <c r="BA39" s="170">
        <v>0</v>
      </c>
      <c r="BB39" s="170">
        <v>0</v>
      </c>
      <c r="BC39" s="170">
        <v>0</v>
      </c>
      <c r="BD39" s="170">
        <v>0</v>
      </c>
      <c r="BE39" s="170">
        <v>0</v>
      </c>
      <c r="BF39" s="170">
        <v>3</v>
      </c>
      <c r="BG39" s="170">
        <v>2</v>
      </c>
      <c r="BH39" s="170">
        <v>0</v>
      </c>
      <c r="BI39" s="170">
        <v>0</v>
      </c>
      <c r="BJ39" s="170">
        <v>0</v>
      </c>
      <c r="BK39" s="170">
        <v>0</v>
      </c>
      <c r="BL39" s="170">
        <v>5</v>
      </c>
      <c r="BM39" s="170">
        <v>0</v>
      </c>
      <c r="BN39" s="170">
        <v>0</v>
      </c>
      <c r="BO39" s="170">
        <v>4</v>
      </c>
      <c r="BP39" s="170">
        <v>0</v>
      </c>
      <c r="BQ39" s="170">
        <v>0</v>
      </c>
      <c r="BR39" s="170">
        <v>0</v>
      </c>
      <c r="BS39" s="170">
        <v>0</v>
      </c>
      <c r="BT39" s="170">
        <v>0</v>
      </c>
      <c r="BU39" s="168" t="s">
        <v>258</v>
      </c>
      <c r="BV39" s="357" t="str">
        <f t="shared" si="14"/>
        <v>1 - 2</v>
      </c>
      <c r="BW39" s="167">
        <v>1</v>
      </c>
      <c r="BX39" s="519">
        <v>0</v>
      </c>
      <c r="BY39" s="519">
        <v>0</v>
      </c>
      <c r="BZ39" s="519">
        <v>3</v>
      </c>
      <c r="CA39" s="519">
        <v>0</v>
      </c>
      <c r="CB39" s="519">
        <v>0</v>
      </c>
      <c r="CC39" s="519">
        <v>2</v>
      </c>
      <c r="CD39" s="519">
        <v>1</v>
      </c>
      <c r="CE39" s="519">
        <v>0</v>
      </c>
      <c r="CF39" s="519">
        <v>0</v>
      </c>
      <c r="CG39" s="519">
        <v>0</v>
      </c>
      <c r="CH39" s="519">
        <v>0</v>
      </c>
      <c r="CI39" s="519">
        <v>0</v>
      </c>
      <c r="CJ39" s="520">
        <v>0</v>
      </c>
      <c r="CK39" s="520">
        <v>1</v>
      </c>
      <c r="CL39" s="520" t="s">
        <v>223</v>
      </c>
      <c r="CM39" s="551" t="str">
        <f t="shared" si="15"/>
        <v>10 +</v>
      </c>
      <c r="CN39" s="520">
        <v>1</v>
      </c>
      <c r="CO39" s="521" t="s">
        <v>224</v>
      </c>
      <c r="CP39" s="552" t="str">
        <f t="shared" si="16"/>
        <v>4-Sanitary latrines (household)</v>
      </c>
      <c r="CQ39" s="521" t="s">
        <v>300</v>
      </c>
      <c r="CR39" s="552" t="str">
        <f t="shared" si="17"/>
        <v>5-Other</v>
      </c>
      <c r="CS39" s="520">
        <v>1</v>
      </c>
      <c r="CT39" s="519">
        <v>2</v>
      </c>
      <c r="CU39" s="519">
        <v>0</v>
      </c>
      <c r="CV39" s="519">
        <v>3</v>
      </c>
      <c r="CW39" s="519">
        <v>1</v>
      </c>
      <c r="CX39" s="519">
        <v>0</v>
      </c>
      <c r="CY39" s="519">
        <v>0</v>
      </c>
      <c r="CZ39" s="519">
        <v>0</v>
      </c>
      <c r="DA39" s="519">
        <v>0</v>
      </c>
      <c r="DB39" s="519">
        <v>0</v>
      </c>
      <c r="DC39" s="520">
        <v>1</v>
      </c>
      <c r="DD39" s="520">
        <v>0</v>
      </c>
      <c r="DE39" s="520" t="s">
        <v>258</v>
      </c>
      <c r="DF39" s="553" t="str">
        <f t="shared" si="18"/>
        <v>1 - 2</v>
      </c>
      <c r="DG39" s="520" t="s">
        <v>239</v>
      </c>
      <c r="DH39" s="553" t="str">
        <f t="shared" si="19"/>
        <v>d-1 - 2 hours</v>
      </c>
      <c r="DI39" s="519">
        <v>0</v>
      </c>
      <c r="DJ39" s="519">
        <v>3</v>
      </c>
      <c r="DK39" s="519">
        <v>1</v>
      </c>
      <c r="DL39" s="519">
        <v>2</v>
      </c>
      <c r="DM39" s="519">
        <v>0</v>
      </c>
      <c r="DN39" s="519">
        <v>0</v>
      </c>
      <c r="DO39" s="520">
        <v>1</v>
      </c>
      <c r="DP39" s="520">
        <v>1</v>
      </c>
      <c r="DQ39" s="520">
        <v>1</v>
      </c>
      <c r="DR39" s="520">
        <v>0</v>
      </c>
      <c r="DS39" s="522">
        <v>0</v>
      </c>
      <c r="DT39" s="522">
        <v>1</v>
      </c>
      <c r="DU39" s="522">
        <v>1</v>
      </c>
      <c r="DV39" s="522">
        <v>1</v>
      </c>
      <c r="DW39" s="522">
        <v>0</v>
      </c>
      <c r="DX39" s="522">
        <v>1</v>
      </c>
      <c r="DY39" s="522">
        <v>0</v>
      </c>
    </row>
    <row r="40" spans="1:129" ht="60">
      <c r="A40" s="513">
        <v>35</v>
      </c>
      <c r="B40" s="514">
        <v>40796</v>
      </c>
      <c r="C40" s="515">
        <v>6</v>
      </c>
      <c r="D40" s="515" t="s">
        <v>301</v>
      </c>
      <c r="E40" s="515" t="s">
        <v>302</v>
      </c>
      <c r="F40" s="515" t="s">
        <v>313</v>
      </c>
      <c r="G40" s="515" t="s">
        <v>217</v>
      </c>
      <c r="H40" s="164" t="s">
        <v>314</v>
      </c>
      <c r="I40" s="516" t="s">
        <v>247</v>
      </c>
      <c r="J40" s="349" t="str">
        <f t="shared" si="10"/>
        <v>2-Roadside / embankments</v>
      </c>
      <c r="K40" s="517">
        <v>1</v>
      </c>
      <c r="L40" s="517">
        <v>1</v>
      </c>
      <c r="M40" s="517">
        <v>0</v>
      </c>
      <c r="N40" s="517">
        <v>0</v>
      </c>
      <c r="O40" s="517">
        <v>1</v>
      </c>
      <c r="P40" s="517">
        <v>1</v>
      </c>
      <c r="Q40" s="517">
        <v>0</v>
      </c>
      <c r="R40" s="517">
        <v>1</v>
      </c>
      <c r="S40" s="517">
        <v>0</v>
      </c>
      <c r="T40" s="518" t="s">
        <v>415</v>
      </c>
      <c r="U40" s="349" t="str">
        <f t="shared" si="11"/>
        <v>2-Vulnerable</v>
      </c>
      <c r="V40" s="170">
        <v>1</v>
      </c>
      <c r="W40" s="170">
        <v>0</v>
      </c>
      <c r="X40" s="170">
        <v>3</v>
      </c>
      <c r="Y40" s="170">
        <v>0</v>
      </c>
      <c r="Z40" s="170">
        <v>0</v>
      </c>
      <c r="AA40" s="170">
        <v>2</v>
      </c>
      <c r="AB40" s="170">
        <v>0</v>
      </c>
      <c r="AC40" s="170">
        <v>0</v>
      </c>
      <c r="AD40" s="170">
        <v>0</v>
      </c>
      <c r="AE40" s="170">
        <v>0</v>
      </c>
      <c r="AF40" s="170">
        <v>0</v>
      </c>
      <c r="AG40" s="170">
        <v>0</v>
      </c>
      <c r="AH40" s="168">
        <v>0</v>
      </c>
      <c r="AI40" s="274" t="s">
        <v>224</v>
      </c>
      <c r="AJ40" s="274" t="str">
        <f t="shared" si="12"/>
        <v>4-Sanitary latrines (household)</v>
      </c>
      <c r="AK40" s="274" t="s">
        <v>225</v>
      </c>
      <c r="AL40" s="274" t="str">
        <f t="shared" si="13"/>
        <v>1-Open area</v>
      </c>
      <c r="AM40" s="172">
        <v>1</v>
      </c>
      <c r="AN40" s="172">
        <v>0</v>
      </c>
      <c r="AO40" s="172">
        <v>1</v>
      </c>
      <c r="AP40" s="172">
        <v>0</v>
      </c>
      <c r="AQ40" s="172">
        <v>0</v>
      </c>
      <c r="AR40" s="172">
        <v>0</v>
      </c>
      <c r="AS40" s="172">
        <v>0</v>
      </c>
      <c r="AT40" s="172">
        <v>0</v>
      </c>
      <c r="AU40" s="172">
        <v>0</v>
      </c>
      <c r="AV40" s="172">
        <v>0</v>
      </c>
      <c r="AW40" s="170">
        <v>1</v>
      </c>
      <c r="AX40" s="170">
        <v>0</v>
      </c>
      <c r="AY40" s="170">
        <v>2</v>
      </c>
      <c r="AZ40" s="170">
        <v>0</v>
      </c>
      <c r="BA40" s="170">
        <v>0</v>
      </c>
      <c r="BB40" s="170">
        <v>0</v>
      </c>
      <c r="BC40" s="170">
        <v>0</v>
      </c>
      <c r="BD40" s="170">
        <v>0</v>
      </c>
      <c r="BE40" s="170">
        <v>0</v>
      </c>
      <c r="BF40" s="170">
        <v>5</v>
      </c>
      <c r="BG40" s="170">
        <v>4</v>
      </c>
      <c r="BH40" s="170">
        <v>0</v>
      </c>
      <c r="BI40" s="170">
        <v>0</v>
      </c>
      <c r="BJ40" s="170">
        <v>0</v>
      </c>
      <c r="BK40" s="170">
        <v>0</v>
      </c>
      <c r="BL40" s="170">
        <v>0</v>
      </c>
      <c r="BM40" s="170">
        <v>0</v>
      </c>
      <c r="BN40" s="170">
        <v>0</v>
      </c>
      <c r="BO40" s="170">
        <v>3</v>
      </c>
      <c r="BP40" s="170">
        <v>0</v>
      </c>
      <c r="BQ40" s="170">
        <v>0</v>
      </c>
      <c r="BR40" s="170">
        <v>0</v>
      </c>
      <c r="BS40" s="170">
        <v>0</v>
      </c>
      <c r="BT40" s="170">
        <v>0</v>
      </c>
      <c r="BU40" s="168" t="s">
        <v>248</v>
      </c>
      <c r="BV40" s="357" t="str">
        <f t="shared" si="14"/>
        <v>2 - 3</v>
      </c>
      <c r="BW40" s="167">
        <v>1</v>
      </c>
      <c r="BX40" s="519">
        <v>0</v>
      </c>
      <c r="BY40" s="519">
        <v>0</v>
      </c>
      <c r="BZ40" s="519">
        <v>3</v>
      </c>
      <c r="CA40" s="519">
        <v>0</v>
      </c>
      <c r="CB40" s="519">
        <v>0</v>
      </c>
      <c r="CC40" s="519">
        <v>2</v>
      </c>
      <c r="CD40" s="519">
        <v>1</v>
      </c>
      <c r="CE40" s="519">
        <v>0</v>
      </c>
      <c r="CF40" s="519">
        <v>0</v>
      </c>
      <c r="CG40" s="519">
        <v>0</v>
      </c>
      <c r="CH40" s="519">
        <v>0</v>
      </c>
      <c r="CI40" s="519">
        <v>0</v>
      </c>
      <c r="CJ40" s="520">
        <v>0</v>
      </c>
      <c r="CK40" s="520">
        <v>1</v>
      </c>
      <c r="CL40" s="520" t="s">
        <v>223</v>
      </c>
      <c r="CM40" s="551" t="str">
        <f t="shared" si="15"/>
        <v>10 +</v>
      </c>
      <c r="CN40" s="520">
        <v>1</v>
      </c>
      <c r="CO40" s="521" t="s">
        <v>224</v>
      </c>
      <c r="CP40" s="552" t="str">
        <f t="shared" si="16"/>
        <v>4-Sanitary latrines (household)</v>
      </c>
      <c r="CQ40" s="521" t="s">
        <v>225</v>
      </c>
      <c r="CR40" s="552" t="str">
        <f t="shared" si="17"/>
        <v>1-Open area</v>
      </c>
      <c r="CS40" s="520">
        <v>1</v>
      </c>
      <c r="CT40" s="519">
        <v>0</v>
      </c>
      <c r="CU40" s="519">
        <v>0</v>
      </c>
      <c r="CV40" s="519">
        <v>3</v>
      </c>
      <c r="CW40" s="519">
        <v>2</v>
      </c>
      <c r="CX40" s="519">
        <v>0</v>
      </c>
      <c r="CY40" s="519">
        <v>1</v>
      </c>
      <c r="CZ40" s="519">
        <v>0</v>
      </c>
      <c r="DA40" s="519">
        <v>0</v>
      </c>
      <c r="DB40" s="519">
        <v>0</v>
      </c>
      <c r="DC40" s="520">
        <v>1</v>
      </c>
      <c r="DD40" s="520">
        <v>0</v>
      </c>
      <c r="DE40" s="520" t="s">
        <v>258</v>
      </c>
      <c r="DF40" s="553" t="str">
        <f t="shared" si="18"/>
        <v>1 - 2</v>
      </c>
      <c r="DG40" s="520" t="s">
        <v>228</v>
      </c>
      <c r="DH40" s="553" t="str">
        <f t="shared" si="19"/>
        <v>c-30-60 minutes</v>
      </c>
      <c r="DI40" s="519">
        <v>0</v>
      </c>
      <c r="DJ40" s="519">
        <v>3</v>
      </c>
      <c r="DK40" s="519">
        <v>2</v>
      </c>
      <c r="DL40" s="519">
        <v>1</v>
      </c>
      <c r="DM40" s="519">
        <v>0</v>
      </c>
      <c r="DN40" s="519">
        <v>0</v>
      </c>
      <c r="DO40" s="520">
        <v>0</v>
      </c>
      <c r="DP40" s="520">
        <v>1</v>
      </c>
      <c r="DQ40" s="520">
        <v>1</v>
      </c>
      <c r="DR40" s="520">
        <v>0</v>
      </c>
      <c r="DS40" s="522">
        <v>0</v>
      </c>
      <c r="DT40" s="522">
        <v>1</v>
      </c>
      <c r="DU40" s="522">
        <v>1</v>
      </c>
      <c r="DV40" s="522">
        <v>1</v>
      </c>
      <c r="DW40" s="522">
        <v>1</v>
      </c>
      <c r="DX40" s="522">
        <v>1</v>
      </c>
      <c r="DY40" s="522">
        <v>0</v>
      </c>
    </row>
    <row r="41" spans="1:129" ht="30">
      <c r="A41" s="513">
        <v>36</v>
      </c>
      <c r="B41" s="514">
        <v>40796</v>
      </c>
      <c r="C41" s="515">
        <v>6</v>
      </c>
      <c r="D41" s="515" t="s">
        <v>301</v>
      </c>
      <c r="E41" s="515" t="s">
        <v>302</v>
      </c>
      <c r="F41" s="515" t="s">
        <v>313</v>
      </c>
      <c r="G41" s="515" t="s">
        <v>217</v>
      </c>
      <c r="H41" s="164" t="s">
        <v>315</v>
      </c>
      <c r="I41" s="516" t="s">
        <v>234</v>
      </c>
      <c r="J41" s="349" t="str">
        <f t="shared" si="10"/>
        <v>3-Marooned</v>
      </c>
      <c r="K41" s="517">
        <v>1</v>
      </c>
      <c r="L41" s="517">
        <v>1</v>
      </c>
      <c r="M41" s="517">
        <v>1</v>
      </c>
      <c r="N41" s="517">
        <v>1</v>
      </c>
      <c r="O41" s="517">
        <v>1</v>
      </c>
      <c r="P41" s="517">
        <v>1</v>
      </c>
      <c r="Q41" s="517">
        <v>1</v>
      </c>
      <c r="R41" s="517">
        <v>0</v>
      </c>
      <c r="S41" s="517">
        <v>0</v>
      </c>
      <c r="T41" s="518" t="s">
        <v>424</v>
      </c>
      <c r="U41" s="349" t="str">
        <f t="shared" si="11"/>
        <v>4-Extremely vulnerable</v>
      </c>
      <c r="V41" s="170">
        <v>0</v>
      </c>
      <c r="W41" s="170">
        <v>0</v>
      </c>
      <c r="X41" s="170">
        <v>0</v>
      </c>
      <c r="Y41" s="170">
        <v>0</v>
      </c>
      <c r="Z41" s="170">
        <v>0</v>
      </c>
      <c r="AA41" s="170">
        <v>3</v>
      </c>
      <c r="AB41" s="170">
        <v>0</v>
      </c>
      <c r="AC41" s="170">
        <v>0</v>
      </c>
      <c r="AD41" s="170">
        <v>0</v>
      </c>
      <c r="AE41" s="170">
        <v>0</v>
      </c>
      <c r="AF41" s="170">
        <v>0</v>
      </c>
      <c r="AG41" s="170">
        <v>0</v>
      </c>
      <c r="AH41" s="168">
        <v>0</v>
      </c>
      <c r="AI41" s="274" t="s">
        <v>224</v>
      </c>
      <c r="AJ41" s="274" t="str">
        <f t="shared" si="12"/>
        <v>4-Sanitary latrines (household)</v>
      </c>
      <c r="AK41" s="274" t="s">
        <v>225</v>
      </c>
      <c r="AL41" s="274" t="str">
        <f t="shared" si="13"/>
        <v>1-Open area</v>
      </c>
      <c r="AM41" s="172">
        <v>1</v>
      </c>
      <c r="AN41" s="172">
        <v>0</v>
      </c>
      <c r="AO41" s="172">
        <v>1</v>
      </c>
      <c r="AP41" s="172">
        <v>0</v>
      </c>
      <c r="AQ41" s="172">
        <v>0</v>
      </c>
      <c r="AR41" s="172">
        <v>0</v>
      </c>
      <c r="AS41" s="172">
        <v>1</v>
      </c>
      <c r="AT41" s="172">
        <v>0</v>
      </c>
      <c r="AU41" s="172">
        <v>0</v>
      </c>
      <c r="AV41" s="172">
        <v>0</v>
      </c>
      <c r="AW41" s="170">
        <v>1</v>
      </c>
      <c r="AX41" s="170">
        <v>0</v>
      </c>
      <c r="AY41" s="170">
        <v>0</v>
      </c>
      <c r="AZ41" s="170">
        <v>2</v>
      </c>
      <c r="BA41" s="170">
        <v>0</v>
      </c>
      <c r="BB41" s="170">
        <v>3</v>
      </c>
      <c r="BC41" s="170">
        <v>0</v>
      </c>
      <c r="BD41" s="170">
        <v>0</v>
      </c>
      <c r="BE41" s="170">
        <v>0</v>
      </c>
      <c r="BF41" s="170">
        <v>5</v>
      </c>
      <c r="BG41" s="170">
        <v>4</v>
      </c>
      <c r="BH41" s="170">
        <v>0</v>
      </c>
      <c r="BI41" s="170">
        <v>0</v>
      </c>
      <c r="BJ41" s="170">
        <v>0</v>
      </c>
      <c r="BK41" s="170">
        <v>0</v>
      </c>
      <c r="BL41" s="170">
        <v>0</v>
      </c>
      <c r="BM41" s="170">
        <v>0</v>
      </c>
      <c r="BN41" s="170">
        <v>2</v>
      </c>
      <c r="BO41" s="170">
        <v>3</v>
      </c>
      <c r="BP41" s="170">
        <v>0</v>
      </c>
      <c r="BQ41" s="170">
        <v>0</v>
      </c>
      <c r="BR41" s="170">
        <v>0</v>
      </c>
      <c r="BS41" s="170">
        <v>0</v>
      </c>
      <c r="BT41" s="170">
        <v>0</v>
      </c>
      <c r="BU41" s="168" t="s">
        <v>538</v>
      </c>
      <c r="BV41" s="357" t="str">
        <f t="shared" si="14"/>
        <v>0 - &lt;1</v>
      </c>
      <c r="BW41" s="167"/>
      <c r="BX41" s="519">
        <v>0</v>
      </c>
      <c r="BY41" s="519">
        <v>0</v>
      </c>
      <c r="BZ41" s="519">
        <v>3</v>
      </c>
      <c r="CA41" s="519">
        <v>0</v>
      </c>
      <c r="CB41" s="519">
        <v>0</v>
      </c>
      <c r="CC41" s="519">
        <v>2</v>
      </c>
      <c r="CD41" s="519">
        <v>1</v>
      </c>
      <c r="CE41" s="519">
        <v>0</v>
      </c>
      <c r="CF41" s="519">
        <v>0</v>
      </c>
      <c r="CG41" s="519">
        <v>0</v>
      </c>
      <c r="CH41" s="519">
        <v>0</v>
      </c>
      <c r="CI41" s="519">
        <v>0</v>
      </c>
      <c r="CJ41" s="520">
        <v>0</v>
      </c>
      <c r="CK41" s="520">
        <v>1</v>
      </c>
      <c r="CL41" s="520" t="s">
        <v>223</v>
      </c>
      <c r="CM41" s="551" t="str">
        <f t="shared" si="15"/>
        <v>10 +</v>
      </c>
      <c r="CN41" s="520">
        <v>1</v>
      </c>
      <c r="CO41" s="521" t="s">
        <v>224</v>
      </c>
      <c r="CP41" s="552" t="str">
        <f t="shared" si="16"/>
        <v>4-Sanitary latrines (household)</v>
      </c>
      <c r="CQ41" s="521" t="s">
        <v>238</v>
      </c>
      <c r="CR41" s="552" t="str">
        <f t="shared" si="17"/>
        <v>2-Hanging or open latrine</v>
      </c>
      <c r="CS41" s="520">
        <v>1</v>
      </c>
      <c r="CT41" s="519">
        <v>0</v>
      </c>
      <c r="CU41" s="519">
        <v>0</v>
      </c>
      <c r="CV41" s="519">
        <v>3</v>
      </c>
      <c r="CW41" s="519">
        <v>2</v>
      </c>
      <c r="CX41" s="519">
        <v>0</v>
      </c>
      <c r="CY41" s="519">
        <v>0</v>
      </c>
      <c r="CZ41" s="519">
        <v>0</v>
      </c>
      <c r="DA41" s="519">
        <v>0</v>
      </c>
      <c r="DB41" s="519">
        <v>1</v>
      </c>
      <c r="DC41" s="520">
        <v>1</v>
      </c>
      <c r="DD41" s="520">
        <v>0</v>
      </c>
      <c r="DE41" s="520" t="s">
        <v>258</v>
      </c>
      <c r="DF41" s="553" t="str">
        <f t="shared" si="18"/>
        <v>1 - 2</v>
      </c>
      <c r="DG41" s="520" t="s">
        <v>236</v>
      </c>
      <c r="DH41" s="553" t="str">
        <f t="shared" si="19"/>
        <v>e-&gt; 2 hours</v>
      </c>
      <c r="DI41" s="519">
        <v>0</v>
      </c>
      <c r="DJ41" s="519">
        <v>1</v>
      </c>
      <c r="DK41" s="519">
        <v>0</v>
      </c>
      <c r="DL41" s="519">
        <v>3</v>
      </c>
      <c r="DM41" s="519">
        <v>0</v>
      </c>
      <c r="DN41" s="519">
        <v>2</v>
      </c>
      <c r="DO41" s="520">
        <v>1</v>
      </c>
      <c r="DP41" s="520">
        <v>1</v>
      </c>
      <c r="DQ41" s="520">
        <v>1</v>
      </c>
      <c r="DR41" s="520">
        <v>0</v>
      </c>
      <c r="DS41" s="522">
        <v>0</v>
      </c>
      <c r="DT41" s="522">
        <v>1</v>
      </c>
      <c r="DU41" s="522">
        <v>1</v>
      </c>
      <c r="DV41" s="522">
        <v>1</v>
      </c>
      <c r="DW41" s="522">
        <v>1</v>
      </c>
      <c r="DX41" s="522">
        <v>1</v>
      </c>
      <c r="DY41" s="522">
        <v>0</v>
      </c>
    </row>
    <row r="42" spans="1:129" ht="45">
      <c r="A42" s="513">
        <v>37</v>
      </c>
      <c r="B42" s="514">
        <v>40796</v>
      </c>
      <c r="C42" s="515">
        <v>5</v>
      </c>
      <c r="D42" s="515" t="s">
        <v>301</v>
      </c>
      <c r="E42" s="515" t="s">
        <v>317</v>
      </c>
      <c r="F42" s="515" t="s">
        <v>311</v>
      </c>
      <c r="G42" s="515" t="s">
        <v>217</v>
      </c>
      <c r="H42" s="164" t="s">
        <v>318</v>
      </c>
      <c r="I42" s="516" t="s">
        <v>257</v>
      </c>
      <c r="J42" s="349" t="str">
        <f t="shared" si="10"/>
        <v>1-Collective centers</v>
      </c>
      <c r="K42" s="517">
        <v>1</v>
      </c>
      <c r="L42" s="517">
        <v>1</v>
      </c>
      <c r="M42" s="517">
        <v>1</v>
      </c>
      <c r="N42" s="517">
        <v>0</v>
      </c>
      <c r="O42" s="517">
        <v>0</v>
      </c>
      <c r="P42" s="517">
        <v>0</v>
      </c>
      <c r="Q42" s="517">
        <v>1</v>
      </c>
      <c r="R42" s="517">
        <v>1</v>
      </c>
      <c r="S42" s="517">
        <v>0</v>
      </c>
      <c r="T42" s="518" t="s">
        <v>424</v>
      </c>
      <c r="U42" s="349" t="str">
        <f t="shared" si="11"/>
        <v>4-Extremely vulnerable</v>
      </c>
      <c r="V42" s="170">
        <v>1</v>
      </c>
      <c r="W42" s="170">
        <v>0</v>
      </c>
      <c r="X42" s="170">
        <v>2</v>
      </c>
      <c r="Y42" s="170">
        <v>0</v>
      </c>
      <c r="Z42" s="170">
        <v>0</v>
      </c>
      <c r="AA42" s="170">
        <v>3</v>
      </c>
      <c r="AB42" s="170">
        <v>0</v>
      </c>
      <c r="AC42" s="170">
        <v>0</v>
      </c>
      <c r="AD42" s="170">
        <v>0</v>
      </c>
      <c r="AE42" s="170">
        <v>0</v>
      </c>
      <c r="AF42" s="170">
        <v>0</v>
      </c>
      <c r="AG42" s="170">
        <v>0</v>
      </c>
      <c r="AH42" s="168"/>
      <c r="AI42" s="274" t="s">
        <v>224</v>
      </c>
      <c r="AJ42" s="274" t="str">
        <f t="shared" si="12"/>
        <v>4-Sanitary latrines (household)</v>
      </c>
      <c r="AK42" s="274" t="s">
        <v>310</v>
      </c>
      <c r="AL42" s="274" t="str">
        <f t="shared" si="13"/>
        <v>3-Sanitary latrines (communal)</v>
      </c>
      <c r="AM42" s="172">
        <v>0</v>
      </c>
      <c r="AN42" s="172">
        <v>0</v>
      </c>
      <c r="AO42" s="172">
        <v>1</v>
      </c>
      <c r="AP42" s="172">
        <v>1</v>
      </c>
      <c r="AQ42" s="172">
        <v>1</v>
      </c>
      <c r="AR42" s="172">
        <v>0</v>
      </c>
      <c r="AS42" s="172">
        <v>0</v>
      </c>
      <c r="AT42" s="172">
        <v>1</v>
      </c>
      <c r="AU42" s="172">
        <v>1</v>
      </c>
      <c r="AV42" s="172">
        <v>0</v>
      </c>
      <c r="AW42" s="170">
        <v>0</v>
      </c>
      <c r="AX42" s="170">
        <v>0</v>
      </c>
      <c r="AY42" s="170">
        <v>2</v>
      </c>
      <c r="AZ42" s="170">
        <v>3</v>
      </c>
      <c r="BA42" s="170">
        <v>0</v>
      </c>
      <c r="BB42" s="170">
        <v>0</v>
      </c>
      <c r="BC42" s="170">
        <v>0</v>
      </c>
      <c r="BD42" s="170">
        <v>1</v>
      </c>
      <c r="BE42" s="170">
        <v>0</v>
      </c>
      <c r="BF42" s="170">
        <v>3</v>
      </c>
      <c r="BG42" s="170">
        <v>0</v>
      </c>
      <c r="BH42" s="170">
        <v>0</v>
      </c>
      <c r="BI42" s="170">
        <v>0</v>
      </c>
      <c r="BJ42" s="170">
        <v>0</v>
      </c>
      <c r="BK42" s="170">
        <v>0</v>
      </c>
      <c r="BL42" s="170">
        <v>5</v>
      </c>
      <c r="BM42" s="170">
        <v>4</v>
      </c>
      <c r="BN42" s="170">
        <v>0</v>
      </c>
      <c r="BO42" s="170">
        <v>0</v>
      </c>
      <c r="BP42" s="170">
        <v>0</v>
      </c>
      <c r="BQ42" s="170">
        <v>0</v>
      </c>
      <c r="BR42" s="170">
        <v>2</v>
      </c>
      <c r="BS42" s="170">
        <v>1</v>
      </c>
      <c r="BT42" s="170">
        <v>0</v>
      </c>
      <c r="BU42" s="168" t="s">
        <v>266</v>
      </c>
      <c r="BV42" s="357" t="str">
        <f t="shared" si="14"/>
        <v>3 +</v>
      </c>
      <c r="BW42" s="167">
        <v>0</v>
      </c>
      <c r="BX42" s="519">
        <v>0</v>
      </c>
      <c r="BY42" s="519">
        <v>0</v>
      </c>
      <c r="BZ42" s="519">
        <v>2</v>
      </c>
      <c r="CA42" s="519">
        <v>0</v>
      </c>
      <c r="CB42" s="519">
        <v>1</v>
      </c>
      <c r="CC42" s="519">
        <v>3</v>
      </c>
      <c r="CD42" s="519">
        <v>0</v>
      </c>
      <c r="CE42" s="519">
        <v>0</v>
      </c>
      <c r="CF42" s="519">
        <v>0</v>
      </c>
      <c r="CG42" s="519">
        <v>0</v>
      </c>
      <c r="CH42" s="519">
        <v>0</v>
      </c>
      <c r="CI42" s="519">
        <v>0</v>
      </c>
      <c r="CJ42" s="520">
        <v>0</v>
      </c>
      <c r="CK42" s="520">
        <v>0</v>
      </c>
      <c r="CL42" s="520" t="s">
        <v>223</v>
      </c>
      <c r="CM42" s="551" t="str">
        <f t="shared" si="15"/>
        <v>10 +</v>
      </c>
      <c r="CN42" s="520">
        <v>1</v>
      </c>
      <c r="CO42" s="521" t="s">
        <v>224</v>
      </c>
      <c r="CP42" s="552" t="str">
        <f t="shared" si="16"/>
        <v>4-Sanitary latrines (household)</v>
      </c>
      <c r="CQ42" s="521" t="s">
        <v>310</v>
      </c>
      <c r="CR42" s="552" t="str">
        <f t="shared" si="17"/>
        <v>3-Sanitary latrines (communal)</v>
      </c>
      <c r="CS42" s="520">
        <v>1</v>
      </c>
      <c r="CT42" s="519">
        <v>0</v>
      </c>
      <c r="CU42" s="519">
        <v>0</v>
      </c>
      <c r="CV42" s="519">
        <v>3</v>
      </c>
      <c r="CW42" s="519">
        <v>2</v>
      </c>
      <c r="CX42" s="519">
        <v>0</v>
      </c>
      <c r="CY42" s="519">
        <v>3</v>
      </c>
      <c r="CZ42" s="519">
        <v>0</v>
      </c>
      <c r="DA42" s="519">
        <v>0</v>
      </c>
      <c r="DB42" s="519">
        <v>0</v>
      </c>
      <c r="DC42" s="520">
        <v>1</v>
      </c>
      <c r="DD42" s="520">
        <v>0</v>
      </c>
      <c r="DE42" s="520" t="s">
        <v>258</v>
      </c>
      <c r="DF42" s="553" t="str">
        <f t="shared" si="18"/>
        <v>1 - 2</v>
      </c>
      <c r="DG42" s="520" t="s">
        <v>239</v>
      </c>
      <c r="DH42" s="553" t="str">
        <f t="shared" si="19"/>
        <v>d-1 - 2 hours</v>
      </c>
      <c r="DI42" s="519">
        <v>0</v>
      </c>
      <c r="DJ42" s="519">
        <v>3</v>
      </c>
      <c r="DK42" s="519">
        <v>2</v>
      </c>
      <c r="DL42" s="519">
        <v>0</v>
      </c>
      <c r="DM42" s="519">
        <v>0</v>
      </c>
      <c r="DN42" s="519">
        <v>1</v>
      </c>
      <c r="DO42" s="520">
        <v>0</v>
      </c>
      <c r="DP42" s="520">
        <v>1</v>
      </c>
      <c r="DQ42" s="520">
        <v>0</v>
      </c>
      <c r="DR42" s="520">
        <v>0</v>
      </c>
      <c r="DS42" s="522">
        <v>0</v>
      </c>
      <c r="DT42" s="522">
        <v>1</v>
      </c>
      <c r="DU42" s="522">
        <v>1</v>
      </c>
      <c r="DV42" s="522">
        <v>1</v>
      </c>
      <c r="DW42" s="522">
        <v>1</v>
      </c>
      <c r="DX42" s="522">
        <v>1</v>
      </c>
      <c r="DY42" s="522">
        <v>0</v>
      </c>
    </row>
    <row r="43" spans="1:129" ht="30">
      <c r="A43" s="513">
        <v>38</v>
      </c>
      <c r="B43" s="514">
        <v>40797</v>
      </c>
      <c r="C43" s="515">
        <v>5</v>
      </c>
      <c r="D43" s="515" t="s">
        <v>301</v>
      </c>
      <c r="E43" s="515" t="s">
        <v>317</v>
      </c>
      <c r="F43" s="515" t="s">
        <v>319</v>
      </c>
      <c r="G43" s="515" t="s">
        <v>217</v>
      </c>
      <c r="H43" s="164" t="s">
        <v>320</v>
      </c>
      <c r="I43" s="516" t="s">
        <v>234</v>
      </c>
      <c r="J43" s="349" t="str">
        <f t="shared" si="10"/>
        <v>3-Marooned</v>
      </c>
      <c r="K43" s="517">
        <v>0</v>
      </c>
      <c r="L43" s="517">
        <v>0</v>
      </c>
      <c r="M43" s="517">
        <v>1</v>
      </c>
      <c r="N43" s="517">
        <v>0</v>
      </c>
      <c r="O43" s="517">
        <v>1</v>
      </c>
      <c r="P43" s="517">
        <v>1</v>
      </c>
      <c r="Q43" s="517">
        <v>1</v>
      </c>
      <c r="R43" s="517">
        <v>1</v>
      </c>
      <c r="S43" s="517">
        <v>0</v>
      </c>
      <c r="T43" s="518" t="s">
        <v>418</v>
      </c>
      <c r="U43" s="349" t="str">
        <f t="shared" si="11"/>
        <v>1-Relatively normal</v>
      </c>
      <c r="V43" s="170">
        <v>1</v>
      </c>
      <c r="W43" s="170">
        <v>0</v>
      </c>
      <c r="X43" s="170">
        <v>2</v>
      </c>
      <c r="Y43" s="170">
        <v>0</v>
      </c>
      <c r="Z43" s="170">
        <v>0</v>
      </c>
      <c r="AA43" s="170">
        <v>3</v>
      </c>
      <c r="AB43" s="170">
        <v>0</v>
      </c>
      <c r="AC43" s="170">
        <v>0</v>
      </c>
      <c r="AD43" s="170">
        <v>0</v>
      </c>
      <c r="AE43" s="170">
        <v>0</v>
      </c>
      <c r="AF43" s="170">
        <v>0</v>
      </c>
      <c r="AG43" s="170">
        <v>0</v>
      </c>
      <c r="AH43" s="168">
        <v>1</v>
      </c>
      <c r="AI43" s="274" t="s">
        <v>224</v>
      </c>
      <c r="AJ43" s="274" t="str">
        <f t="shared" si="12"/>
        <v>4-Sanitary latrines (household)</v>
      </c>
      <c r="AK43" s="274" t="s">
        <v>224</v>
      </c>
      <c r="AL43" s="274" t="str">
        <f t="shared" si="13"/>
        <v>4-Sanitary latrines (household)</v>
      </c>
      <c r="AM43" s="172">
        <v>0</v>
      </c>
      <c r="AN43" s="172">
        <v>0</v>
      </c>
      <c r="AO43" s="172">
        <v>1</v>
      </c>
      <c r="AP43" s="172">
        <v>1</v>
      </c>
      <c r="AQ43" s="172">
        <v>0</v>
      </c>
      <c r="AR43" s="172">
        <v>0</v>
      </c>
      <c r="AS43" s="172">
        <v>0</v>
      </c>
      <c r="AT43" s="172">
        <v>0</v>
      </c>
      <c r="AU43" s="172">
        <v>0</v>
      </c>
      <c r="AV43" s="172">
        <v>0</v>
      </c>
      <c r="AW43" s="170">
        <v>0</v>
      </c>
      <c r="AX43" s="170">
        <v>0</v>
      </c>
      <c r="AY43" s="170">
        <v>0</v>
      </c>
      <c r="AZ43" s="170">
        <v>3</v>
      </c>
      <c r="BA43" s="170">
        <v>0</v>
      </c>
      <c r="BB43" s="170">
        <v>2</v>
      </c>
      <c r="BC43" s="170">
        <v>0</v>
      </c>
      <c r="BD43" s="170">
        <v>1</v>
      </c>
      <c r="BE43" s="170">
        <v>0</v>
      </c>
      <c r="BF43" s="170">
        <v>5</v>
      </c>
      <c r="BG43" s="170">
        <v>4</v>
      </c>
      <c r="BH43" s="170">
        <v>0</v>
      </c>
      <c r="BI43" s="170">
        <v>0</v>
      </c>
      <c r="BJ43" s="170">
        <v>0</v>
      </c>
      <c r="BK43" s="170">
        <v>0</v>
      </c>
      <c r="BL43" s="170">
        <v>3</v>
      </c>
      <c r="BM43" s="170">
        <v>0</v>
      </c>
      <c r="BN43" s="170">
        <v>2</v>
      </c>
      <c r="BO43" s="170">
        <v>0</v>
      </c>
      <c r="BP43" s="170">
        <v>0</v>
      </c>
      <c r="BQ43" s="170">
        <v>0</v>
      </c>
      <c r="BR43" s="170">
        <v>1</v>
      </c>
      <c r="BS43" s="170">
        <v>0</v>
      </c>
      <c r="BT43" s="170">
        <v>0</v>
      </c>
      <c r="BU43" s="168" t="s">
        <v>538</v>
      </c>
      <c r="BV43" s="357" t="str">
        <f t="shared" si="14"/>
        <v>0 - &lt;1</v>
      </c>
      <c r="BW43" s="167"/>
      <c r="BX43" s="519">
        <v>0</v>
      </c>
      <c r="BY43" s="519">
        <v>0</v>
      </c>
      <c r="BZ43" s="519">
        <v>2</v>
      </c>
      <c r="CA43" s="519">
        <v>0</v>
      </c>
      <c r="CB43" s="519">
        <v>0</v>
      </c>
      <c r="CC43" s="519">
        <v>3</v>
      </c>
      <c r="CD43" s="519">
        <v>0</v>
      </c>
      <c r="CE43" s="519">
        <v>0</v>
      </c>
      <c r="CF43" s="519">
        <v>0</v>
      </c>
      <c r="CG43" s="519">
        <v>1</v>
      </c>
      <c r="CH43" s="519">
        <v>0</v>
      </c>
      <c r="CI43" s="519">
        <v>0</v>
      </c>
      <c r="CJ43" s="520">
        <v>0</v>
      </c>
      <c r="CK43" s="520">
        <v>0</v>
      </c>
      <c r="CL43" s="520" t="s">
        <v>223</v>
      </c>
      <c r="CM43" s="551" t="str">
        <f t="shared" si="15"/>
        <v>10 +</v>
      </c>
      <c r="CN43" s="520">
        <v>0</v>
      </c>
      <c r="CO43" s="521" t="s">
        <v>224</v>
      </c>
      <c r="CP43" s="552" t="str">
        <f t="shared" si="16"/>
        <v>4-Sanitary latrines (household)</v>
      </c>
      <c r="CQ43" s="521" t="s">
        <v>224</v>
      </c>
      <c r="CR43" s="552" t="str">
        <f t="shared" si="17"/>
        <v>4-Sanitary latrines (household)</v>
      </c>
      <c r="CS43" s="520">
        <v>1</v>
      </c>
      <c r="CT43" s="519">
        <v>0</v>
      </c>
      <c r="CU43" s="519">
        <v>0</v>
      </c>
      <c r="CV43" s="519">
        <v>0</v>
      </c>
      <c r="CW43" s="519">
        <v>3</v>
      </c>
      <c r="CX43" s="519">
        <v>2</v>
      </c>
      <c r="CY43" s="519">
        <v>0</v>
      </c>
      <c r="CZ43" s="519">
        <v>0</v>
      </c>
      <c r="DA43" s="519">
        <v>0</v>
      </c>
      <c r="DB43" s="519">
        <v>1</v>
      </c>
      <c r="DC43" s="520">
        <v>1</v>
      </c>
      <c r="DD43" s="520">
        <v>1</v>
      </c>
      <c r="DE43" s="520">
        <v>0</v>
      </c>
      <c r="DF43" s="553" t="str">
        <f t="shared" si="18"/>
        <v/>
      </c>
      <c r="DG43" s="520" t="s">
        <v>228</v>
      </c>
      <c r="DH43" s="553" t="str">
        <f t="shared" si="19"/>
        <v>c-30-60 minutes</v>
      </c>
      <c r="DI43" s="519">
        <v>0</v>
      </c>
      <c r="DJ43" s="519">
        <v>2</v>
      </c>
      <c r="DK43" s="519">
        <v>3</v>
      </c>
      <c r="DL43" s="519">
        <v>1</v>
      </c>
      <c r="DM43" s="519">
        <v>0</v>
      </c>
      <c r="DN43" s="519">
        <v>0</v>
      </c>
      <c r="DO43" s="520">
        <v>0</v>
      </c>
      <c r="DP43" s="520">
        <v>1</v>
      </c>
      <c r="DQ43" s="520">
        <v>0</v>
      </c>
      <c r="DR43" s="520">
        <v>0</v>
      </c>
      <c r="DS43" s="522">
        <v>0</v>
      </c>
      <c r="DT43" s="522">
        <v>1</v>
      </c>
      <c r="DU43" s="522">
        <v>1</v>
      </c>
      <c r="DV43" s="522">
        <v>1</v>
      </c>
      <c r="DW43" s="522">
        <v>0</v>
      </c>
      <c r="DX43" s="522">
        <v>0</v>
      </c>
      <c r="DY43" s="522">
        <v>0</v>
      </c>
    </row>
    <row r="44" spans="1:129" ht="75">
      <c r="A44" s="513">
        <v>39</v>
      </c>
      <c r="B44" s="514">
        <v>40797</v>
      </c>
      <c r="C44" s="515">
        <v>5</v>
      </c>
      <c r="D44" s="515" t="s">
        <v>301</v>
      </c>
      <c r="E44" s="515" t="s">
        <v>317</v>
      </c>
      <c r="F44" s="515" t="s">
        <v>319</v>
      </c>
      <c r="G44" s="515" t="s">
        <v>217</v>
      </c>
      <c r="H44" s="164" t="s">
        <v>321</v>
      </c>
      <c r="I44" s="516" t="s">
        <v>251</v>
      </c>
      <c r="J44" s="349" t="str">
        <f t="shared" si="10"/>
        <v>5-Home undamaged</v>
      </c>
      <c r="K44" s="517">
        <v>1</v>
      </c>
      <c r="L44" s="517">
        <v>0</v>
      </c>
      <c r="M44" s="517">
        <v>0</v>
      </c>
      <c r="N44" s="517">
        <v>0</v>
      </c>
      <c r="O44" s="517">
        <v>0</v>
      </c>
      <c r="P44" s="517">
        <v>1</v>
      </c>
      <c r="Q44" s="517">
        <v>1</v>
      </c>
      <c r="R44" s="517">
        <v>1</v>
      </c>
      <c r="S44" s="517">
        <v>0</v>
      </c>
      <c r="T44" s="518" t="s">
        <v>418</v>
      </c>
      <c r="U44" s="349" t="str">
        <f t="shared" si="11"/>
        <v>1-Relatively normal</v>
      </c>
      <c r="V44" s="170">
        <v>0</v>
      </c>
      <c r="W44" s="170">
        <v>2</v>
      </c>
      <c r="X44" s="170">
        <v>0</v>
      </c>
      <c r="Y44" s="170">
        <v>0</v>
      </c>
      <c r="Z44" s="170">
        <v>1</v>
      </c>
      <c r="AA44" s="170">
        <v>3</v>
      </c>
      <c r="AB44" s="170">
        <v>0</v>
      </c>
      <c r="AC44" s="170">
        <v>0</v>
      </c>
      <c r="AD44" s="170">
        <v>0</v>
      </c>
      <c r="AE44" s="170">
        <v>0</v>
      </c>
      <c r="AF44" s="170">
        <v>0</v>
      </c>
      <c r="AG44" s="170">
        <v>0</v>
      </c>
      <c r="AH44" s="168">
        <v>0</v>
      </c>
      <c r="AI44" s="274" t="s">
        <v>224</v>
      </c>
      <c r="AJ44" s="274" t="str">
        <f t="shared" si="12"/>
        <v>4-Sanitary latrines (household)</v>
      </c>
      <c r="AK44" s="274" t="s">
        <v>224</v>
      </c>
      <c r="AL44" s="274" t="str">
        <f t="shared" si="13"/>
        <v>4-Sanitary latrines (household)</v>
      </c>
      <c r="AM44" s="172">
        <v>1</v>
      </c>
      <c r="AN44" s="172">
        <v>0</v>
      </c>
      <c r="AO44" s="172">
        <v>0</v>
      </c>
      <c r="AP44" s="172">
        <v>0</v>
      </c>
      <c r="AQ44" s="172">
        <v>0</v>
      </c>
      <c r="AR44" s="172">
        <v>0</v>
      </c>
      <c r="AS44" s="172">
        <v>1</v>
      </c>
      <c r="AT44" s="172">
        <v>0</v>
      </c>
      <c r="AU44" s="172">
        <v>0</v>
      </c>
      <c r="AV44" s="172">
        <v>0</v>
      </c>
      <c r="AW44" s="170">
        <v>1</v>
      </c>
      <c r="AX44" s="170">
        <v>0</v>
      </c>
      <c r="AY44" s="170">
        <v>0</v>
      </c>
      <c r="AZ44" s="170">
        <v>0</v>
      </c>
      <c r="BA44" s="170">
        <v>0</v>
      </c>
      <c r="BB44" s="170">
        <v>0</v>
      </c>
      <c r="BC44" s="170">
        <v>0</v>
      </c>
      <c r="BD44" s="170">
        <v>0</v>
      </c>
      <c r="BE44" s="170">
        <v>0</v>
      </c>
      <c r="BF44" s="170">
        <v>0</v>
      </c>
      <c r="BG44" s="170">
        <v>0</v>
      </c>
      <c r="BH44" s="170">
        <v>0</v>
      </c>
      <c r="BI44" s="170">
        <v>0</v>
      </c>
      <c r="BJ44" s="170">
        <v>0</v>
      </c>
      <c r="BK44" s="170">
        <v>0</v>
      </c>
      <c r="BL44" s="170">
        <v>0</v>
      </c>
      <c r="BM44" s="170">
        <v>0</v>
      </c>
      <c r="BN44" s="170">
        <v>0</v>
      </c>
      <c r="BO44" s="170">
        <v>0</v>
      </c>
      <c r="BP44" s="170">
        <v>0</v>
      </c>
      <c r="BQ44" s="170">
        <v>0</v>
      </c>
      <c r="BR44" s="170">
        <v>0</v>
      </c>
      <c r="BS44" s="170">
        <v>0</v>
      </c>
      <c r="BT44" s="170">
        <v>0</v>
      </c>
      <c r="BU44" s="168" t="s">
        <v>538</v>
      </c>
      <c r="BV44" s="357" t="str">
        <f t="shared" si="14"/>
        <v>0 - &lt;1</v>
      </c>
      <c r="BW44" s="167"/>
      <c r="BX44" s="519">
        <v>0</v>
      </c>
      <c r="BY44" s="519">
        <v>1</v>
      </c>
      <c r="BZ44" s="519">
        <v>2</v>
      </c>
      <c r="CA44" s="519">
        <v>0</v>
      </c>
      <c r="CB44" s="519">
        <v>0</v>
      </c>
      <c r="CC44" s="519">
        <v>3</v>
      </c>
      <c r="CD44" s="519">
        <v>0</v>
      </c>
      <c r="CE44" s="519">
        <v>0</v>
      </c>
      <c r="CF44" s="519">
        <v>0</v>
      </c>
      <c r="CG44" s="519">
        <v>0</v>
      </c>
      <c r="CH44" s="519">
        <v>0</v>
      </c>
      <c r="CI44" s="519">
        <v>0</v>
      </c>
      <c r="CJ44" s="520">
        <v>0</v>
      </c>
      <c r="CK44" s="520">
        <v>0</v>
      </c>
      <c r="CL44" s="520" t="s">
        <v>223</v>
      </c>
      <c r="CM44" s="551" t="str">
        <f t="shared" si="15"/>
        <v>10 +</v>
      </c>
      <c r="CN44" s="520">
        <v>0</v>
      </c>
      <c r="CO44" s="521" t="s">
        <v>224</v>
      </c>
      <c r="CP44" s="552" t="str">
        <f t="shared" si="16"/>
        <v>4-Sanitary latrines (household)</v>
      </c>
      <c r="CQ44" s="521" t="s">
        <v>224</v>
      </c>
      <c r="CR44" s="552" t="str">
        <f t="shared" si="17"/>
        <v>4-Sanitary latrines (household)</v>
      </c>
      <c r="CS44" s="520">
        <v>0</v>
      </c>
      <c r="CT44" s="519">
        <v>0</v>
      </c>
      <c r="CU44" s="519">
        <v>0</v>
      </c>
      <c r="CV44" s="519">
        <v>0</v>
      </c>
      <c r="CW44" s="519">
        <v>3</v>
      </c>
      <c r="CX44" s="519">
        <v>2</v>
      </c>
      <c r="CY44" s="519">
        <v>0</v>
      </c>
      <c r="CZ44" s="519">
        <v>0</v>
      </c>
      <c r="DA44" s="519">
        <v>0</v>
      </c>
      <c r="DB44" s="519">
        <v>1</v>
      </c>
      <c r="DC44" s="520">
        <v>1</v>
      </c>
      <c r="DD44" s="520">
        <v>0</v>
      </c>
      <c r="DE44" s="520">
        <v>0</v>
      </c>
      <c r="DF44" s="553" t="str">
        <f t="shared" si="18"/>
        <v/>
      </c>
      <c r="DG44" s="520" t="s">
        <v>243</v>
      </c>
      <c r="DH44" s="553" t="str">
        <f t="shared" si="19"/>
        <v>b-&lt; 30 minutes</v>
      </c>
      <c r="DI44" s="519">
        <v>0</v>
      </c>
      <c r="DJ44" s="519">
        <v>2</v>
      </c>
      <c r="DK44" s="519">
        <v>3</v>
      </c>
      <c r="DL44" s="519">
        <v>0</v>
      </c>
      <c r="DM44" s="519">
        <v>0</v>
      </c>
      <c r="DN44" s="519">
        <v>1</v>
      </c>
      <c r="DO44" s="520">
        <v>0</v>
      </c>
      <c r="DP44" s="520">
        <v>1</v>
      </c>
      <c r="DQ44" s="520">
        <v>0</v>
      </c>
      <c r="DR44" s="520">
        <v>0</v>
      </c>
      <c r="DS44" s="522">
        <v>0</v>
      </c>
      <c r="DT44" s="522">
        <v>1</v>
      </c>
      <c r="DU44" s="522">
        <v>1</v>
      </c>
      <c r="DV44" s="522">
        <v>0</v>
      </c>
      <c r="DW44" s="522">
        <v>0</v>
      </c>
      <c r="DX44" s="522">
        <v>0</v>
      </c>
      <c r="DY44" s="522">
        <v>0</v>
      </c>
    </row>
    <row r="45" spans="1:129" ht="60">
      <c r="A45" s="513">
        <v>40</v>
      </c>
      <c r="B45" s="514">
        <v>40797</v>
      </c>
      <c r="C45" s="515">
        <v>5</v>
      </c>
      <c r="D45" s="515" t="s">
        <v>301</v>
      </c>
      <c r="E45" s="515" t="s">
        <v>317</v>
      </c>
      <c r="F45" s="515" t="s">
        <v>322</v>
      </c>
      <c r="G45" s="515" t="s">
        <v>217</v>
      </c>
      <c r="H45" s="164" t="s">
        <v>323</v>
      </c>
      <c r="I45" s="516" t="s">
        <v>247</v>
      </c>
      <c r="J45" s="349" t="str">
        <f t="shared" si="10"/>
        <v>2-Roadside / embankments</v>
      </c>
      <c r="K45" s="517">
        <v>1</v>
      </c>
      <c r="L45" s="517">
        <v>0</v>
      </c>
      <c r="M45" s="517">
        <v>0</v>
      </c>
      <c r="N45" s="517">
        <v>0</v>
      </c>
      <c r="O45" s="517">
        <v>0</v>
      </c>
      <c r="P45" s="517">
        <v>1</v>
      </c>
      <c r="Q45" s="517">
        <v>0</v>
      </c>
      <c r="R45" s="517">
        <v>0</v>
      </c>
      <c r="S45" s="517">
        <v>0</v>
      </c>
      <c r="T45" s="518" t="s">
        <v>416</v>
      </c>
      <c r="U45" s="349" t="str">
        <f t="shared" si="11"/>
        <v>3-Seriously vulnerable</v>
      </c>
      <c r="V45" s="170">
        <v>1</v>
      </c>
      <c r="W45" s="170">
        <v>0</v>
      </c>
      <c r="X45" s="170">
        <v>2</v>
      </c>
      <c r="Y45" s="170">
        <v>0</v>
      </c>
      <c r="Z45" s="170">
        <v>0</v>
      </c>
      <c r="AA45" s="170">
        <v>3</v>
      </c>
      <c r="AB45" s="170">
        <v>0</v>
      </c>
      <c r="AC45" s="170">
        <v>0</v>
      </c>
      <c r="AD45" s="170">
        <v>0</v>
      </c>
      <c r="AE45" s="170">
        <v>0</v>
      </c>
      <c r="AF45" s="170">
        <v>0</v>
      </c>
      <c r="AG45" s="170">
        <v>0</v>
      </c>
      <c r="AH45" s="168">
        <v>0</v>
      </c>
      <c r="AI45" s="274" t="s">
        <v>224</v>
      </c>
      <c r="AJ45" s="274" t="str">
        <f t="shared" si="12"/>
        <v>4-Sanitary latrines (household)</v>
      </c>
      <c r="AK45" s="274" t="s">
        <v>238</v>
      </c>
      <c r="AL45" s="274" t="str">
        <f t="shared" si="13"/>
        <v>2-Hanging or open latrine</v>
      </c>
      <c r="AM45" s="172">
        <v>0</v>
      </c>
      <c r="AN45" s="172">
        <v>0</v>
      </c>
      <c r="AO45" s="172">
        <v>1</v>
      </c>
      <c r="AP45" s="172">
        <v>1</v>
      </c>
      <c r="AQ45" s="172">
        <v>0</v>
      </c>
      <c r="AR45" s="172">
        <v>0</v>
      </c>
      <c r="AS45" s="172">
        <v>1</v>
      </c>
      <c r="AT45" s="172">
        <v>0</v>
      </c>
      <c r="AU45" s="172">
        <v>1</v>
      </c>
      <c r="AV45" s="172">
        <v>0</v>
      </c>
      <c r="AW45" s="170">
        <v>0</v>
      </c>
      <c r="AX45" s="170">
        <v>0</v>
      </c>
      <c r="AY45" s="170">
        <v>3</v>
      </c>
      <c r="AZ45" s="170">
        <v>2</v>
      </c>
      <c r="BA45" s="170">
        <v>0</v>
      </c>
      <c r="BB45" s="170">
        <v>0</v>
      </c>
      <c r="BC45" s="170">
        <v>0</v>
      </c>
      <c r="BD45" s="170">
        <v>0</v>
      </c>
      <c r="BE45" s="170">
        <v>0</v>
      </c>
      <c r="BF45" s="170">
        <v>4</v>
      </c>
      <c r="BG45" s="170">
        <v>5</v>
      </c>
      <c r="BH45" s="170">
        <v>0</v>
      </c>
      <c r="BI45" s="170">
        <v>0</v>
      </c>
      <c r="BJ45" s="170">
        <v>0</v>
      </c>
      <c r="BK45" s="170">
        <v>1</v>
      </c>
      <c r="BL45" s="170">
        <v>0</v>
      </c>
      <c r="BM45" s="170">
        <v>0</v>
      </c>
      <c r="BN45" s="170">
        <v>3</v>
      </c>
      <c r="BO45" s="170">
        <v>0</v>
      </c>
      <c r="BP45" s="170">
        <v>0</v>
      </c>
      <c r="BQ45" s="170">
        <v>0</v>
      </c>
      <c r="BR45" s="170">
        <v>2</v>
      </c>
      <c r="BS45" s="170">
        <v>0</v>
      </c>
      <c r="BT45" s="170">
        <v>0</v>
      </c>
      <c r="BU45" s="168" t="s">
        <v>266</v>
      </c>
      <c r="BV45" s="357" t="str">
        <f t="shared" si="14"/>
        <v>3 +</v>
      </c>
      <c r="BW45" s="167">
        <v>0</v>
      </c>
      <c r="BX45" s="519">
        <v>0</v>
      </c>
      <c r="BY45" s="519">
        <v>0</v>
      </c>
      <c r="BZ45" s="519">
        <v>2</v>
      </c>
      <c r="CA45" s="519">
        <v>0</v>
      </c>
      <c r="CB45" s="519">
        <v>0</v>
      </c>
      <c r="CC45" s="519">
        <v>3</v>
      </c>
      <c r="CD45" s="519">
        <v>0</v>
      </c>
      <c r="CE45" s="519">
        <v>0</v>
      </c>
      <c r="CF45" s="519">
        <v>0</v>
      </c>
      <c r="CG45" s="519">
        <v>0</v>
      </c>
      <c r="CH45" s="519">
        <v>0</v>
      </c>
      <c r="CI45" s="519">
        <v>1</v>
      </c>
      <c r="CJ45" s="520">
        <v>0</v>
      </c>
      <c r="CK45" s="520">
        <v>0</v>
      </c>
      <c r="CL45" s="520" t="s">
        <v>223</v>
      </c>
      <c r="CM45" s="551" t="str">
        <f t="shared" si="15"/>
        <v>10 +</v>
      </c>
      <c r="CN45" s="520">
        <v>1</v>
      </c>
      <c r="CO45" s="521" t="s">
        <v>224</v>
      </c>
      <c r="CP45" s="552" t="str">
        <f t="shared" si="16"/>
        <v>4-Sanitary latrines (household)</v>
      </c>
      <c r="CQ45" s="521" t="s">
        <v>238</v>
      </c>
      <c r="CR45" s="552" t="str">
        <f t="shared" si="17"/>
        <v>2-Hanging or open latrine</v>
      </c>
      <c r="CS45" s="520">
        <v>1</v>
      </c>
      <c r="CT45" s="519">
        <v>0</v>
      </c>
      <c r="CU45" s="519">
        <v>0</v>
      </c>
      <c r="CV45" s="519">
        <v>3</v>
      </c>
      <c r="CW45" s="519">
        <v>2</v>
      </c>
      <c r="CX45" s="519">
        <v>0</v>
      </c>
      <c r="CY45" s="519">
        <v>1</v>
      </c>
      <c r="CZ45" s="519">
        <v>0</v>
      </c>
      <c r="DA45" s="519">
        <v>0</v>
      </c>
      <c r="DB45" s="519">
        <v>0</v>
      </c>
      <c r="DC45" s="520">
        <v>1</v>
      </c>
      <c r="DD45" s="520">
        <v>1</v>
      </c>
      <c r="DE45" s="520" t="s">
        <v>258</v>
      </c>
      <c r="DF45" s="553" t="str">
        <f t="shared" si="18"/>
        <v>1 - 2</v>
      </c>
      <c r="DG45" s="520" t="s">
        <v>243</v>
      </c>
      <c r="DH45" s="553" t="str">
        <f t="shared" si="19"/>
        <v>b-&lt; 30 minutes</v>
      </c>
      <c r="DI45" s="519">
        <v>0</v>
      </c>
      <c r="DJ45" s="519">
        <v>3</v>
      </c>
      <c r="DK45" s="519">
        <v>2</v>
      </c>
      <c r="DL45" s="519">
        <v>0</v>
      </c>
      <c r="DM45" s="519">
        <v>0</v>
      </c>
      <c r="DN45" s="519">
        <v>1</v>
      </c>
      <c r="DO45" s="520">
        <v>0</v>
      </c>
      <c r="DP45" s="520">
        <v>1</v>
      </c>
      <c r="DQ45" s="520">
        <v>0</v>
      </c>
      <c r="DR45" s="520">
        <v>0</v>
      </c>
      <c r="DS45" s="522">
        <v>0</v>
      </c>
      <c r="DT45" s="522">
        <v>1</v>
      </c>
      <c r="DU45" s="522">
        <v>1</v>
      </c>
      <c r="DV45" s="522">
        <v>1</v>
      </c>
      <c r="DW45" s="522">
        <v>1</v>
      </c>
      <c r="DX45" s="522">
        <v>0</v>
      </c>
      <c r="DY45" s="522">
        <v>0</v>
      </c>
    </row>
    <row r="46" spans="1:129" ht="60">
      <c r="A46" s="513">
        <v>41</v>
      </c>
      <c r="B46" s="514">
        <v>40795</v>
      </c>
      <c r="C46" s="515">
        <v>5</v>
      </c>
      <c r="D46" s="515" t="s">
        <v>301</v>
      </c>
      <c r="E46" s="515" t="s">
        <v>317</v>
      </c>
      <c r="F46" s="515" t="s">
        <v>322</v>
      </c>
      <c r="G46" s="515" t="s">
        <v>217</v>
      </c>
      <c r="H46" s="164" t="s">
        <v>324</v>
      </c>
      <c r="I46" s="516" t="s">
        <v>219</v>
      </c>
      <c r="J46" s="349" t="str">
        <f t="shared" si="10"/>
        <v>4-Damaged or water-logged</v>
      </c>
      <c r="K46" s="517">
        <v>1</v>
      </c>
      <c r="L46" s="517">
        <v>1</v>
      </c>
      <c r="M46" s="517">
        <v>1</v>
      </c>
      <c r="N46" s="517">
        <v>0</v>
      </c>
      <c r="O46" s="517">
        <v>0</v>
      </c>
      <c r="P46" s="517">
        <v>1</v>
      </c>
      <c r="Q46" s="517">
        <v>0</v>
      </c>
      <c r="R46" s="517">
        <v>1</v>
      </c>
      <c r="S46" s="517">
        <v>0</v>
      </c>
      <c r="T46" s="518" t="s">
        <v>424</v>
      </c>
      <c r="U46" s="349" t="str">
        <f t="shared" si="11"/>
        <v>4-Extremely vulnerable</v>
      </c>
      <c r="V46" s="170">
        <v>0</v>
      </c>
      <c r="W46" s="170">
        <v>0</v>
      </c>
      <c r="X46" s="170">
        <v>2</v>
      </c>
      <c r="Y46" s="170">
        <v>0</v>
      </c>
      <c r="Z46" s="170">
        <v>0</v>
      </c>
      <c r="AA46" s="170">
        <v>3</v>
      </c>
      <c r="AB46" s="170">
        <v>0</v>
      </c>
      <c r="AC46" s="170">
        <v>0</v>
      </c>
      <c r="AD46" s="170">
        <v>0</v>
      </c>
      <c r="AE46" s="170">
        <v>1</v>
      </c>
      <c r="AF46" s="170">
        <v>0</v>
      </c>
      <c r="AG46" s="170">
        <v>0</v>
      </c>
      <c r="AH46" s="168"/>
      <c r="AI46" s="274" t="s">
        <v>224</v>
      </c>
      <c r="AJ46" s="274" t="str">
        <f t="shared" si="12"/>
        <v>4-Sanitary latrines (household)</v>
      </c>
      <c r="AK46" s="274" t="s">
        <v>238</v>
      </c>
      <c r="AL46" s="274" t="str">
        <f t="shared" si="13"/>
        <v>2-Hanging or open latrine</v>
      </c>
      <c r="AM46" s="172">
        <v>0</v>
      </c>
      <c r="AN46" s="172">
        <v>0</v>
      </c>
      <c r="AO46" s="172">
        <v>1</v>
      </c>
      <c r="AP46" s="172">
        <v>1</v>
      </c>
      <c r="AQ46" s="172">
        <v>0</v>
      </c>
      <c r="AR46" s="172">
        <v>1</v>
      </c>
      <c r="AS46" s="172">
        <v>1</v>
      </c>
      <c r="AT46" s="172">
        <v>0</v>
      </c>
      <c r="AU46" s="172">
        <v>1</v>
      </c>
      <c r="AV46" s="172">
        <v>0</v>
      </c>
      <c r="AW46" s="170">
        <v>0</v>
      </c>
      <c r="AX46" s="170">
        <v>0</v>
      </c>
      <c r="AY46" s="170">
        <v>0</v>
      </c>
      <c r="AZ46" s="170">
        <v>3</v>
      </c>
      <c r="BA46" s="170">
        <v>0</v>
      </c>
      <c r="BB46" s="170">
        <v>0</v>
      </c>
      <c r="BC46" s="170">
        <v>0</v>
      </c>
      <c r="BD46" s="170">
        <v>2</v>
      </c>
      <c r="BE46" s="170">
        <v>0</v>
      </c>
      <c r="BF46" s="170">
        <v>2</v>
      </c>
      <c r="BG46" s="170">
        <v>0</v>
      </c>
      <c r="BH46" s="170">
        <v>0</v>
      </c>
      <c r="BI46" s="170">
        <v>0</v>
      </c>
      <c r="BJ46" s="170">
        <v>0</v>
      </c>
      <c r="BK46" s="170">
        <v>0</v>
      </c>
      <c r="BL46" s="170">
        <v>5</v>
      </c>
      <c r="BM46" s="170">
        <v>0</v>
      </c>
      <c r="BN46" s="170">
        <v>1</v>
      </c>
      <c r="BO46" s="170">
        <v>4</v>
      </c>
      <c r="BP46" s="170">
        <v>0</v>
      </c>
      <c r="BQ46" s="170">
        <v>0</v>
      </c>
      <c r="BR46" s="170">
        <v>3</v>
      </c>
      <c r="BS46" s="170">
        <v>0</v>
      </c>
      <c r="BT46" s="170">
        <v>0</v>
      </c>
      <c r="BU46" s="168" t="s">
        <v>266</v>
      </c>
      <c r="BV46" s="357" t="str">
        <f t="shared" si="14"/>
        <v>3 +</v>
      </c>
      <c r="BW46" s="167">
        <v>0</v>
      </c>
      <c r="BX46" s="519">
        <v>0</v>
      </c>
      <c r="BY46" s="519">
        <v>0</v>
      </c>
      <c r="BZ46" s="519">
        <v>2</v>
      </c>
      <c r="CA46" s="519">
        <v>0</v>
      </c>
      <c r="CB46" s="519">
        <v>3</v>
      </c>
      <c r="CC46" s="519">
        <v>0</v>
      </c>
      <c r="CD46" s="519">
        <v>1</v>
      </c>
      <c r="CE46" s="519">
        <v>0</v>
      </c>
      <c r="CF46" s="519">
        <v>0</v>
      </c>
      <c r="CG46" s="519">
        <v>0</v>
      </c>
      <c r="CH46" s="519">
        <v>0</v>
      </c>
      <c r="CI46" s="519">
        <v>0</v>
      </c>
      <c r="CJ46" s="520">
        <v>0</v>
      </c>
      <c r="CK46" s="520">
        <v>1</v>
      </c>
      <c r="CL46" s="520" t="s">
        <v>223</v>
      </c>
      <c r="CM46" s="551" t="str">
        <f t="shared" si="15"/>
        <v>10 +</v>
      </c>
      <c r="CN46" s="520">
        <v>1</v>
      </c>
      <c r="CO46" s="521" t="s">
        <v>224</v>
      </c>
      <c r="CP46" s="552" t="str">
        <f t="shared" si="16"/>
        <v>4-Sanitary latrines (household)</v>
      </c>
      <c r="CQ46" s="521" t="s">
        <v>238</v>
      </c>
      <c r="CR46" s="552" t="str">
        <f t="shared" si="17"/>
        <v>2-Hanging or open latrine</v>
      </c>
      <c r="CS46" s="520">
        <v>1</v>
      </c>
      <c r="CT46" s="519">
        <v>0</v>
      </c>
      <c r="CU46" s="519">
        <v>0</v>
      </c>
      <c r="CV46" s="519">
        <v>0</v>
      </c>
      <c r="CW46" s="519">
        <v>3</v>
      </c>
      <c r="CX46" s="519">
        <v>0</v>
      </c>
      <c r="CY46" s="519">
        <v>0</v>
      </c>
      <c r="CZ46" s="519">
        <v>2</v>
      </c>
      <c r="DA46" s="519">
        <v>1</v>
      </c>
      <c r="DB46" s="519">
        <v>0</v>
      </c>
      <c r="DC46" s="520">
        <v>1</v>
      </c>
      <c r="DD46" s="520">
        <v>0</v>
      </c>
      <c r="DE46" s="520">
        <v>0</v>
      </c>
      <c r="DF46" s="553" t="str">
        <f t="shared" si="18"/>
        <v/>
      </c>
      <c r="DG46" s="520" t="s">
        <v>236</v>
      </c>
      <c r="DH46" s="553" t="str">
        <f t="shared" si="19"/>
        <v>e-&gt; 2 hours</v>
      </c>
      <c r="DI46" s="519">
        <v>0</v>
      </c>
      <c r="DJ46" s="519">
        <v>1</v>
      </c>
      <c r="DK46" s="519">
        <v>3</v>
      </c>
      <c r="DL46" s="519">
        <v>2</v>
      </c>
      <c r="DM46" s="519">
        <v>0</v>
      </c>
      <c r="DN46" s="519">
        <v>0</v>
      </c>
      <c r="DO46" s="520">
        <v>0</v>
      </c>
      <c r="DP46" s="520">
        <v>1</v>
      </c>
      <c r="DQ46" s="520">
        <v>0</v>
      </c>
      <c r="DR46" s="520">
        <v>0</v>
      </c>
      <c r="DS46" s="522">
        <v>0</v>
      </c>
      <c r="DT46" s="522">
        <v>1</v>
      </c>
      <c r="DU46" s="522">
        <v>1</v>
      </c>
      <c r="DV46" s="522">
        <v>1</v>
      </c>
      <c r="DW46" s="522">
        <v>1</v>
      </c>
      <c r="DX46" s="522">
        <v>1</v>
      </c>
      <c r="DY46" s="522">
        <v>0</v>
      </c>
    </row>
    <row r="47" spans="1:129" ht="60">
      <c r="A47" s="513">
        <v>42</v>
      </c>
      <c r="B47" s="514">
        <v>40795</v>
      </c>
      <c r="C47" s="515">
        <v>4</v>
      </c>
      <c r="D47" s="515" t="s">
        <v>301</v>
      </c>
      <c r="E47" s="515" t="s">
        <v>325</v>
      </c>
      <c r="F47" s="515" t="s">
        <v>326</v>
      </c>
      <c r="G47" s="515" t="s">
        <v>217</v>
      </c>
      <c r="H47" s="164" t="s">
        <v>327</v>
      </c>
      <c r="I47" s="516" t="s">
        <v>257</v>
      </c>
      <c r="J47" s="349" t="str">
        <f t="shared" si="10"/>
        <v>1-Collective centers</v>
      </c>
      <c r="K47" s="517">
        <v>0</v>
      </c>
      <c r="L47" s="517">
        <v>1</v>
      </c>
      <c r="M47" s="517">
        <v>0</v>
      </c>
      <c r="N47" s="517">
        <v>0</v>
      </c>
      <c r="O47" s="517">
        <v>1</v>
      </c>
      <c r="P47" s="517">
        <v>1</v>
      </c>
      <c r="Q47" s="517">
        <v>0</v>
      </c>
      <c r="R47" s="517">
        <v>0</v>
      </c>
      <c r="S47" s="517">
        <v>0</v>
      </c>
      <c r="T47" s="518" t="s">
        <v>416</v>
      </c>
      <c r="U47" s="349" t="str">
        <f t="shared" si="11"/>
        <v>3-Seriously vulnerable</v>
      </c>
      <c r="V47" s="170">
        <v>2</v>
      </c>
      <c r="W47" s="170">
        <v>0</v>
      </c>
      <c r="X47" s="170">
        <v>3</v>
      </c>
      <c r="Y47" s="170">
        <v>0</v>
      </c>
      <c r="Z47" s="170">
        <v>1</v>
      </c>
      <c r="AA47" s="170">
        <v>0</v>
      </c>
      <c r="AB47" s="170">
        <v>0</v>
      </c>
      <c r="AC47" s="170">
        <v>0</v>
      </c>
      <c r="AD47" s="170">
        <v>0</v>
      </c>
      <c r="AE47" s="170">
        <v>0</v>
      </c>
      <c r="AF47" s="170">
        <v>0</v>
      </c>
      <c r="AG47" s="170">
        <v>0</v>
      </c>
      <c r="AH47" s="168">
        <v>0</v>
      </c>
      <c r="AI47" s="274" t="s">
        <v>300</v>
      </c>
      <c r="AJ47" s="274" t="str">
        <f t="shared" si="12"/>
        <v>5-Other</v>
      </c>
      <c r="AK47" s="274" t="s">
        <v>310</v>
      </c>
      <c r="AL47" s="274" t="str">
        <f t="shared" si="13"/>
        <v>3-Sanitary latrines (communal)</v>
      </c>
      <c r="AM47" s="172">
        <v>0</v>
      </c>
      <c r="AN47" s="172">
        <v>0</v>
      </c>
      <c r="AO47" s="172">
        <v>0</v>
      </c>
      <c r="AP47" s="172">
        <v>0</v>
      </c>
      <c r="AQ47" s="172">
        <v>0</v>
      </c>
      <c r="AR47" s="172">
        <v>0</v>
      </c>
      <c r="AS47" s="172">
        <v>0</v>
      </c>
      <c r="AT47" s="172">
        <v>0</v>
      </c>
      <c r="AU47" s="172">
        <v>0</v>
      </c>
      <c r="AV47" s="172">
        <v>1</v>
      </c>
      <c r="AW47" s="170">
        <v>0</v>
      </c>
      <c r="AX47" s="170">
        <v>0</v>
      </c>
      <c r="AY47" s="170">
        <v>2</v>
      </c>
      <c r="AZ47" s="170">
        <v>1</v>
      </c>
      <c r="BA47" s="170">
        <v>0</v>
      </c>
      <c r="BB47" s="170">
        <v>0</v>
      </c>
      <c r="BC47" s="170">
        <v>0</v>
      </c>
      <c r="BD47" s="170">
        <v>0</v>
      </c>
      <c r="BE47" s="170">
        <v>0</v>
      </c>
      <c r="BF47" s="170">
        <v>0</v>
      </c>
      <c r="BG47" s="170">
        <v>0</v>
      </c>
      <c r="BH47" s="170">
        <v>0</v>
      </c>
      <c r="BI47" s="170">
        <v>0</v>
      </c>
      <c r="BJ47" s="170">
        <v>0</v>
      </c>
      <c r="BK47" s="170">
        <v>0</v>
      </c>
      <c r="BL47" s="170">
        <v>0</v>
      </c>
      <c r="BM47" s="170">
        <v>0</v>
      </c>
      <c r="BN47" s="170">
        <v>5</v>
      </c>
      <c r="BO47" s="170">
        <v>3</v>
      </c>
      <c r="BP47" s="170">
        <v>4</v>
      </c>
      <c r="BQ47" s="170">
        <v>2</v>
      </c>
      <c r="BR47" s="170">
        <v>0</v>
      </c>
      <c r="BS47" s="170">
        <v>0</v>
      </c>
      <c r="BT47" s="170">
        <v>0</v>
      </c>
      <c r="BU47" s="168" t="s">
        <v>266</v>
      </c>
      <c r="BV47" s="357" t="str">
        <f t="shared" si="14"/>
        <v>3 +</v>
      </c>
      <c r="BW47" s="167">
        <v>1</v>
      </c>
      <c r="BX47" s="519">
        <v>0</v>
      </c>
      <c r="BY47" s="519">
        <v>1</v>
      </c>
      <c r="BZ47" s="519">
        <v>2</v>
      </c>
      <c r="CA47" s="519">
        <v>0</v>
      </c>
      <c r="CB47" s="519">
        <v>0</v>
      </c>
      <c r="CC47" s="519">
        <v>3</v>
      </c>
      <c r="CD47" s="519">
        <v>0</v>
      </c>
      <c r="CE47" s="519">
        <v>0</v>
      </c>
      <c r="CF47" s="519">
        <v>0</v>
      </c>
      <c r="CG47" s="519">
        <v>0</v>
      </c>
      <c r="CH47" s="519">
        <v>0</v>
      </c>
      <c r="CI47" s="519">
        <v>0</v>
      </c>
      <c r="CJ47" s="520">
        <v>1</v>
      </c>
      <c r="CK47" s="520">
        <v>1</v>
      </c>
      <c r="CL47" s="520" t="s">
        <v>223</v>
      </c>
      <c r="CM47" s="551" t="str">
        <f t="shared" si="15"/>
        <v>10 +</v>
      </c>
      <c r="CN47" s="520">
        <v>1</v>
      </c>
      <c r="CO47" s="521" t="s">
        <v>224</v>
      </c>
      <c r="CP47" s="552" t="str">
        <f t="shared" si="16"/>
        <v>4-Sanitary latrines (household)</v>
      </c>
      <c r="CQ47" s="521" t="s">
        <v>225</v>
      </c>
      <c r="CR47" s="552" t="str">
        <f t="shared" si="17"/>
        <v>1-Open area</v>
      </c>
      <c r="CS47" s="520">
        <v>1</v>
      </c>
      <c r="CT47" s="519">
        <v>1</v>
      </c>
      <c r="CU47" s="519">
        <v>2</v>
      </c>
      <c r="CV47" s="519">
        <v>3</v>
      </c>
      <c r="CW47" s="519">
        <v>0</v>
      </c>
      <c r="CX47" s="519">
        <v>0</v>
      </c>
      <c r="CY47" s="519">
        <v>0</v>
      </c>
      <c r="CZ47" s="519">
        <v>0</v>
      </c>
      <c r="DA47" s="519">
        <v>0</v>
      </c>
      <c r="DB47" s="519">
        <v>0</v>
      </c>
      <c r="DC47" s="520">
        <v>1</v>
      </c>
      <c r="DD47" s="520">
        <v>0</v>
      </c>
      <c r="DE47" s="520" t="s">
        <v>266</v>
      </c>
      <c r="DF47" s="553" t="str">
        <f t="shared" si="18"/>
        <v>3 +</v>
      </c>
      <c r="DG47" s="520" t="s">
        <v>239</v>
      </c>
      <c r="DH47" s="553" t="str">
        <f t="shared" si="19"/>
        <v>d-1 - 2 hours</v>
      </c>
      <c r="DI47" s="519">
        <v>0</v>
      </c>
      <c r="DJ47" s="519">
        <v>3</v>
      </c>
      <c r="DK47" s="519">
        <v>2</v>
      </c>
      <c r="DL47" s="519">
        <v>1</v>
      </c>
      <c r="DM47" s="519">
        <v>0</v>
      </c>
      <c r="DN47" s="519">
        <v>0</v>
      </c>
      <c r="DO47" s="520">
        <v>1</v>
      </c>
      <c r="DP47" s="520">
        <v>1</v>
      </c>
      <c r="DQ47" s="520">
        <v>0</v>
      </c>
      <c r="DR47" s="520">
        <v>0</v>
      </c>
      <c r="DS47" s="522">
        <v>0</v>
      </c>
      <c r="DT47" s="522">
        <v>1</v>
      </c>
      <c r="DU47" s="522">
        <v>1</v>
      </c>
      <c r="DV47" s="522">
        <v>0</v>
      </c>
      <c r="DW47" s="522">
        <v>0</v>
      </c>
      <c r="DX47" s="522">
        <v>1</v>
      </c>
      <c r="DY47" s="522">
        <v>0</v>
      </c>
    </row>
    <row r="48" spans="1:129" ht="60">
      <c r="A48" s="513">
        <v>43</v>
      </c>
      <c r="B48" s="514">
        <v>40795</v>
      </c>
      <c r="C48" s="515">
        <v>4</v>
      </c>
      <c r="D48" s="515" t="s">
        <v>301</v>
      </c>
      <c r="E48" s="515" t="s">
        <v>325</v>
      </c>
      <c r="F48" s="515" t="s">
        <v>326</v>
      </c>
      <c r="G48" s="515" t="s">
        <v>217</v>
      </c>
      <c r="H48" s="164" t="s">
        <v>328</v>
      </c>
      <c r="I48" s="516" t="s">
        <v>247</v>
      </c>
      <c r="J48" s="349" t="str">
        <f t="shared" si="10"/>
        <v>2-Roadside / embankments</v>
      </c>
      <c r="K48" s="517">
        <v>0</v>
      </c>
      <c r="L48" s="517">
        <v>0</v>
      </c>
      <c r="M48" s="517">
        <v>1</v>
      </c>
      <c r="N48" s="517">
        <v>0</v>
      </c>
      <c r="O48" s="517">
        <v>1</v>
      </c>
      <c r="P48" s="517">
        <v>1</v>
      </c>
      <c r="Q48" s="517">
        <v>0</v>
      </c>
      <c r="R48" s="517">
        <v>0</v>
      </c>
      <c r="S48" s="517">
        <v>0</v>
      </c>
      <c r="T48" s="518" t="s">
        <v>415</v>
      </c>
      <c r="U48" s="349" t="str">
        <f t="shared" si="11"/>
        <v>2-Vulnerable</v>
      </c>
      <c r="V48" s="170">
        <v>0</v>
      </c>
      <c r="W48" s="170">
        <v>0</v>
      </c>
      <c r="X48" s="170">
        <v>0</v>
      </c>
      <c r="Y48" s="170">
        <v>0</v>
      </c>
      <c r="Z48" s="170">
        <v>1</v>
      </c>
      <c r="AA48" s="170">
        <v>2</v>
      </c>
      <c r="AB48" s="170">
        <v>0</v>
      </c>
      <c r="AC48" s="170">
        <v>0</v>
      </c>
      <c r="AD48" s="170">
        <v>0</v>
      </c>
      <c r="AE48" s="170">
        <v>0</v>
      </c>
      <c r="AF48" s="170">
        <v>0</v>
      </c>
      <c r="AG48" s="170">
        <v>3</v>
      </c>
      <c r="AH48" s="168">
        <v>0</v>
      </c>
      <c r="AI48" s="274" t="s">
        <v>224</v>
      </c>
      <c r="AJ48" s="274" t="str">
        <f t="shared" si="12"/>
        <v>4-Sanitary latrines (household)</v>
      </c>
      <c r="AK48" s="274" t="s">
        <v>225</v>
      </c>
      <c r="AL48" s="274" t="str">
        <f t="shared" si="13"/>
        <v>1-Open area</v>
      </c>
      <c r="AM48" s="172">
        <v>1</v>
      </c>
      <c r="AN48" s="172">
        <v>0</v>
      </c>
      <c r="AO48" s="172">
        <v>0</v>
      </c>
      <c r="AP48" s="172">
        <v>0</v>
      </c>
      <c r="AQ48" s="172">
        <v>0</v>
      </c>
      <c r="AR48" s="172">
        <v>0</v>
      </c>
      <c r="AS48" s="172">
        <v>0</v>
      </c>
      <c r="AT48" s="172">
        <v>0</v>
      </c>
      <c r="AU48" s="172">
        <v>0</v>
      </c>
      <c r="AV48" s="172">
        <v>0</v>
      </c>
      <c r="AW48" s="170">
        <v>1</v>
      </c>
      <c r="AX48" s="170">
        <v>0</v>
      </c>
      <c r="AY48" s="170">
        <v>0</v>
      </c>
      <c r="AZ48" s="170">
        <v>2</v>
      </c>
      <c r="BA48" s="170">
        <v>0</v>
      </c>
      <c r="BB48" s="170">
        <v>0</v>
      </c>
      <c r="BC48" s="170">
        <v>0</v>
      </c>
      <c r="BD48" s="170">
        <v>0</v>
      </c>
      <c r="BE48" s="170">
        <v>0</v>
      </c>
      <c r="BF48" s="170">
        <v>3</v>
      </c>
      <c r="BG48" s="170">
        <v>2</v>
      </c>
      <c r="BH48" s="170">
        <v>0</v>
      </c>
      <c r="BI48" s="170">
        <v>0</v>
      </c>
      <c r="BJ48" s="170">
        <v>0</v>
      </c>
      <c r="BK48" s="170">
        <v>0</v>
      </c>
      <c r="BL48" s="170">
        <v>0</v>
      </c>
      <c r="BM48" s="170">
        <v>0</v>
      </c>
      <c r="BN48" s="170">
        <v>5</v>
      </c>
      <c r="BO48" s="170">
        <v>4</v>
      </c>
      <c r="BP48" s="170">
        <v>0</v>
      </c>
      <c r="BQ48" s="170">
        <v>0</v>
      </c>
      <c r="BR48" s="170">
        <v>0</v>
      </c>
      <c r="BS48" s="170">
        <v>0</v>
      </c>
      <c r="BT48" s="170">
        <v>0</v>
      </c>
      <c r="BU48" s="168" t="s">
        <v>266</v>
      </c>
      <c r="BV48" s="357" t="str">
        <f t="shared" si="14"/>
        <v>3 +</v>
      </c>
      <c r="BW48" s="167">
        <v>1</v>
      </c>
      <c r="BX48" s="519">
        <v>0</v>
      </c>
      <c r="BY48" s="519">
        <v>0</v>
      </c>
      <c r="BZ48" s="519">
        <v>2</v>
      </c>
      <c r="CA48" s="519">
        <v>0</v>
      </c>
      <c r="CB48" s="519">
        <v>0</v>
      </c>
      <c r="CC48" s="519">
        <v>3</v>
      </c>
      <c r="CD48" s="519">
        <v>0</v>
      </c>
      <c r="CE48" s="519">
        <v>0</v>
      </c>
      <c r="CF48" s="519">
        <v>0</v>
      </c>
      <c r="CG48" s="519">
        <v>1</v>
      </c>
      <c r="CH48" s="519">
        <v>0</v>
      </c>
      <c r="CI48" s="519">
        <v>0</v>
      </c>
      <c r="CJ48" s="520">
        <v>0</v>
      </c>
      <c r="CK48" s="520">
        <v>0</v>
      </c>
      <c r="CL48" s="520" t="s">
        <v>223</v>
      </c>
      <c r="CM48" s="551" t="str">
        <f t="shared" si="15"/>
        <v>10 +</v>
      </c>
      <c r="CN48" s="520">
        <v>1</v>
      </c>
      <c r="CO48" s="521" t="s">
        <v>224</v>
      </c>
      <c r="CP48" s="552" t="str">
        <f t="shared" si="16"/>
        <v>4-Sanitary latrines (household)</v>
      </c>
      <c r="CQ48" s="521" t="s">
        <v>238</v>
      </c>
      <c r="CR48" s="552" t="str">
        <f t="shared" si="17"/>
        <v>2-Hanging or open latrine</v>
      </c>
      <c r="CS48" s="520">
        <v>1</v>
      </c>
      <c r="CT48" s="519">
        <v>3</v>
      </c>
      <c r="CU48" s="519">
        <v>0</v>
      </c>
      <c r="CV48" s="519">
        <v>2</v>
      </c>
      <c r="CW48" s="519">
        <v>1</v>
      </c>
      <c r="CX48" s="519">
        <v>0</v>
      </c>
      <c r="CY48" s="519">
        <v>0</v>
      </c>
      <c r="CZ48" s="519">
        <v>0</v>
      </c>
      <c r="DA48" s="519">
        <v>0</v>
      </c>
      <c r="DB48" s="519">
        <v>0</v>
      </c>
      <c r="DC48" s="520">
        <v>1</v>
      </c>
      <c r="DD48" s="520">
        <v>1</v>
      </c>
      <c r="DE48" s="520" t="s">
        <v>266</v>
      </c>
      <c r="DF48" s="553" t="str">
        <f t="shared" si="18"/>
        <v>3 +</v>
      </c>
      <c r="DG48" s="520" t="s">
        <v>236</v>
      </c>
      <c r="DH48" s="553" t="str">
        <f t="shared" si="19"/>
        <v>e-&gt; 2 hours</v>
      </c>
      <c r="DI48" s="519">
        <v>0</v>
      </c>
      <c r="DJ48" s="519">
        <v>3</v>
      </c>
      <c r="DK48" s="519">
        <v>2</v>
      </c>
      <c r="DL48" s="519">
        <v>1</v>
      </c>
      <c r="DM48" s="519">
        <v>0</v>
      </c>
      <c r="DN48" s="519">
        <v>0</v>
      </c>
      <c r="DO48" s="520">
        <v>1</v>
      </c>
      <c r="DP48" s="520">
        <v>0</v>
      </c>
      <c r="DQ48" s="520">
        <v>1</v>
      </c>
      <c r="DR48" s="520">
        <v>0</v>
      </c>
      <c r="DS48" s="522">
        <v>0</v>
      </c>
      <c r="DT48" s="522">
        <v>1</v>
      </c>
      <c r="DU48" s="522">
        <v>1</v>
      </c>
      <c r="DV48" s="522">
        <v>1</v>
      </c>
      <c r="DW48" s="522">
        <v>1</v>
      </c>
      <c r="DX48" s="522">
        <v>1</v>
      </c>
      <c r="DY48" s="522">
        <v>0</v>
      </c>
    </row>
    <row r="49" spans="1:129" ht="45">
      <c r="A49" s="513">
        <v>44</v>
      </c>
      <c r="B49" s="514">
        <v>40796</v>
      </c>
      <c r="C49" s="515">
        <v>4</v>
      </c>
      <c r="D49" s="515" t="s">
        <v>301</v>
      </c>
      <c r="E49" s="515" t="s">
        <v>325</v>
      </c>
      <c r="F49" s="515" t="s">
        <v>329</v>
      </c>
      <c r="G49" s="515" t="s">
        <v>217</v>
      </c>
      <c r="H49" s="164" t="s">
        <v>330</v>
      </c>
      <c r="I49" s="516" t="s">
        <v>234</v>
      </c>
      <c r="J49" s="349" t="str">
        <f t="shared" si="10"/>
        <v>3-Marooned</v>
      </c>
      <c r="K49" s="517">
        <v>1</v>
      </c>
      <c r="L49" s="517">
        <v>0</v>
      </c>
      <c r="M49" s="517">
        <v>0</v>
      </c>
      <c r="N49" s="517">
        <v>0</v>
      </c>
      <c r="O49" s="517">
        <v>1</v>
      </c>
      <c r="P49" s="517">
        <v>1</v>
      </c>
      <c r="Q49" s="517">
        <v>1</v>
      </c>
      <c r="R49" s="517">
        <v>0</v>
      </c>
      <c r="S49" s="517">
        <v>0</v>
      </c>
      <c r="T49" s="518" t="s">
        <v>415</v>
      </c>
      <c r="U49" s="349" t="str">
        <f t="shared" si="11"/>
        <v>2-Vulnerable</v>
      </c>
      <c r="V49" s="170">
        <v>0</v>
      </c>
      <c r="W49" s="170">
        <v>0</v>
      </c>
      <c r="X49" s="170">
        <v>0</v>
      </c>
      <c r="Y49" s="170">
        <v>0</v>
      </c>
      <c r="Z49" s="170">
        <v>3</v>
      </c>
      <c r="AA49" s="170">
        <v>1</v>
      </c>
      <c r="AB49" s="170">
        <v>0</v>
      </c>
      <c r="AC49" s="170">
        <v>0</v>
      </c>
      <c r="AD49" s="170">
        <v>0</v>
      </c>
      <c r="AE49" s="170">
        <v>0</v>
      </c>
      <c r="AF49" s="170">
        <v>0</v>
      </c>
      <c r="AG49" s="170">
        <v>2</v>
      </c>
      <c r="AH49" s="168">
        <v>1</v>
      </c>
      <c r="AI49" s="274" t="s">
        <v>224</v>
      </c>
      <c r="AJ49" s="274" t="str">
        <f t="shared" si="12"/>
        <v>4-Sanitary latrines (household)</v>
      </c>
      <c r="AK49" s="274" t="s">
        <v>225</v>
      </c>
      <c r="AL49" s="274" t="str">
        <f t="shared" si="13"/>
        <v>1-Open area</v>
      </c>
      <c r="AM49" s="172">
        <v>0</v>
      </c>
      <c r="AN49" s="172">
        <v>0</v>
      </c>
      <c r="AO49" s="172">
        <v>1</v>
      </c>
      <c r="AP49" s="172">
        <v>0</v>
      </c>
      <c r="AQ49" s="172">
        <v>0</v>
      </c>
      <c r="AR49" s="172">
        <v>0</v>
      </c>
      <c r="AS49" s="172">
        <v>0</v>
      </c>
      <c r="AT49" s="172">
        <v>0</v>
      </c>
      <c r="AU49" s="172">
        <v>0</v>
      </c>
      <c r="AV49" s="172">
        <v>0</v>
      </c>
      <c r="AW49" s="170">
        <v>0</v>
      </c>
      <c r="AX49" s="170">
        <v>0</v>
      </c>
      <c r="AY49" s="170">
        <v>0</v>
      </c>
      <c r="AZ49" s="170">
        <v>3</v>
      </c>
      <c r="BA49" s="170">
        <v>0</v>
      </c>
      <c r="BB49" s="170">
        <v>0</v>
      </c>
      <c r="BC49" s="170">
        <v>0</v>
      </c>
      <c r="BD49" s="170">
        <v>0</v>
      </c>
      <c r="BE49" s="170">
        <v>0</v>
      </c>
      <c r="BF49" s="170">
        <v>0</v>
      </c>
      <c r="BG49" s="170">
        <v>0</v>
      </c>
      <c r="BH49" s="170">
        <v>0</v>
      </c>
      <c r="BI49" s="170">
        <v>0</v>
      </c>
      <c r="BJ49" s="170">
        <v>0</v>
      </c>
      <c r="BK49" s="170">
        <v>0</v>
      </c>
      <c r="BL49" s="170">
        <v>0</v>
      </c>
      <c r="BM49" s="170">
        <v>0</v>
      </c>
      <c r="BN49" s="170">
        <v>5</v>
      </c>
      <c r="BO49" s="170">
        <v>4</v>
      </c>
      <c r="BP49" s="170">
        <v>0</v>
      </c>
      <c r="BQ49" s="170">
        <v>0</v>
      </c>
      <c r="BR49" s="170">
        <v>0</v>
      </c>
      <c r="BS49" s="170">
        <v>0</v>
      </c>
      <c r="BT49" s="170">
        <v>0</v>
      </c>
      <c r="BU49" s="168" t="s">
        <v>258</v>
      </c>
      <c r="BV49" s="357" t="str">
        <f t="shared" si="14"/>
        <v>1 - 2</v>
      </c>
      <c r="BW49" s="167">
        <v>1</v>
      </c>
      <c r="BX49" s="519">
        <v>0</v>
      </c>
      <c r="BY49" s="519">
        <v>1</v>
      </c>
      <c r="BZ49" s="519">
        <v>0</v>
      </c>
      <c r="CA49" s="519">
        <v>0</v>
      </c>
      <c r="CB49" s="519">
        <v>0</v>
      </c>
      <c r="CC49" s="519">
        <v>3</v>
      </c>
      <c r="CD49" s="519">
        <v>2</v>
      </c>
      <c r="CE49" s="519">
        <v>0</v>
      </c>
      <c r="CF49" s="519">
        <v>0</v>
      </c>
      <c r="CG49" s="519">
        <v>0</v>
      </c>
      <c r="CH49" s="519">
        <v>0</v>
      </c>
      <c r="CI49" s="519">
        <v>0</v>
      </c>
      <c r="CJ49" s="520">
        <v>0</v>
      </c>
      <c r="CK49" s="520">
        <v>1</v>
      </c>
      <c r="CL49" s="520" t="s">
        <v>223</v>
      </c>
      <c r="CM49" s="551" t="str">
        <f t="shared" si="15"/>
        <v>10 +</v>
      </c>
      <c r="CN49" s="520">
        <v>1</v>
      </c>
      <c r="CO49" s="521" t="s">
        <v>224</v>
      </c>
      <c r="CP49" s="552" t="str">
        <f t="shared" si="16"/>
        <v>4-Sanitary latrines (household)</v>
      </c>
      <c r="CQ49" s="521" t="s">
        <v>225</v>
      </c>
      <c r="CR49" s="552" t="str">
        <f t="shared" si="17"/>
        <v>1-Open area</v>
      </c>
      <c r="CS49" s="520">
        <v>1</v>
      </c>
      <c r="CT49" s="519">
        <v>0</v>
      </c>
      <c r="CU49" s="519">
        <v>0</v>
      </c>
      <c r="CV49" s="519">
        <v>0</v>
      </c>
      <c r="CW49" s="519">
        <v>3</v>
      </c>
      <c r="CX49" s="519">
        <v>1</v>
      </c>
      <c r="CY49" s="519">
        <v>2</v>
      </c>
      <c r="CZ49" s="519">
        <v>0</v>
      </c>
      <c r="DA49" s="519">
        <v>0</v>
      </c>
      <c r="DB49" s="519">
        <v>0</v>
      </c>
      <c r="DC49" s="520">
        <v>1</v>
      </c>
      <c r="DD49" s="520">
        <v>1</v>
      </c>
      <c r="DE49" s="520">
        <v>0</v>
      </c>
      <c r="DF49" s="553" t="str">
        <f t="shared" si="18"/>
        <v/>
      </c>
      <c r="DG49" s="520" t="s">
        <v>228</v>
      </c>
      <c r="DH49" s="553" t="str">
        <f t="shared" si="19"/>
        <v>c-30-60 minutes</v>
      </c>
      <c r="DI49" s="519">
        <v>0</v>
      </c>
      <c r="DJ49" s="519">
        <v>3</v>
      </c>
      <c r="DK49" s="519">
        <v>2</v>
      </c>
      <c r="DL49" s="519">
        <v>0</v>
      </c>
      <c r="DM49" s="519">
        <v>0</v>
      </c>
      <c r="DN49" s="519">
        <v>1</v>
      </c>
      <c r="DO49" s="520">
        <v>1</v>
      </c>
      <c r="DP49" s="520">
        <v>0</v>
      </c>
      <c r="DQ49" s="520">
        <v>1</v>
      </c>
      <c r="DR49" s="520">
        <v>0</v>
      </c>
      <c r="DS49" s="522">
        <v>0</v>
      </c>
      <c r="DT49" s="522">
        <v>1</v>
      </c>
      <c r="DU49" s="522">
        <v>1</v>
      </c>
      <c r="DV49" s="522">
        <v>0</v>
      </c>
      <c r="DW49" s="522">
        <v>0</v>
      </c>
      <c r="DX49" s="522">
        <v>1</v>
      </c>
      <c r="DY49" s="522">
        <v>0</v>
      </c>
    </row>
    <row r="50" spans="1:129" ht="75">
      <c r="A50" s="513">
        <v>45</v>
      </c>
      <c r="B50" s="514">
        <v>40796</v>
      </c>
      <c r="C50" s="515">
        <v>4</v>
      </c>
      <c r="D50" s="515" t="s">
        <v>301</v>
      </c>
      <c r="E50" s="515" t="s">
        <v>325</v>
      </c>
      <c r="F50" s="515" t="s">
        <v>329</v>
      </c>
      <c r="G50" s="515" t="s">
        <v>217</v>
      </c>
      <c r="H50" s="164" t="s">
        <v>331</v>
      </c>
      <c r="I50" s="516" t="s">
        <v>251</v>
      </c>
      <c r="J50" s="349" t="str">
        <f t="shared" si="10"/>
        <v>5-Home undamaged</v>
      </c>
      <c r="K50" s="517">
        <v>0</v>
      </c>
      <c r="L50" s="517">
        <v>1</v>
      </c>
      <c r="M50" s="517">
        <v>0</v>
      </c>
      <c r="N50" s="517">
        <v>0</v>
      </c>
      <c r="O50" s="517">
        <v>1</v>
      </c>
      <c r="P50" s="517">
        <v>0</v>
      </c>
      <c r="Q50" s="517">
        <v>1</v>
      </c>
      <c r="R50" s="517">
        <v>0</v>
      </c>
      <c r="S50" s="517">
        <v>0</v>
      </c>
      <c r="T50" s="518" t="s">
        <v>418</v>
      </c>
      <c r="U50" s="349" t="str">
        <f t="shared" si="11"/>
        <v>1-Relatively normal</v>
      </c>
      <c r="V50" s="170">
        <v>3</v>
      </c>
      <c r="W50" s="170">
        <v>0</v>
      </c>
      <c r="X50" s="170">
        <v>0</v>
      </c>
      <c r="Y50" s="170">
        <v>0</v>
      </c>
      <c r="Z50" s="170">
        <v>0</v>
      </c>
      <c r="AA50" s="170">
        <v>0</v>
      </c>
      <c r="AB50" s="170">
        <v>0</v>
      </c>
      <c r="AC50" s="170">
        <v>0</v>
      </c>
      <c r="AD50" s="170">
        <v>0</v>
      </c>
      <c r="AE50" s="170">
        <v>0</v>
      </c>
      <c r="AF50" s="170">
        <v>0</v>
      </c>
      <c r="AG50" s="170">
        <v>2</v>
      </c>
      <c r="AH50" s="168">
        <v>0</v>
      </c>
      <c r="AI50" s="274" t="s">
        <v>224</v>
      </c>
      <c r="AJ50" s="274" t="str">
        <f t="shared" si="12"/>
        <v>4-Sanitary latrines (household)</v>
      </c>
      <c r="AK50" s="274" t="s">
        <v>224</v>
      </c>
      <c r="AL50" s="274" t="str">
        <f t="shared" si="13"/>
        <v>4-Sanitary latrines (household)</v>
      </c>
      <c r="AM50" s="172">
        <v>0</v>
      </c>
      <c r="AN50" s="172">
        <v>0</v>
      </c>
      <c r="AO50" s="172">
        <v>0</v>
      </c>
      <c r="AP50" s="172">
        <v>0</v>
      </c>
      <c r="AQ50" s="172">
        <v>0</v>
      </c>
      <c r="AR50" s="172">
        <v>0</v>
      </c>
      <c r="AS50" s="172">
        <v>0</v>
      </c>
      <c r="AT50" s="172">
        <v>0</v>
      </c>
      <c r="AU50" s="172">
        <v>0</v>
      </c>
      <c r="AV50" s="172">
        <v>0</v>
      </c>
      <c r="AW50" s="170">
        <v>0</v>
      </c>
      <c r="AX50" s="170">
        <v>0</v>
      </c>
      <c r="AY50" s="170">
        <v>0</v>
      </c>
      <c r="AZ50" s="170">
        <v>0</v>
      </c>
      <c r="BA50" s="170">
        <v>0</v>
      </c>
      <c r="BB50" s="170">
        <v>0</v>
      </c>
      <c r="BC50" s="170">
        <v>0</v>
      </c>
      <c r="BD50" s="170">
        <v>0</v>
      </c>
      <c r="BE50" s="170">
        <v>0</v>
      </c>
      <c r="BF50" s="170">
        <v>0</v>
      </c>
      <c r="BG50" s="170">
        <v>0</v>
      </c>
      <c r="BH50" s="170">
        <v>0</v>
      </c>
      <c r="BI50" s="170">
        <v>0</v>
      </c>
      <c r="BJ50" s="170">
        <v>0</v>
      </c>
      <c r="BK50" s="170">
        <v>0</v>
      </c>
      <c r="BL50" s="170">
        <v>0</v>
      </c>
      <c r="BM50" s="170">
        <v>0</v>
      </c>
      <c r="BN50" s="170">
        <v>4</v>
      </c>
      <c r="BO50" s="170">
        <v>3</v>
      </c>
      <c r="BP50" s="170">
        <v>0</v>
      </c>
      <c r="BQ50" s="170">
        <v>0</v>
      </c>
      <c r="BR50" s="170">
        <v>5</v>
      </c>
      <c r="BS50" s="170">
        <v>0</v>
      </c>
      <c r="BT50" s="170">
        <v>0</v>
      </c>
      <c r="BU50" s="168" t="s">
        <v>266</v>
      </c>
      <c r="BV50" s="357" t="str">
        <f t="shared" si="14"/>
        <v>3 +</v>
      </c>
      <c r="BW50" s="167"/>
      <c r="BX50" s="519">
        <v>3</v>
      </c>
      <c r="BY50" s="519">
        <v>2</v>
      </c>
      <c r="BZ50" s="519">
        <v>0</v>
      </c>
      <c r="CA50" s="519">
        <v>0</v>
      </c>
      <c r="CB50" s="519">
        <v>0</v>
      </c>
      <c r="CC50" s="519">
        <v>0</v>
      </c>
      <c r="CD50" s="519">
        <v>0</v>
      </c>
      <c r="CE50" s="519">
        <v>0</v>
      </c>
      <c r="CF50" s="519">
        <v>0</v>
      </c>
      <c r="CG50" s="519">
        <v>1</v>
      </c>
      <c r="CH50" s="519">
        <v>0</v>
      </c>
      <c r="CI50" s="519">
        <v>0</v>
      </c>
      <c r="CJ50" s="520">
        <v>1</v>
      </c>
      <c r="CK50" s="520">
        <v>0</v>
      </c>
      <c r="CL50" s="520" t="s">
        <v>223</v>
      </c>
      <c r="CM50" s="551" t="str">
        <f t="shared" si="15"/>
        <v>10 +</v>
      </c>
      <c r="CN50" s="520">
        <v>0</v>
      </c>
      <c r="CO50" s="521" t="s">
        <v>224</v>
      </c>
      <c r="CP50" s="552" t="str">
        <f t="shared" si="16"/>
        <v>4-Sanitary latrines (household)</v>
      </c>
      <c r="CQ50" s="521" t="s">
        <v>224</v>
      </c>
      <c r="CR50" s="552" t="str">
        <f t="shared" si="17"/>
        <v>4-Sanitary latrines (household)</v>
      </c>
      <c r="CS50" s="520">
        <v>1</v>
      </c>
      <c r="CT50" s="519">
        <v>3</v>
      </c>
      <c r="CU50" s="519">
        <v>0</v>
      </c>
      <c r="CV50" s="519">
        <v>0</v>
      </c>
      <c r="CW50" s="519">
        <v>2</v>
      </c>
      <c r="CX50" s="519">
        <v>0</v>
      </c>
      <c r="CY50" s="519">
        <v>0</v>
      </c>
      <c r="CZ50" s="519">
        <v>0</v>
      </c>
      <c r="DA50" s="519">
        <v>0</v>
      </c>
      <c r="DB50" s="519">
        <v>1</v>
      </c>
      <c r="DC50" s="520">
        <v>1</v>
      </c>
      <c r="DD50" s="520">
        <v>1</v>
      </c>
      <c r="DE50" s="520">
        <v>0</v>
      </c>
      <c r="DF50" s="553" t="str">
        <f t="shared" si="18"/>
        <v/>
      </c>
      <c r="DG50" s="520" t="s">
        <v>239</v>
      </c>
      <c r="DH50" s="553" t="str">
        <f t="shared" si="19"/>
        <v>d-1 - 2 hours</v>
      </c>
      <c r="DI50" s="519">
        <v>0</v>
      </c>
      <c r="DJ50" s="519">
        <v>0</v>
      </c>
      <c r="DK50" s="519">
        <v>3</v>
      </c>
      <c r="DL50" s="519">
        <v>2</v>
      </c>
      <c r="DM50" s="519">
        <v>0</v>
      </c>
      <c r="DN50" s="519">
        <v>1</v>
      </c>
      <c r="DO50" s="520">
        <v>0</v>
      </c>
      <c r="DP50" s="520">
        <v>0</v>
      </c>
      <c r="DQ50" s="520">
        <v>1</v>
      </c>
      <c r="DR50" s="520">
        <v>0</v>
      </c>
      <c r="DS50" s="522">
        <v>0</v>
      </c>
      <c r="DT50" s="522">
        <v>1</v>
      </c>
      <c r="DU50" s="522">
        <v>1</v>
      </c>
      <c r="DV50" s="522">
        <v>0</v>
      </c>
      <c r="DW50" s="522">
        <v>0</v>
      </c>
      <c r="DX50" s="522">
        <v>0</v>
      </c>
      <c r="DY50" s="522">
        <v>0</v>
      </c>
    </row>
    <row r="51" spans="1:129" ht="60">
      <c r="A51" s="513">
        <v>46</v>
      </c>
      <c r="B51" s="514">
        <v>40795</v>
      </c>
      <c r="C51" s="515">
        <v>4</v>
      </c>
      <c r="D51" s="515" t="s">
        <v>301</v>
      </c>
      <c r="E51" s="515" t="s">
        <v>325</v>
      </c>
      <c r="F51" s="515" t="s">
        <v>332</v>
      </c>
      <c r="G51" s="515" t="s">
        <v>255</v>
      </c>
      <c r="H51" s="164" t="s">
        <v>333</v>
      </c>
      <c r="I51" s="516" t="s">
        <v>219</v>
      </c>
      <c r="J51" s="349" t="str">
        <f t="shared" si="10"/>
        <v>4-Damaged or water-logged</v>
      </c>
      <c r="K51" s="517">
        <v>0</v>
      </c>
      <c r="L51" s="517">
        <v>0</v>
      </c>
      <c r="M51" s="517">
        <v>1</v>
      </c>
      <c r="N51" s="517">
        <v>0</v>
      </c>
      <c r="O51" s="517">
        <v>1</v>
      </c>
      <c r="P51" s="517">
        <v>1</v>
      </c>
      <c r="Q51" s="517">
        <v>1</v>
      </c>
      <c r="R51" s="517">
        <v>0</v>
      </c>
      <c r="S51" s="517">
        <v>0</v>
      </c>
      <c r="T51" s="518" t="s">
        <v>418</v>
      </c>
      <c r="U51" s="349" t="str">
        <f t="shared" si="11"/>
        <v>1-Relatively normal</v>
      </c>
      <c r="V51" s="170">
        <v>0</v>
      </c>
      <c r="W51" s="170">
        <v>0</v>
      </c>
      <c r="X51" s="170">
        <v>0</v>
      </c>
      <c r="Y51" s="170">
        <v>0</v>
      </c>
      <c r="Z51" s="170">
        <v>2</v>
      </c>
      <c r="AA51" s="170">
        <v>3</v>
      </c>
      <c r="AB51" s="170">
        <v>1</v>
      </c>
      <c r="AC51" s="170">
        <v>0</v>
      </c>
      <c r="AD51" s="170">
        <v>0</v>
      </c>
      <c r="AE51" s="170">
        <v>0</v>
      </c>
      <c r="AF51" s="170">
        <v>0</v>
      </c>
      <c r="AG51" s="170">
        <v>0</v>
      </c>
      <c r="AH51" s="168">
        <v>1</v>
      </c>
      <c r="AI51" s="274" t="s">
        <v>224</v>
      </c>
      <c r="AJ51" s="274" t="str">
        <f t="shared" si="12"/>
        <v>4-Sanitary latrines (household)</v>
      </c>
      <c r="AK51" s="274" t="s">
        <v>225</v>
      </c>
      <c r="AL51" s="274" t="str">
        <f t="shared" si="13"/>
        <v>1-Open area</v>
      </c>
      <c r="AM51" s="172">
        <v>0</v>
      </c>
      <c r="AN51" s="172">
        <v>0</v>
      </c>
      <c r="AO51" s="172">
        <v>0</v>
      </c>
      <c r="AP51" s="172">
        <v>0</v>
      </c>
      <c r="AQ51" s="172">
        <v>0</v>
      </c>
      <c r="AR51" s="172">
        <v>0</v>
      </c>
      <c r="AS51" s="172">
        <v>0</v>
      </c>
      <c r="AT51" s="172">
        <v>0</v>
      </c>
      <c r="AU51" s="172">
        <v>0</v>
      </c>
      <c r="AV51" s="172">
        <v>0</v>
      </c>
      <c r="AW51" s="170">
        <v>0</v>
      </c>
      <c r="AX51" s="170">
        <v>0</v>
      </c>
      <c r="AY51" s="170">
        <v>0</v>
      </c>
      <c r="AZ51" s="170">
        <v>0</v>
      </c>
      <c r="BA51" s="170">
        <v>2</v>
      </c>
      <c r="BB51" s="170">
        <v>1</v>
      </c>
      <c r="BC51" s="170">
        <v>0</v>
      </c>
      <c r="BD51" s="170">
        <v>0</v>
      </c>
      <c r="BE51" s="170">
        <v>0</v>
      </c>
      <c r="BF51" s="170">
        <v>0</v>
      </c>
      <c r="BG51" s="170">
        <v>0</v>
      </c>
      <c r="BH51" s="170">
        <v>0</v>
      </c>
      <c r="BI51" s="170">
        <v>0</v>
      </c>
      <c r="BJ51" s="170">
        <v>0</v>
      </c>
      <c r="BK51" s="170">
        <v>0</v>
      </c>
      <c r="BL51" s="170">
        <v>0</v>
      </c>
      <c r="BM51" s="170">
        <v>0</v>
      </c>
      <c r="BN51" s="170">
        <v>5</v>
      </c>
      <c r="BO51" s="170">
        <v>4</v>
      </c>
      <c r="BP51" s="170">
        <v>0</v>
      </c>
      <c r="BQ51" s="170">
        <v>0</v>
      </c>
      <c r="BR51" s="170">
        <v>0</v>
      </c>
      <c r="BS51" s="170">
        <v>0</v>
      </c>
      <c r="BT51" s="170">
        <v>0</v>
      </c>
      <c r="BU51" s="168" t="s">
        <v>266</v>
      </c>
      <c r="BV51" s="357" t="str">
        <f t="shared" si="14"/>
        <v>3 +</v>
      </c>
      <c r="BW51" s="167">
        <v>1</v>
      </c>
      <c r="BX51" s="519">
        <v>0</v>
      </c>
      <c r="BY51" s="519">
        <v>0</v>
      </c>
      <c r="BZ51" s="519">
        <v>2</v>
      </c>
      <c r="CA51" s="519">
        <v>0</v>
      </c>
      <c r="CB51" s="519">
        <v>0</v>
      </c>
      <c r="CC51" s="519">
        <v>3</v>
      </c>
      <c r="CD51" s="519">
        <v>1</v>
      </c>
      <c r="CE51" s="519">
        <v>0</v>
      </c>
      <c r="CF51" s="519">
        <v>0</v>
      </c>
      <c r="CG51" s="519">
        <v>0</v>
      </c>
      <c r="CH51" s="519">
        <v>0</v>
      </c>
      <c r="CI51" s="519">
        <v>0</v>
      </c>
      <c r="CJ51" s="520">
        <v>1</v>
      </c>
      <c r="CK51" s="520">
        <v>1</v>
      </c>
      <c r="CL51" s="520" t="s">
        <v>223</v>
      </c>
      <c r="CM51" s="551" t="str">
        <f t="shared" si="15"/>
        <v>10 +</v>
      </c>
      <c r="CN51" s="520">
        <v>1</v>
      </c>
      <c r="CO51" s="521" t="s">
        <v>224</v>
      </c>
      <c r="CP51" s="552" t="str">
        <f t="shared" si="16"/>
        <v>4-Sanitary latrines (household)</v>
      </c>
      <c r="CQ51" s="521" t="s">
        <v>238</v>
      </c>
      <c r="CR51" s="552" t="str">
        <f t="shared" si="17"/>
        <v>2-Hanging or open latrine</v>
      </c>
      <c r="CS51" s="520">
        <v>1</v>
      </c>
      <c r="CT51" s="519">
        <v>0</v>
      </c>
      <c r="CU51" s="519">
        <v>0</v>
      </c>
      <c r="CV51" s="519">
        <v>0</v>
      </c>
      <c r="CW51" s="519">
        <v>3</v>
      </c>
      <c r="CX51" s="519">
        <v>1</v>
      </c>
      <c r="CY51" s="519">
        <v>2</v>
      </c>
      <c r="CZ51" s="519">
        <v>0</v>
      </c>
      <c r="DA51" s="519">
        <v>0</v>
      </c>
      <c r="DB51" s="519">
        <v>0</v>
      </c>
      <c r="DC51" s="520">
        <v>1</v>
      </c>
      <c r="DD51" s="520">
        <v>1</v>
      </c>
      <c r="DE51" s="520">
        <v>0</v>
      </c>
      <c r="DF51" s="553" t="str">
        <f t="shared" si="18"/>
        <v/>
      </c>
      <c r="DG51" s="520" t="s">
        <v>239</v>
      </c>
      <c r="DH51" s="553" t="str">
        <f t="shared" si="19"/>
        <v>d-1 - 2 hours</v>
      </c>
      <c r="DI51" s="519">
        <v>0</v>
      </c>
      <c r="DJ51" s="519">
        <v>2</v>
      </c>
      <c r="DK51" s="519">
        <v>3</v>
      </c>
      <c r="DL51" s="519">
        <v>1</v>
      </c>
      <c r="DM51" s="519">
        <v>0</v>
      </c>
      <c r="DN51" s="519">
        <v>0</v>
      </c>
      <c r="DO51" s="520">
        <v>0</v>
      </c>
      <c r="DP51" s="520">
        <v>1</v>
      </c>
      <c r="DQ51" s="520">
        <v>1</v>
      </c>
      <c r="DR51" s="520">
        <v>0</v>
      </c>
      <c r="DS51" s="522">
        <v>0</v>
      </c>
      <c r="DT51" s="522">
        <v>1</v>
      </c>
      <c r="DU51" s="522">
        <v>1</v>
      </c>
      <c r="DV51" s="522">
        <v>0</v>
      </c>
      <c r="DW51" s="522">
        <v>0</v>
      </c>
      <c r="DX51" s="522">
        <v>1</v>
      </c>
      <c r="DY51" s="522">
        <v>0</v>
      </c>
    </row>
    <row r="52" spans="1:129" ht="60">
      <c r="A52" s="513">
        <v>47</v>
      </c>
      <c r="B52" s="514">
        <v>40795</v>
      </c>
      <c r="C52" s="515">
        <v>3</v>
      </c>
      <c r="D52" s="515" t="s">
        <v>301</v>
      </c>
      <c r="E52" s="515" t="s">
        <v>334</v>
      </c>
      <c r="F52" s="515" t="s">
        <v>335</v>
      </c>
      <c r="G52" s="515" t="s">
        <v>217</v>
      </c>
      <c r="H52" s="164" t="s">
        <v>336</v>
      </c>
      <c r="I52" s="516" t="s">
        <v>247</v>
      </c>
      <c r="J52" s="349" t="str">
        <f t="shared" si="10"/>
        <v>2-Roadside / embankments</v>
      </c>
      <c r="K52" s="525">
        <v>1</v>
      </c>
      <c r="L52" s="525">
        <v>1</v>
      </c>
      <c r="M52" s="525">
        <v>1</v>
      </c>
      <c r="N52" s="525">
        <v>0</v>
      </c>
      <c r="O52" s="517">
        <v>1</v>
      </c>
      <c r="P52" s="517">
        <v>1</v>
      </c>
      <c r="Q52" s="517">
        <v>1</v>
      </c>
      <c r="R52" s="517">
        <v>0</v>
      </c>
      <c r="S52" s="517">
        <v>1</v>
      </c>
      <c r="T52" s="526" t="s">
        <v>424</v>
      </c>
      <c r="U52" s="349" t="str">
        <f t="shared" si="11"/>
        <v>4-Extremely vulnerable</v>
      </c>
      <c r="V52" s="170">
        <v>1</v>
      </c>
      <c r="W52" s="170">
        <v>0</v>
      </c>
      <c r="X52" s="170">
        <v>2</v>
      </c>
      <c r="Y52" s="170">
        <v>0</v>
      </c>
      <c r="Z52" s="170">
        <v>0</v>
      </c>
      <c r="AA52" s="170">
        <v>3</v>
      </c>
      <c r="AB52" s="170">
        <v>0</v>
      </c>
      <c r="AC52" s="170">
        <v>0</v>
      </c>
      <c r="AD52" s="170">
        <v>0</v>
      </c>
      <c r="AE52" s="170">
        <v>0</v>
      </c>
      <c r="AF52" s="170">
        <v>0</v>
      </c>
      <c r="AG52" s="170">
        <v>0</v>
      </c>
      <c r="AH52" s="168">
        <v>0</v>
      </c>
      <c r="AI52" s="274" t="s">
        <v>224</v>
      </c>
      <c r="AJ52" s="274" t="str">
        <f t="shared" si="12"/>
        <v>4-Sanitary latrines (household)</v>
      </c>
      <c r="AK52" s="274" t="s">
        <v>238</v>
      </c>
      <c r="AL52" s="274" t="str">
        <f t="shared" si="13"/>
        <v>2-Hanging or open latrine</v>
      </c>
      <c r="AM52" s="172">
        <v>0</v>
      </c>
      <c r="AN52" s="172">
        <v>0</v>
      </c>
      <c r="AO52" s="172">
        <v>1</v>
      </c>
      <c r="AP52" s="172">
        <v>0</v>
      </c>
      <c r="AQ52" s="172">
        <v>0</v>
      </c>
      <c r="AR52" s="172">
        <v>0</v>
      </c>
      <c r="AS52" s="172">
        <v>1</v>
      </c>
      <c r="AT52" s="172">
        <v>0</v>
      </c>
      <c r="AU52" s="172">
        <v>0</v>
      </c>
      <c r="AV52" s="172">
        <v>0</v>
      </c>
      <c r="AW52" s="170">
        <v>0</v>
      </c>
      <c r="AX52" s="170">
        <v>0</v>
      </c>
      <c r="AY52" s="170">
        <v>3</v>
      </c>
      <c r="AZ52" s="170">
        <v>2</v>
      </c>
      <c r="BA52" s="170">
        <v>0</v>
      </c>
      <c r="BB52" s="170">
        <v>1</v>
      </c>
      <c r="BC52" s="170">
        <v>0</v>
      </c>
      <c r="BD52" s="170">
        <v>0</v>
      </c>
      <c r="BE52" s="170">
        <v>0</v>
      </c>
      <c r="BF52" s="170">
        <v>5</v>
      </c>
      <c r="BG52" s="170">
        <v>4</v>
      </c>
      <c r="BH52" s="170">
        <v>0</v>
      </c>
      <c r="BI52" s="170">
        <v>0</v>
      </c>
      <c r="BJ52" s="170">
        <v>0</v>
      </c>
      <c r="BK52" s="170">
        <v>0</v>
      </c>
      <c r="BL52" s="170">
        <v>2</v>
      </c>
      <c r="BM52" s="170">
        <v>0</v>
      </c>
      <c r="BN52" s="170">
        <v>1</v>
      </c>
      <c r="BO52" s="170">
        <v>3</v>
      </c>
      <c r="BP52" s="170">
        <v>0</v>
      </c>
      <c r="BQ52" s="170">
        <v>0</v>
      </c>
      <c r="BR52" s="170">
        <v>0</v>
      </c>
      <c r="BS52" s="170">
        <v>0</v>
      </c>
      <c r="BT52" s="170">
        <v>0</v>
      </c>
      <c r="BU52" s="168" t="s">
        <v>266</v>
      </c>
      <c r="BV52" s="357" t="str">
        <f t="shared" si="14"/>
        <v>3 +</v>
      </c>
      <c r="BW52" s="167">
        <v>1</v>
      </c>
      <c r="BX52" s="519">
        <v>0</v>
      </c>
      <c r="BY52" s="519">
        <v>2</v>
      </c>
      <c r="BZ52" s="519">
        <v>0</v>
      </c>
      <c r="CA52" s="519">
        <v>0</v>
      </c>
      <c r="CB52" s="519">
        <v>0</v>
      </c>
      <c r="CC52" s="519">
        <v>3</v>
      </c>
      <c r="CD52" s="519">
        <v>0</v>
      </c>
      <c r="CE52" s="519">
        <v>1</v>
      </c>
      <c r="CF52" s="519">
        <v>0</v>
      </c>
      <c r="CG52" s="519">
        <v>0</v>
      </c>
      <c r="CH52" s="519">
        <v>0</v>
      </c>
      <c r="CI52" s="519">
        <v>0</v>
      </c>
      <c r="CJ52" s="520">
        <v>0</v>
      </c>
      <c r="CK52" s="520">
        <v>1</v>
      </c>
      <c r="CL52" s="520" t="s">
        <v>223</v>
      </c>
      <c r="CM52" s="551" t="str">
        <f t="shared" si="15"/>
        <v>10 +</v>
      </c>
      <c r="CN52" s="520">
        <v>1</v>
      </c>
      <c r="CO52" s="521" t="s">
        <v>224</v>
      </c>
      <c r="CP52" s="552" t="str">
        <f t="shared" si="16"/>
        <v>4-Sanitary latrines (household)</v>
      </c>
      <c r="CQ52" s="521" t="s">
        <v>225</v>
      </c>
      <c r="CR52" s="552" t="str">
        <f t="shared" si="17"/>
        <v>1-Open area</v>
      </c>
      <c r="CS52" s="520">
        <v>1</v>
      </c>
      <c r="CT52" s="519">
        <v>3</v>
      </c>
      <c r="CU52" s="519">
        <v>0</v>
      </c>
      <c r="CV52" s="519">
        <v>2</v>
      </c>
      <c r="CW52" s="519">
        <v>0</v>
      </c>
      <c r="CX52" s="519">
        <v>0</v>
      </c>
      <c r="CY52" s="519">
        <v>1</v>
      </c>
      <c r="CZ52" s="519">
        <v>0</v>
      </c>
      <c r="DA52" s="519">
        <v>0</v>
      </c>
      <c r="DB52" s="519">
        <v>0</v>
      </c>
      <c r="DC52" s="520">
        <v>1</v>
      </c>
      <c r="DD52" s="520">
        <v>0</v>
      </c>
      <c r="DE52" s="520" t="s">
        <v>248</v>
      </c>
      <c r="DF52" s="553" t="str">
        <f t="shared" si="18"/>
        <v>2 - 3</v>
      </c>
      <c r="DG52" s="520" t="s">
        <v>239</v>
      </c>
      <c r="DH52" s="553" t="str">
        <f t="shared" si="19"/>
        <v>d-1 - 2 hours</v>
      </c>
      <c r="DI52" s="519">
        <v>0</v>
      </c>
      <c r="DJ52" s="519">
        <v>3</v>
      </c>
      <c r="DK52" s="519">
        <v>2</v>
      </c>
      <c r="DL52" s="519">
        <v>0</v>
      </c>
      <c r="DM52" s="519">
        <v>0</v>
      </c>
      <c r="DN52" s="519">
        <v>1</v>
      </c>
      <c r="DO52" s="520">
        <v>1</v>
      </c>
      <c r="DP52" s="520">
        <v>1</v>
      </c>
      <c r="DQ52" s="520">
        <v>0</v>
      </c>
      <c r="DR52" s="520">
        <v>0</v>
      </c>
      <c r="DS52" s="522">
        <v>0</v>
      </c>
      <c r="DT52" s="522">
        <v>1</v>
      </c>
      <c r="DU52" s="522">
        <v>1</v>
      </c>
      <c r="DV52" s="522">
        <v>1</v>
      </c>
      <c r="DW52" s="522">
        <v>0</v>
      </c>
      <c r="DX52" s="522">
        <v>1</v>
      </c>
      <c r="DY52" s="522">
        <v>0</v>
      </c>
    </row>
    <row r="53" spans="1:129" ht="60">
      <c r="A53" s="513">
        <v>48</v>
      </c>
      <c r="B53" s="514">
        <v>40796</v>
      </c>
      <c r="C53" s="515">
        <v>3</v>
      </c>
      <c r="D53" s="515" t="s">
        <v>301</v>
      </c>
      <c r="E53" s="515" t="s">
        <v>334</v>
      </c>
      <c r="F53" s="515" t="s">
        <v>337</v>
      </c>
      <c r="G53" s="515" t="s">
        <v>217</v>
      </c>
      <c r="H53" s="164" t="s">
        <v>338</v>
      </c>
      <c r="I53" s="516" t="s">
        <v>219</v>
      </c>
      <c r="J53" s="349" t="str">
        <f t="shared" si="10"/>
        <v>4-Damaged or water-logged</v>
      </c>
      <c r="K53" s="517">
        <v>1</v>
      </c>
      <c r="L53" s="517">
        <v>1</v>
      </c>
      <c r="M53" s="517">
        <v>1</v>
      </c>
      <c r="N53" s="517">
        <v>0</v>
      </c>
      <c r="O53" s="517">
        <v>1</v>
      </c>
      <c r="P53" s="517">
        <v>1</v>
      </c>
      <c r="Q53" s="517">
        <v>1</v>
      </c>
      <c r="R53" s="517">
        <v>1</v>
      </c>
      <c r="S53" s="517">
        <v>1</v>
      </c>
      <c r="T53" s="518" t="s">
        <v>424</v>
      </c>
      <c r="U53" s="349" t="str">
        <f t="shared" si="11"/>
        <v>4-Extremely vulnerable</v>
      </c>
      <c r="V53" s="170">
        <v>1</v>
      </c>
      <c r="W53" s="170">
        <v>0</v>
      </c>
      <c r="X53" s="170">
        <v>3</v>
      </c>
      <c r="Y53" s="170">
        <v>0</v>
      </c>
      <c r="Z53" s="170">
        <v>0</v>
      </c>
      <c r="AA53" s="170">
        <v>2</v>
      </c>
      <c r="AB53" s="170">
        <v>0</v>
      </c>
      <c r="AC53" s="170">
        <v>0</v>
      </c>
      <c r="AD53" s="170">
        <v>0</v>
      </c>
      <c r="AE53" s="170">
        <v>0</v>
      </c>
      <c r="AF53" s="170">
        <v>0</v>
      </c>
      <c r="AG53" s="170">
        <v>0</v>
      </c>
      <c r="AH53" s="168">
        <v>1</v>
      </c>
      <c r="AI53" s="274" t="s">
        <v>224</v>
      </c>
      <c r="AJ53" s="274" t="str">
        <f t="shared" si="12"/>
        <v>4-Sanitary latrines (household)</v>
      </c>
      <c r="AK53" s="274" t="s">
        <v>238</v>
      </c>
      <c r="AL53" s="274" t="str">
        <f t="shared" si="13"/>
        <v>2-Hanging or open latrine</v>
      </c>
      <c r="AM53" s="172">
        <v>1</v>
      </c>
      <c r="AN53" s="172">
        <v>1</v>
      </c>
      <c r="AO53" s="172">
        <v>1</v>
      </c>
      <c r="AP53" s="172">
        <v>0</v>
      </c>
      <c r="AQ53" s="172">
        <v>0</v>
      </c>
      <c r="AR53" s="172">
        <v>0</v>
      </c>
      <c r="AS53" s="172">
        <v>1</v>
      </c>
      <c r="AT53" s="172">
        <v>1</v>
      </c>
      <c r="AU53" s="172">
        <v>0</v>
      </c>
      <c r="AV53" s="172">
        <v>0</v>
      </c>
      <c r="AW53" s="170">
        <v>1</v>
      </c>
      <c r="AX53" s="170">
        <v>1</v>
      </c>
      <c r="AY53" s="170">
        <v>0</v>
      </c>
      <c r="AZ53" s="170">
        <v>3</v>
      </c>
      <c r="BA53" s="170">
        <v>0</v>
      </c>
      <c r="BB53" s="170">
        <v>2</v>
      </c>
      <c r="BC53" s="170">
        <v>0</v>
      </c>
      <c r="BD53" s="170">
        <v>0</v>
      </c>
      <c r="BE53" s="170">
        <v>0</v>
      </c>
      <c r="BF53" s="170">
        <v>5</v>
      </c>
      <c r="BG53" s="170">
        <v>1</v>
      </c>
      <c r="BH53" s="170">
        <v>4</v>
      </c>
      <c r="BI53" s="170">
        <v>0</v>
      </c>
      <c r="BJ53" s="170">
        <v>0</v>
      </c>
      <c r="BK53" s="170">
        <v>0</v>
      </c>
      <c r="BL53" s="170">
        <v>0</v>
      </c>
      <c r="BM53" s="170">
        <v>0</v>
      </c>
      <c r="BN53" s="170">
        <v>2</v>
      </c>
      <c r="BO53" s="170">
        <v>3</v>
      </c>
      <c r="BP53" s="170">
        <v>0</v>
      </c>
      <c r="BQ53" s="170">
        <v>0</v>
      </c>
      <c r="BR53" s="170">
        <v>0</v>
      </c>
      <c r="BS53" s="170">
        <v>0</v>
      </c>
      <c r="BT53" s="170">
        <v>0</v>
      </c>
      <c r="BU53" s="168" t="s">
        <v>248</v>
      </c>
      <c r="BV53" s="357" t="str">
        <f t="shared" si="14"/>
        <v>2 - 3</v>
      </c>
      <c r="BW53" s="167"/>
      <c r="BX53" s="519">
        <v>0</v>
      </c>
      <c r="BY53" s="519">
        <v>0</v>
      </c>
      <c r="BZ53" s="519">
        <v>1</v>
      </c>
      <c r="CA53" s="519">
        <v>0</v>
      </c>
      <c r="CB53" s="519">
        <v>0</v>
      </c>
      <c r="CC53" s="519">
        <v>3</v>
      </c>
      <c r="CD53" s="519">
        <v>2</v>
      </c>
      <c r="CE53" s="519">
        <v>0</v>
      </c>
      <c r="CF53" s="519">
        <v>0</v>
      </c>
      <c r="CG53" s="519">
        <v>0</v>
      </c>
      <c r="CH53" s="519">
        <v>0</v>
      </c>
      <c r="CI53" s="519">
        <v>0</v>
      </c>
      <c r="CJ53" s="520">
        <v>0</v>
      </c>
      <c r="CK53" s="520">
        <v>1</v>
      </c>
      <c r="CL53" s="520" t="s">
        <v>223</v>
      </c>
      <c r="CM53" s="551" t="str">
        <f t="shared" si="15"/>
        <v>10 +</v>
      </c>
      <c r="CN53" s="520">
        <v>1</v>
      </c>
      <c r="CO53" s="521" t="s">
        <v>238</v>
      </c>
      <c r="CP53" s="552" t="str">
        <f t="shared" si="16"/>
        <v>2-Hanging or open latrine</v>
      </c>
      <c r="CQ53" s="521" t="s">
        <v>238</v>
      </c>
      <c r="CR53" s="552" t="str">
        <f t="shared" si="17"/>
        <v>2-Hanging or open latrine</v>
      </c>
      <c r="CS53" s="520">
        <v>1</v>
      </c>
      <c r="CT53" s="519">
        <v>0</v>
      </c>
      <c r="CU53" s="519">
        <v>0</v>
      </c>
      <c r="CV53" s="519">
        <v>0</v>
      </c>
      <c r="CW53" s="519">
        <v>3</v>
      </c>
      <c r="CX53" s="519">
        <v>0</v>
      </c>
      <c r="CY53" s="519">
        <v>2</v>
      </c>
      <c r="CZ53" s="519">
        <v>1</v>
      </c>
      <c r="DA53" s="519">
        <v>0</v>
      </c>
      <c r="DB53" s="519">
        <v>0</v>
      </c>
      <c r="DC53" s="520">
        <v>1</v>
      </c>
      <c r="DD53" s="520">
        <v>0</v>
      </c>
      <c r="DE53" s="520" t="s">
        <v>248</v>
      </c>
      <c r="DF53" s="553" t="str">
        <f t="shared" si="18"/>
        <v>2 - 3</v>
      </c>
      <c r="DG53" s="520" t="s">
        <v>243</v>
      </c>
      <c r="DH53" s="553" t="str">
        <f t="shared" si="19"/>
        <v>b-&lt; 30 minutes</v>
      </c>
      <c r="DI53" s="519">
        <v>0</v>
      </c>
      <c r="DJ53" s="519">
        <v>0</v>
      </c>
      <c r="DK53" s="519">
        <v>3</v>
      </c>
      <c r="DL53" s="519">
        <v>0</v>
      </c>
      <c r="DM53" s="519">
        <v>1</v>
      </c>
      <c r="DN53" s="519">
        <v>2</v>
      </c>
      <c r="DO53" s="520">
        <v>0</v>
      </c>
      <c r="DP53" s="520">
        <v>0</v>
      </c>
      <c r="DQ53" s="520">
        <v>0</v>
      </c>
      <c r="DR53" s="520">
        <v>0</v>
      </c>
      <c r="DS53" s="522">
        <v>0</v>
      </c>
      <c r="DT53" s="522">
        <v>1</v>
      </c>
      <c r="DU53" s="522">
        <v>1</v>
      </c>
      <c r="DV53" s="522">
        <v>1</v>
      </c>
      <c r="DW53" s="522">
        <v>1</v>
      </c>
      <c r="DX53" s="522">
        <v>1</v>
      </c>
      <c r="DY53" s="522">
        <v>0</v>
      </c>
    </row>
    <row r="54" spans="1:129" ht="75">
      <c r="A54" s="513">
        <v>49</v>
      </c>
      <c r="B54" s="514">
        <v>40796</v>
      </c>
      <c r="C54" s="515">
        <v>3</v>
      </c>
      <c r="D54" s="515" t="s">
        <v>301</v>
      </c>
      <c r="E54" s="515" t="s">
        <v>334</v>
      </c>
      <c r="F54" s="515" t="s">
        <v>339</v>
      </c>
      <c r="G54" s="515" t="s">
        <v>217</v>
      </c>
      <c r="H54" s="164" t="s">
        <v>340</v>
      </c>
      <c r="I54" s="516" t="s">
        <v>251</v>
      </c>
      <c r="J54" s="349" t="str">
        <f t="shared" si="10"/>
        <v>5-Home undamaged</v>
      </c>
      <c r="K54" s="517">
        <v>0</v>
      </c>
      <c r="L54" s="517">
        <v>0</v>
      </c>
      <c r="M54" s="517">
        <v>0</v>
      </c>
      <c r="N54" s="517">
        <v>0</v>
      </c>
      <c r="O54" s="517">
        <v>1</v>
      </c>
      <c r="P54" s="517">
        <v>1</v>
      </c>
      <c r="Q54" s="517">
        <v>1</v>
      </c>
      <c r="R54" s="517">
        <v>0</v>
      </c>
      <c r="S54" s="517">
        <v>0</v>
      </c>
      <c r="T54" s="518" t="s">
        <v>424</v>
      </c>
      <c r="U54" s="349" t="str">
        <f t="shared" si="11"/>
        <v>4-Extremely vulnerable</v>
      </c>
      <c r="V54" s="170">
        <v>3</v>
      </c>
      <c r="W54" s="170">
        <v>0</v>
      </c>
      <c r="X54" s="170">
        <v>0</v>
      </c>
      <c r="Y54" s="170">
        <v>0</v>
      </c>
      <c r="Z54" s="170">
        <v>0</v>
      </c>
      <c r="AA54" s="170">
        <v>1</v>
      </c>
      <c r="AB54" s="170">
        <v>0</v>
      </c>
      <c r="AC54" s="170">
        <v>0</v>
      </c>
      <c r="AD54" s="170">
        <v>0</v>
      </c>
      <c r="AE54" s="170">
        <v>2</v>
      </c>
      <c r="AF54" s="170">
        <v>0</v>
      </c>
      <c r="AG54" s="170">
        <v>0</v>
      </c>
      <c r="AH54" s="168">
        <v>0</v>
      </c>
      <c r="AI54" s="274" t="s">
        <v>224</v>
      </c>
      <c r="AJ54" s="274" t="str">
        <f t="shared" si="12"/>
        <v>4-Sanitary latrines (household)</v>
      </c>
      <c r="AK54" s="274" t="s">
        <v>310</v>
      </c>
      <c r="AL54" s="274" t="str">
        <f t="shared" si="13"/>
        <v>3-Sanitary latrines (communal)</v>
      </c>
      <c r="AM54" s="172">
        <v>0</v>
      </c>
      <c r="AN54" s="172">
        <v>0</v>
      </c>
      <c r="AO54" s="172">
        <v>1</v>
      </c>
      <c r="AP54" s="172">
        <v>0</v>
      </c>
      <c r="AQ54" s="172">
        <v>0</v>
      </c>
      <c r="AR54" s="172">
        <v>0</v>
      </c>
      <c r="AS54" s="172">
        <v>1</v>
      </c>
      <c r="AT54" s="172">
        <v>0</v>
      </c>
      <c r="AU54" s="172">
        <v>0</v>
      </c>
      <c r="AV54" s="172">
        <v>0</v>
      </c>
      <c r="AW54" s="170">
        <v>0</v>
      </c>
      <c r="AX54" s="170">
        <v>0</v>
      </c>
      <c r="AY54" s="170">
        <v>0</v>
      </c>
      <c r="AZ54" s="170">
        <v>3</v>
      </c>
      <c r="BA54" s="170">
        <v>0</v>
      </c>
      <c r="BB54" s="170">
        <v>2</v>
      </c>
      <c r="BC54" s="170">
        <v>0</v>
      </c>
      <c r="BD54" s="170">
        <v>0</v>
      </c>
      <c r="BE54" s="170">
        <v>0</v>
      </c>
      <c r="BF54" s="170">
        <v>5</v>
      </c>
      <c r="BG54" s="170">
        <v>4</v>
      </c>
      <c r="BH54" s="170">
        <v>4</v>
      </c>
      <c r="BI54" s="170">
        <v>0</v>
      </c>
      <c r="BJ54" s="170">
        <v>0</v>
      </c>
      <c r="BK54" s="170">
        <v>0</v>
      </c>
      <c r="BL54" s="170">
        <v>3</v>
      </c>
      <c r="BM54" s="170">
        <v>0</v>
      </c>
      <c r="BN54" s="170">
        <v>1</v>
      </c>
      <c r="BO54" s="170">
        <v>2</v>
      </c>
      <c r="BP54" s="170">
        <v>0</v>
      </c>
      <c r="BQ54" s="170">
        <v>0</v>
      </c>
      <c r="BR54" s="170">
        <v>0</v>
      </c>
      <c r="BS54" s="170">
        <v>0</v>
      </c>
      <c r="BT54" s="170">
        <v>0</v>
      </c>
      <c r="BU54" s="168" t="s">
        <v>248</v>
      </c>
      <c r="BV54" s="357" t="str">
        <f t="shared" si="14"/>
        <v>2 - 3</v>
      </c>
      <c r="BW54" s="167"/>
      <c r="BX54" s="519">
        <v>0</v>
      </c>
      <c r="BY54" s="519">
        <v>0</v>
      </c>
      <c r="BZ54" s="519">
        <v>0</v>
      </c>
      <c r="CA54" s="519">
        <v>1</v>
      </c>
      <c r="CB54" s="519">
        <v>0</v>
      </c>
      <c r="CC54" s="519">
        <v>3</v>
      </c>
      <c r="CD54" s="519">
        <v>2</v>
      </c>
      <c r="CE54" s="519">
        <v>0</v>
      </c>
      <c r="CF54" s="519">
        <v>0</v>
      </c>
      <c r="CG54" s="519">
        <v>0</v>
      </c>
      <c r="CH54" s="519">
        <v>0</v>
      </c>
      <c r="CI54" s="519">
        <v>0</v>
      </c>
      <c r="CJ54" s="520">
        <v>0</v>
      </c>
      <c r="CK54" s="520">
        <v>1</v>
      </c>
      <c r="CL54" s="520" t="s">
        <v>285</v>
      </c>
      <c r="CM54" s="551" t="str">
        <f t="shared" si="15"/>
        <v>05 - 10</v>
      </c>
      <c r="CN54" s="520">
        <v>1</v>
      </c>
      <c r="CO54" s="521" t="s">
        <v>238</v>
      </c>
      <c r="CP54" s="552" t="str">
        <f t="shared" si="16"/>
        <v>2-Hanging or open latrine</v>
      </c>
      <c r="CQ54" s="521" t="s">
        <v>238</v>
      </c>
      <c r="CR54" s="552" t="str">
        <f t="shared" si="17"/>
        <v>2-Hanging or open latrine</v>
      </c>
      <c r="CS54" s="520">
        <v>1</v>
      </c>
      <c r="CT54" s="519">
        <v>0</v>
      </c>
      <c r="CU54" s="519">
        <v>0</v>
      </c>
      <c r="CV54" s="519">
        <v>0</v>
      </c>
      <c r="CW54" s="519">
        <v>3</v>
      </c>
      <c r="CX54" s="519">
        <v>0</v>
      </c>
      <c r="CY54" s="519">
        <v>0</v>
      </c>
      <c r="CZ54" s="519">
        <v>2</v>
      </c>
      <c r="DA54" s="519">
        <v>1</v>
      </c>
      <c r="DB54" s="519">
        <v>0</v>
      </c>
      <c r="DC54" s="520">
        <v>1</v>
      </c>
      <c r="DD54" s="520">
        <v>0</v>
      </c>
      <c r="DE54" s="520">
        <v>0</v>
      </c>
      <c r="DF54" s="553" t="str">
        <f t="shared" si="18"/>
        <v/>
      </c>
      <c r="DG54" s="520" t="s">
        <v>290</v>
      </c>
      <c r="DH54" s="553" t="str">
        <f t="shared" si="19"/>
        <v>a-Health facility nearby</v>
      </c>
      <c r="DI54" s="519">
        <v>0</v>
      </c>
      <c r="DJ54" s="519">
        <v>3</v>
      </c>
      <c r="DK54" s="519">
        <v>2</v>
      </c>
      <c r="DL54" s="519">
        <v>0</v>
      </c>
      <c r="DM54" s="519">
        <v>0</v>
      </c>
      <c r="DN54" s="519">
        <v>1</v>
      </c>
      <c r="DO54" s="520">
        <v>1</v>
      </c>
      <c r="DP54" s="520">
        <v>1</v>
      </c>
      <c r="DQ54" s="520">
        <v>0</v>
      </c>
      <c r="DR54" s="520">
        <v>0</v>
      </c>
      <c r="DS54" s="522">
        <v>0</v>
      </c>
      <c r="DT54" s="522">
        <v>1</v>
      </c>
      <c r="DU54" s="522">
        <v>1</v>
      </c>
      <c r="DV54" s="522">
        <v>0</v>
      </c>
      <c r="DW54" s="522">
        <v>0</v>
      </c>
      <c r="DX54" s="522">
        <v>1</v>
      </c>
      <c r="DY54" s="522">
        <v>0</v>
      </c>
    </row>
    <row r="55" spans="1:129" ht="60">
      <c r="A55" s="513">
        <v>50</v>
      </c>
      <c r="B55" s="514">
        <v>40795</v>
      </c>
      <c r="C55" s="515">
        <v>3</v>
      </c>
      <c r="D55" s="515" t="s">
        <v>301</v>
      </c>
      <c r="E55" s="515" t="s">
        <v>334</v>
      </c>
      <c r="F55" s="515" t="s">
        <v>341</v>
      </c>
      <c r="G55" s="515" t="s">
        <v>217</v>
      </c>
      <c r="H55" s="164" t="s">
        <v>342</v>
      </c>
      <c r="I55" s="516" t="s">
        <v>234</v>
      </c>
      <c r="J55" s="349" t="str">
        <f t="shared" si="10"/>
        <v>3-Marooned</v>
      </c>
      <c r="K55" s="517">
        <v>1</v>
      </c>
      <c r="L55" s="517">
        <v>1</v>
      </c>
      <c r="M55" s="517">
        <v>0</v>
      </c>
      <c r="N55" s="517">
        <v>1</v>
      </c>
      <c r="O55" s="517">
        <v>1</v>
      </c>
      <c r="P55" s="517">
        <v>1</v>
      </c>
      <c r="Q55" s="517">
        <v>1</v>
      </c>
      <c r="R55" s="517">
        <v>0</v>
      </c>
      <c r="S55" s="517">
        <v>1</v>
      </c>
      <c r="T55" s="518" t="s">
        <v>424</v>
      </c>
      <c r="U55" s="349" t="str">
        <f t="shared" si="11"/>
        <v>4-Extremely vulnerable</v>
      </c>
      <c r="V55" s="170">
        <v>0</v>
      </c>
      <c r="W55" s="170">
        <v>0</v>
      </c>
      <c r="X55" s="170">
        <v>1</v>
      </c>
      <c r="Y55" s="170">
        <v>0</v>
      </c>
      <c r="Z55" s="170">
        <v>0</v>
      </c>
      <c r="AA55" s="170">
        <v>2</v>
      </c>
      <c r="AB55" s="170">
        <v>0</v>
      </c>
      <c r="AC55" s="170">
        <v>0</v>
      </c>
      <c r="AD55" s="170">
        <v>0</v>
      </c>
      <c r="AE55" s="170">
        <v>0</v>
      </c>
      <c r="AF55" s="170">
        <v>3</v>
      </c>
      <c r="AG55" s="170">
        <v>0</v>
      </c>
      <c r="AH55" s="168">
        <v>0</v>
      </c>
      <c r="AI55" s="274" t="s">
        <v>224</v>
      </c>
      <c r="AJ55" s="274" t="str">
        <f t="shared" si="12"/>
        <v>4-Sanitary latrines (household)</v>
      </c>
      <c r="AK55" s="274" t="s">
        <v>238</v>
      </c>
      <c r="AL55" s="274" t="str">
        <f t="shared" si="13"/>
        <v>2-Hanging or open latrine</v>
      </c>
      <c r="AM55" s="172">
        <v>1</v>
      </c>
      <c r="AN55" s="172">
        <v>0</v>
      </c>
      <c r="AO55" s="172">
        <v>0</v>
      </c>
      <c r="AP55" s="172">
        <v>0</v>
      </c>
      <c r="AQ55" s="172">
        <v>0</v>
      </c>
      <c r="AR55" s="172">
        <v>0</v>
      </c>
      <c r="AS55" s="172">
        <v>0</v>
      </c>
      <c r="AT55" s="172">
        <v>0</v>
      </c>
      <c r="AU55" s="172">
        <v>0</v>
      </c>
      <c r="AV55" s="172">
        <v>0</v>
      </c>
      <c r="AW55" s="170">
        <v>1</v>
      </c>
      <c r="AX55" s="170">
        <v>1</v>
      </c>
      <c r="AY55" s="170">
        <v>0</v>
      </c>
      <c r="AZ55" s="170">
        <v>2</v>
      </c>
      <c r="BA55" s="170">
        <v>0</v>
      </c>
      <c r="BB55" s="170">
        <v>0</v>
      </c>
      <c r="BC55" s="170">
        <v>0</v>
      </c>
      <c r="BD55" s="170">
        <v>0</v>
      </c>
      <c r="BE55" s="170">
        <v>0</v>
      </c>
      <c r="BF55" s="170">
        <v>3</v>
      </c>
      <c r="BG55" s="170">
        <v>5</v>
      </c>
      <c r="BH55" s="170">
        <v>0</v>
      </c>
      <c r="BI55" s="170">
        <v>0</v>
      </c>
      <c r="BJ55" s="170">
        <v>0</v>
      </c>
      <c r="BK55" s="170">
        <v>0</v>
      </c>
      <c r="BL55" s="170">
        <v>1</v>
      </c>
      <c r="BM55" s="170">
        <v>0</v>
      </c>
      <c r="BN55" s="170">
        <v>4</v>
      </c>
      <c r="BO55" s="170">
        <v>2</v>
      </c>
      <c r="BP55" s="170">
        <v>0</v>
      </c>
      <c r="BQ55" s="170">
        <v>0</v>
      </c>
      <c r="BR55" s="170">
        <v>0</v>
      </c>
      <c r="BS55" s="170">
        <v>0</v>
      </c>
      <c r="BT55" s="170">
        <v>0</v>
      </c>
      <c r="BU55" s="168" t="s">
        <v>266</v>
      </c>
      <c r="BV55" s="357" t="str">
        <f t="shared" si="14"/>
        <v>3 +</v>
      </c>
      <c r="BW55" s="167"/>
      <c r="BX55" s="519">
        <v>0</v>
      </c>
      <c r="BY55" s="519">
        <v>0</v>
      </c>
      <c r="BZ55" s="519">
        <v>2</v>
      </c>
      <c r="CA55" s="519">
        <v>0</v>
      </c>
      <c r="CB55" s="519">
        <v>0</v>
      </c>
      <c r="CC55" s="519">
        <v>1</v>
      </c>
      <c r="CD55" s="519">
        <v>0</v>
      </c>
      <c r="CE55" s="519">
        <v>0</v>
      </c>
      <c r="CF55" s="519">
        <v>0</v>
      </c>
      <c r="CG55" s="519">
        <v>0</v>
      </c>
      <c r="CH55" s="519">
        <v>0</v>
      </c>
      <c r="CI55" s="519">
        <v>3</v>
      </c>
      <c r="CJ55" s="520">
        <v>0</v>
      </c>
      <c r="CK55" s="520">
        <v>1</v>
      </c>
      <c r="CL55" s="520" t="s">
        <v>285</v>
      </c>
      <c r="CM55" s="551" t="str">
        <f t="shared" si="15"/>
        <v>05 - 10</v>
      </c>
      <c r="CN55" s="520">
        <v>1</v>
      </c>
      <c r="CO55" s="521" t="s">
        <v>224</v>
      </c>
      <c r="CP55" s="552" t="str">
        <f t="shared" si="16"/>
        <v>4-Sanitary latrines (household)</v>
      </c>
      <c r="CQ55" s="521" t="s">
        <v>238</v>
      </c>
      <c r="CR55" s="552" t="str">
        <f t="shared" si="17"/>
        <v>2-Hanging or open latrine</v>
      </c>
      <c r="CS55" s="520">
        <v>1</v>
      </c>
      <c r="CT55" s="519">
        <v>0</v>
      </c>
      <c r="CU55" s="519">
        <v>0</v>
      </c>
      <c r="CV55" s="519">
        <v>0</v>
      </c>
      <c r="CW55" s="519">
        <v>3</v>
      </c>
      <c r="CX55" s="519">
        <v>0</v>
      </c>
      <c r="CY55" s="519">
        <v>1</v>
      </c>
      <c r="CZ55" s="519">
        <v>2</v>
      </c>
      <c r="DA55" s="519">
        <v>0</v>
      </c>
      <c r="DB55" s="519">
        <v>0</v>
      </c>
      <c r="DC55" s="520">
        <v>1</v>
      </c>
      <c r="DD55" s="520">
        <v>0</v>
      </c>
      <c r="DE55" s="520">
        <v>0</v>
      </c>
      <c r="DF55" s="553" t="str">
        <f t="shared" si="18"/>
        <v/>
      </c>
      <c r="DG55" s="520" t="s">
        <v>228</v>
      </c>
      <c r="DH55" s="553" t="str">
        <f t="shared" si="19"/>
        <v>c-30-60 minutes</v>
      </c>
      <c r="DI55" s="519">
        <v>0</v>
      </c>
      <c r="DJ55" s="519">
        <v>2</v>
      </c>
      <c r="DK55" s="519">
        <v>3</v>
      </c>
      <c r="DL55" s="519">
        <v>1</v>
      </c>
      <c r="DM55" s="519">
        <v>0</v>
      </c>
      <c r="DN55" s="519">
        <v>0</v>
      </c>
      <c r="DO55" s="520">
        <v>1</v>
      </c>
      <c r="DP55" s="520">
        <v>1</v>
      </c>
      <c r="DQ55" s="520">
        <v>0</v>
      </c>
      <c r="DR55" s="520">
        <v>0</v>
      </c>
      <c r="DS55" s="522">
        <v>0</v>
      </c>
      <c r="DT55" s="522">
        <v>1</v>
      </c>
      <c r="DU55" s="522">
        <v>1</v>
      </c>
      <c r="DV55" s="522">
        <v>1</v>
      </c>
      <c r="DW55" s="522">
        <v>0</v>
      </c>
      <c r="DX55" s="522">
        <v>1</v>
      </c>
      <c r="DY55" s="522">
        <v>0</v>
      </c>
    </row>
    <row r="56" spans="1:129" ht="45">
      <c r="A56" s="513">
        <v>51</v>
      </c>
      <c r="B56" s="514">
        <v>40795</v>
      </c>
      <c r="C56" s="515">
        <v>3</v>
      </c>
      <c r="D56" s="515" t="s">
        <v>301</v>
      </c>
      <c r="E56" s="515" t="s">
        <v>334</v>
      </c>
      <c r="F56" s="515" t="s">
        <v>343</v>
      </c>
      <c r="G56" s="515" t="s">
        <v>217</v>
      </c>
      <c r="H56" s="164" t="s">
        <v>344</v>
      </c>
      <c r="I56" s="516" t="s">
        <v>257</v>
      </c>
      <c r="J56" s="349" t="str">
        <f t="shared" si="10"/>
        <v>1-Collective centers</v>
      </c>
      <c r="K56" s="517">
        <v>1</v>
      </c>
      <c r="L56" s="517">
        <v>1</v>
      </c>
      <c r="M56" s="517">
        <v>1</v>
      </c>
      <c r="N56" s="517">
        <v>0</v>
      </c>
      <c r="O56" s="517">
        <v>1</v>
      </c>
      <c r="P56" s="517">
        <v>1</v>
      </c>
      <c r="Q56" s="517">
        <v>1</v>
      </c>
      <c r="R56" s="517">
        <v>0</v>
      </c>
      <c r="S56" s="517">
        <v>1</v>
      </c>
      <c r="T56" s="518" t="s">
        <v>424</v>
      </c>
      <c r="U56" s="349" t="str">
        <f t="shared" si="11"/>
        <v>4-Extremely vulnerable</v>
      </c>
      <c r="V56" s="170">
        <v>0</v>
      </c>
      <c r="W56" s="170">
        <v>0</v>
      </c>
      <c r="X56" s="170">
        <v>2</v>
      </c>
      <c r="Y56" s="170">
        <v>1</v>
      </c>
      <c r="Z56" s="170">
        <v>0</v>
      </c>
      <c r="AA56" s="170">
        <v>3</v>
      </c>
      <c r="AB56" s="170">
        <v>0</v>
      </c>
      <c r="AC56" s="170">
        <v>0</v>
      </c>
      <c r="AD56" s="170">
        <v>0</v>
      </c>
      <c r="AE56" s="170">
        <v>0</v>
      </c>
      <c r="AF56" s="170">
        <v>0</v>
      </c>
      <c r="AG56" s="170">
        <v>0</v>
      </c>
      <c r="AH56" s="168">
        <v>1</v>
      </c>
      <c r="AI56" s="274" t="s">
        <v>224</v>
      </c>
      <c r="AJ56" s="274" t="str">
        <f t="shared" si="12"/>
        <v>4-Sanitary latrines (household)</v>
      </c>
      <c r="AK56" s="274" t="s">
        <v>238</v>
      </c>
      <c r="AL56" s="274" t="str">
        <f t="shared" si="13"/>
        <v>2-Hanging or open latrine</v>
      </c>
      <c r="AM56" s="172">
        <v>1</v>
      </c>
      <c r="AN56" s="172">
        <v>0</v>
      </c>
      <c r="AO56" s="172">
        <v>1</v>
      </c>
      <c r="AP56" s="172">
        <v>0</v>
      </c>
      <c r="AQ56" s="172">
        <v>0</v>
      </c>
      <c r="AR56" s="172">
        <v>0</v>
      </c>
      <c r="AS56" s="172">
        <v>0</v>
      </c>
      <c r="AT56" s="172">
        <v>0</v>
      </c>
      <c r="AU56" s="172">
        <v>0</v>
      </c>
      <c r="AV56" s="172">
        <v>0</v>
      </c>
      <c r="AW56" s="170">
        <v>1</v>
      </c>
      <c r="AX56" s="170">
        <v>0</v>
      </c>
      <c r="AY56" s="170">
        <v>2</v>
      </c>
      <c r="AZ56" s="170">
        <v>0</v>
      </c>
      <c r="BA56" s="170">
        <v>0</v>
      </c>
      <c r="BB56" s="170">
        <v>0</v>
      </c>
      <c r="BC56" s="170">
        <v>0</v>
      </c>
      <c r="BD56" s="170">
        <v>0</v>
      </c>
      <c r="BE56" s="170">
        <v>0</v>
      </c>
      <c r="BF56" s="170">
        <v>5</v>
      </c>
      <c r="BG56" s="170">
        <v>4</v>
      </c>
      <c r="BH56" s="170">
        <v>2</v>
      </c>
      <c r="BI56" s="170">
        <v>0</v>
      </c>
      <c r="BJ56" s="170">
        <v>0</v>
      </c>
      <c r="BK56" s="170">
        <v>0</v>
      </c>
      <c r="BL56" s="170">
        <v>0</v>
      </c>
      <c r="BM56" s="170">
        <v>0</v>
      </c>
      <c r="BN56" s="170">
        <v>0</v>
      </c>
      <c r="BO56" s="170">
        <v>3</v>
      </c>
      <c r="BP56" s="170">
        <v>0</v>
      </c>
      <c r="BQ56" s="170">
        <v>0</v>
      </c>
      <c r="BR56" s="170">
        <v>0</v>
      </c>
      <c r="BS56" s="170">
        <v>1</v>
      </c>
      <c r="BT56" s="170">
        <v>0</v>
      </c>
      <c r="BU56" s="168" t="s">
        <v>266</v>
      </c>
      <c r="BV56" s="357" t="str">
        <f t="shared" si="14"/>
        <v>3 +</v>
      </c>
      <c r="BW56" s="167">
        <v>1</v>
      </c>
      <c r="BX56" s="519">
        <v>0</v>
      </c>
      <c r="BY56" s="519">
        <v>0</v>
      </c>
      <c r="BZ56" s="519">
        <v>0</v>
      </c>
      <c r="CA56" s="519">
        <v>0</v>
      </c>
      <c r="CB56" s="519">
        <v>2</v>
      </c>
      <c r="CC56" s="519">
        <v>3</v>
      </c>
      <c r="CD56" s="519">
        <v>0</v>
      </c>
      <c r="CE56" s="519">
        <v>0</v>
      </c>
      <c r="CF56" s="519">
        <v>0</v>
      </c>
      <c r="CG56" s="519">
        <v>0</v>
      </c>
      <c r="CH56" s="519">
        <v>1</v>
      </c>
      <c r="CI56" s="519">
        <v>0</v>
      </c>
      <c r="CJ56" s="520">
        <v>0</v>
      </c>
      <c r="CK56" s="520">
        <v>1</v>
      </c>
      <c r="CL56" s="520" t="s">
        <v>223</v>
      </c>
      <c r="CM56" s="551" t="str">
        <f t="shared" si="15"/>
        <v>10 +</v>
      </c>
      <c r="CN56" s="520">
        <v>1</v>
      </c>
      <c r="CO56" s="521" t="s">
        <v>224</v>
      </c>
      <c r="CP56" s="552" t="str">
        <f t="shared" si="16"/>
        <v>4-Sanitary latrines (household)</v>
      </c>
      <c r="CQ56" s="521" t="s">
        <v>238</v>
      </c>
      <c r="CR56" s="552" t="str">
        <f t="shared" si="17"/>
        <v>2-Hanging or open latrine</v>
      </c>
      <c r="CS56" s="520">
        <v>1</v>
      </c>
      <c r="CT56" s="519">
        <v>0</v>
      </c>
      <c r="CU56" s="519">
        <v>0</v>
      </c>
      <c r="CV56" s="519">
        <v>3</v>
      </c>
      <c r="CW56" s="519">
        <v>0</v>
      </c>
      <c r="CX56" s="519">
        <v>0</v>
      </c>
      <c r="CY56" s="519">
        <v>2</v>
      </c>
      <c r="CZ56" s="519">
        <v>1</v>
      </c>
      <c r="DA56" s="519">
        <v>0</v>
      </c>
      <c r="DB56" s="519">
        <v>0</v>
      </c>
      <c r="DC56" s="520">
        <v>1</v>
      </c>
      <c r="DD56" s="520">
        <v>0</v>
      </c>
      <c r="DE56" s="520" t="s">
        <v>258</v>
      </c>
      <c r="DF56" s="553" t="str">
        <f t="shared" si="18"/>
        <v>1 - 2</v>
      </c>
      <c r="DG56" s="520" t="s">
        <v>236</v>
      </c>
      <c r="DH56" s="553" t="str">
        <f t="shared" si="19"/>
        <v>e-&gt; 2 hours</v>
      </c>
      <c r="DI56" s="519">
        <v>0</v>
      </c>
      <c r="DJ56" s="519">
        <v>0</v>
      </c>
      <c r="DK56" s="519">
        <v>3</v>
      </c>
      <c r="DL56" s="519">
        <v>2</v>
      </c>
      <c r="DM56" s="519">
        <v>1</v>
      </c>
      <c r="DN56" s="519">
        <v>0</v>
      </c>
      <c r="DO56" s="520">
        <v>0</v>
      </c>
      <c r="DP56" s="520">
        <v>0</v>
      </c>
      <c r="DQ56" s="520">
        <v>0</v>
      </c>
      <c r="DR56" s="520">
        <v>0</v>
      </c>
      <c r="DS56" s="522">
        <v>0</v>
      </c>
      <c r="DT56" s="522">
        <v>1</v>
      </c>
      <c r="DU56" s="522">
        <v>1</v>
      </c>
      <c r="DV56" s="522">
        <v>1</v>
      </c>
      <c r="DW56" s="522">
        <v>1</v>
      </c>
      <c r="DX56" s="522">
        <v>1</v>
      </c>
      <c r="DY56" s="522">
        <v>0</v>
      </c>
    </row>
    <row r="57" spans="1:129" ht="60">
      <c r="A57" s="513">
        <v>52</v>
      </c>
      <c r="B57" s="514">
        <v>40796</v>
      </c>
      <c r="C57" s="515">
        <v>3</v>
      </c>
      <c r="D57" s="515" t="s">
        <v>301</v>
      </c>
      <c r="E57" s="515" t="s">
        <v>334</v>
      </c>
      <c r="F57" s="515" t="s">
        <v>343</v>
      </c>
      <c r="G57" s="515" t="s">
        <v>255</v>
      </c>
      <c r="H57" s="164" t="s">
        <v>344</v>
      </c>
      <c r="I57" s="516" t="s">
        <v>247</v>
      </c>
      <c r="J57" s="349" t="str">
        <f t="shared" si="10"/>
        <v>2-Roadside / embankments</v>
      </c>
      <c r="K57" s="517">
        <v>0</v>
      </c>
      <c r="L57" s="517">
        <v>0</v>
      </c>
      <c r="M57" s="517">
        <v>0</v>
      </c>
      <c r="N57" s="517">
        <v>0</v>
      </c>
      <c r="O57" s="517">
        <v>1</v>
      </c>
      <c r="P57" s="517">
        <v>1</v>
      </c>
      <c r="Q57" s="517">
        <v>0</v>
      </c>
      <c r="R57" s="517">
        <v>0</v>
      </c>
      <c r="S57" s="517">
        <v>1</v>
      </c>
      <c r="T57" s="518" t="s">
        <v>424</v>
      </c>
      <c r="U57" s="349" t="str">
        <f t="shared" si="11"/>
        <v>4-Extremely vulnerable</v>
      </c>
      <c r="V57" s="170">
        <v>1</v>
      </c>
      <c r="W57" s="170">
        <v>0</v>
      </c>
      <c r="X57" s="170">
        <v>3</v>
      </c>
      <c r="Y57" s="170">
        <v>0</v>
      </c>
      <c r="Z57" s="170">
        <v>0</v>
      </c>
      <c r="AA57" s="170">
        <v>2</v>
      </c>
      <c r="AB57" s="170">
        <v>0</v>
      </c>
      <c r="AC57" s="170">
        <v>0</v>
      </c>
      <c r="AD57" s="170">
        <v>0</v>
      </c>
      <c r="AE57" s="170">
        <v>0</v>
      </c>
      <c r="AF57" s="170">
        <v>0</v>
      </c>
      <c r="AG57" s="170">
        <v>0</v>
      </c>
      <c r="AH57" s="168">
        <v>1</v>
      </c>
      <c r="AI57" s="274" t="s">
        <v>224</v>
      </c>
      <c r="AJ57" s="274" t="str">
        <f t="shared" si="12"/>
        <v>4-Sanitary latrines (household)</v>
      </c>
      <c r="AK57" s="274" t="s">
        <v>310</v>
      </c>
      <c r="AL57" s="274" t="str">
        <f t="shared" si="13"/>
        <v>3-Sanitary latrines (communal)</v>
      </c>
      <c r="AM57" s="172">
        <v>0</v>
      </c>
      <c r="AN57" s="172">
        <v>0</v>
      </c>
      <c r="AO57" s="172">
        <v>1</v>
      </c>
      <c r="AP57" s="172">
        <v>0</v>
      </c>
      <c r="AQ57" s="172">
        <v>0</v>
      </c>
      <c r="AR57" s="172">
        <v>0</v>
      </c>
      <c r="AS57" s="172">
        <v>1</v>
      </c>
      <c r="AT57" s="172">
        <v>0</v>
      </c>
      <c r="AU57" s="172">
        <v>0</v>
      </c>
      <c r="AV57" s="172">
        <v>0</v>
      </c>
      <c r="AW57" s="170">
        <v>0</v>
      </c>
      <c r="AX57" s="170">
        <v>0</v>
      </c>
      <c r="AY57" s="170">
        <v>3</v>
      </c>
      <c r="AZ57" s="170">
        <v>2</v>
      </c>
      <c r="BA57" s="170">
        <v>0</v>
      </c>
      <c r="BB57" s="170">
        <v>1</v>
      </c>
      <c r="BC57" s="170">
        <v>0</v>
      </c>
      <c r="BD57" s="170">
        <v>0</v>
      </c>
      <c r="BE57" s="170">
        <v>0</v>
      </c>
      <c r="BF57" s="170">
        <v>5</v>
      </c>
      <c r="BG57" s="170">
        <v>4</v>
      </c>
      <c r="BH57" s="170">
        <v>0</v>
      </c>
      <c r="BI57" s="170">
        <v>0</v>
      </c>
      <c r="BJ57" s="170">
        <v>0</v>
      </c>
      <c r="BK57" s="170">
        <v>0</v>
      </c>
      <c r="BL57" s="170">
        <v>0</v>
      </c>
      <c r="BM57" s="170">
        <v>0</v>
      </c>
      <c r="BN57" s="170">
        <v>0</v>
      </c>
      <c r="BO57" s="170">
        <v>3</v>
      </c>
      <c r="BP57" s="170">
        <v>0</v>
      </c>
      <c r="BQ57" s="170">
        <v>0</v>
      </c>
      <c r="BR57" s="170">
        <v>0</v>
      </c>
      <c r="BS57" s="170">
        <v>0</v>
      </c>
      <c r="BT57" s="170">
        <v>0</v>
      </c>
      <c r="BU57" s="168" t="s">
        <v>248</v>
      </c>
      <c r="BV57" s="357" t="str">
        <f t="shared" si="14"/>
        <v>2 - 3</v>
      </c>
      <c r="BW57" s="167">
        <v>1</v>
      </c>
      <c r="BX57" s="519">
        <v>1</v>
      </c>
      <c r="BY57" s="519">
        <v>0</v>
      </c>
      <c r="BZ57" s="519">
        <v>2</v>
      </c>
      <c r="CA57" s="519">
        <v>0</v>
      </c>
      <c r="CB57" s="519">
        <v>0</v>
      </c>
      <c r="CC57" s="519">
        <v>3</v>
      </c>
      <c r="CD57" s="519">
        <v>0</v>
      </c>
      <c r="CE57" s="519">
        <v>0</v>
      </c>
      <c r="CF57" s="519">
        <v>0</v>
      </c>
      <c r="CG57" s="519">
        <v>0</v>
      </c>
      <c r="CH57" s="519">
        <v>0</v>
      </c>
      <c r="CI57" s="519">
        <v>0</v>
      </c>
      <c r="CJ57" s="520">
        <v>0</v>
      </c>
      <c r="CK57" s="520">
        <v>0</v>
      </c>
      <c r="CL57" s="520" t="s">
        <v>223</v>
      </c>
      <c r="CM57" s="551" t="str">
        <f t="shared" si="15"/>
        <v>10 +</v>
      </c>
      <c r="CN57" s="520">
        <v>1</v>
      </c>
      <c r="CO57" s="521" t="s">
        <v>224</v>
      </c>
      <c r="CP57" s="552" t="str">
        <f t="shared" si="16"/>
        <v>4-Sanitary latrines (household)</v>
      </c>
      <c r="CQ57" s="521" t="s">
        <v>225</v>
      </c>
      <c r="CR57" s="552" t="str">
        <f t="shared" si="17"/>
        <v>1-Open area</v>
      </c>
      <c r="CS57" s="520">
        <v>1</v>
      </c>
      <c r="CT57" s="519">
        <v>0</v>
      </c>
      <c r="CU57" s="519">
        <v>0</v>
      </c>
      <c r="CV57" s="519">
        <v>3</v>
      </c>
      <c r="CW57" s="519">
        <v>2</v>
      </c>
      <c r="CX57" s="519">
        <v>0</v>
      </c>
      <c r="CY57" s="519">
        <v>1</v>
      </c>
      <c r="CZ57" s="519">
        <v>0</v>
      </c>
      <c r="DA57" s="519">
        <v>0</v>
      </c>
      <c r="DB57" s="519">
        <v>0</v>
      </c>
      <c r="DC57" s="520">
        <v>1</v>
      </c>
      <c r="DD57" s="520">
        <v>0</v>
      </c>
      <c r="DE57" s="520" t="s">
        <v>248</v>
      </c>
      <c r="DF57" s="553" t="str">
        <f t="shared" si="18"/>
        <v>2 - 3</v>
      </c>
      <c r="DG57" s="520" t="s">
        <v>243</v>
      </c>
      <c r="DH57" s="553" t="str">
        <f t="shared" si="19"/>
        <v>b-&lt; 30 minutes</v>
      </c>
      <c r="DI57" s="519">
        <v>0</v>
      </c>
      <c r="DJ57" s="519">
        <v>1</v>
      </c>
      <c r="DK57" s="519">
        <v>3</v>
      </c>
      <c r="DL57" s="519">
        <v>0</v>
      </c>
      <c r="DM57" s="519">
        <v>0</v>
      </c>
      <c r="DN57" s="519">
        <v>2</v>
      </c>
      <c r="DO57" s="520">
        <v>0</v>
      </c>
      <c r="DP57" s="520">
        <v>1</v>
      </c>
      <c r="DQ57" s="520">
        <v>1</v>
      </c>
      <c r="DR57" s="520">
        <v>0</v>
      </c>
      <c r="DS57" s="522">
        <v>0</v>
      </c>
      <c r="DT57" s="522">
        <v>0</v>
      </c>
      <c r="DU57" s="522">
        <v>0</v>
      </c>
      <c r="DV57" s="522">
        <v>0</v>
      </c>
      <c r="DW57" s="522">
        <v>0</v>
      </c>
      <c r="DX57" s="522">
        <v>1</v>
      </c>
      <c r="DY57" s="522">
        <v>0</v>
      </c>
    </row>
    <row r="58" spans="1:129" ht="60">
      <c r="A58" s="513">
        <v>53</v>
      </c>
      <c r="B58" s="527">
        <v>40795</v>
      </c>
      <c r="C58" s="528">
        <v>1</v>
      </c>
      <c r="D58" s="528" t="s">
        <v>301</v>
      </c>
      <c r="E58" s="528" t="s">
        <v>345</v>
      </c>
      <c r="F58" s="528" t="s">
        <v>346</v>
      </c>
      <c r="G58" s="528" t="s">
        <v>217</v>
      </c>
      <c r="H58" s="164" t="s">
        <v>347</v>
      </c>
      <c r="I58" s="516" t="s">
        <v>247</v>
      </c>
      <c r="J58" s="349" t="str">
        <f t="shared" si="10"/>
        <v>2-Roadside / embankments</v>
      </c>
      <c r="K58" s="525">
        <v>1</v>
      </c>
      <c r="L58" s="525">
        <v>1</v>
      </c>
      <c r="M58" s="525">
        <v>1</v>
      </c>
      <c r="N58" s="525">
        <v>0</v>
      </c>
      <c r="O58" s="529">
        <v>1</v>
      </c>
      <c r="P58" s="529">
        <v>1</v>
      </c>
      <c r="Q58" s="529">
        <v>1</v>
      </c>
      <c r="R58" s="529">
        <v>1</v>
      </c>
      <c r="S58" s="529">
        <v>0</v>
      </c>
      <c r="T58" s="526" t="s">
        <v>424</v>
      </c>
      <c r="U58" s="349" t="str">
        <f t="shared" si="11"/>
        <v>4-Extremely vulnerable</v>
      </c>
      <c r="V58" s="170">
        <v>0</v>
      </c>
      <c r="W58" s="170">
        <v>0</v>
      </c>
      <c r="X58" s="170">
        <v>2</v>
      </c>
      <c r="Y58" s="170">
        <v>0</v>
      </c>
      <c r="Z58" s="170">
        <v>0</v>
      </c>
      <c r="AA58" s="170">
        <v>3</v>
      </c>
      <c r="AB58" s="170">
        <v>0</v>
      </c>
      <c r="AC58" s="170">
        <v>0</v>
      </c>
      <c r="AD58" s="170">
        <v>0</v>
      </c>
      <c r="AE58" s="170">
        <v>1</v>
      </c>
      <c r="AF58" s="170">
        <v>0</v>
      </c>
      <c r="AG58" s="170">
        <v>0</v>
      </c>
      <c r="AH58" s="168">
        <v>0</v>
      </c>
      <c r="AI58" s="274" t="s">
        <v>224</v>
      </c>
      <c r="AJ58" s="274" t="str">
        <f t="shared" si="12"/>
        <v>4-Sanitary latrines (household)</v>
      </c>
      <c r="AK58" s="274" t="s">
        <v>310</v>
      </c>
      <c r="AL58" s="274" t="str">
        <f t="shared" si="13"/>
        <v>3-Sanitary latrines (communal)</v>
      </c>
      <c r="AM58" s="172">
        <v>0</v>
      </c>
      <c r="AN58" s="172">
        <v>0</v>
      </c>
      <c r="AO58" s="172">
        <v>1</v>
      </c>
      <c r="AP58" s="172">
        <v>0</v>
      </c>
      <c r="AQ58" s="172">
        <v>0</v>
      </c>
      <c r="AR58" s="172">
        <v>0</v>
      </c>
      <c r="AS58" s="172">
        <v>0</v>
      </c>
      <c r="AT58" s="172">
        <v>0</v>
      </c>
      <c r="AU58" s="172">
        <v>1</v>
      </c>
      <c r="AV58" s="172">
        <v>0</v>
      </c>
      <c r="AW58" s="170">
        <v>0</v>
      </c>
      <c r="AX58" s="170">
        <v>0</v>
      </c>
      <c r="AY58" s="170">
        <v>3</v>
      </c>
      <c r="AZ58" s="170">
        <v>2</v>
      </c>
      <c r="BA58" s="170">
        <v>0</v>
      </c>
      <c r="BB58" s="170">
        <v>0</v>
      </c>
      <c r="BC58" s="170">
        <v>0</v>
      </c>
      <c r="BD58" s="170">
        <v>0</v>
      </c>
      <c r="BE58" s="170">
        <v>0</v>
      </c>
      <c r="BF58" s="170">
        <v>5</v>
      </c>
      <c r="BG58" s="170">
        <v>0</v>
      </c>
      <c r="BH58" s="170">
        <v>0</v>
      </c>
      <c r="BI58" s="170">
        <v>0</v>
      </c>
      <c r="BJ58" s="170">
        <v>1</v>
      </c>
      <c r="BK58" s="170">
        <v>2</v>
      </c>
      <c r="BL58" s="170">
        <v>4</v>
      </c>
      <c r="BM58" s="170">
        <v>0</v>
      </c>
      <c r="BN58" s="170">
        <v>3</v>
      </c>
      <c r="BO58" s="170">
        <v>0</v>
      </c>
      <c r="BP58" s="170">
        <v>0</v>
      </c>
      <c r="BQ58" s="170">
        <v>0</v>
      </c>
      <c r="BR58" s="170">
        <v>0</v>
      </c>
      <c r="BS58" s="170">
        <v>0</v>
      </c>
      <c r="BT58" s="170">
        <v>0</v>
      </c>
      <c r="BU58" s="168" t="s">
        <v>266</v>
      </c>
      <c r="BV58" s="357" t="str">
        <f t="shared" si="14"/>
        <v>3 +</v>
      </c>
      <c r="BW58" s="168">
        <v>1</v>
      </c>
      <c r="BX58" s="519">
        <v>0</v>
      </c>
      <c r="BY58" s="519">
        <v>0</v>
      </c>
      <c r="BZ58" s="519">
        <v>0</v>
      </c>
      <c r="CA58" s="519">
        <v>0</v>
      </c>
      <c r="CB58" s="519">
        <v>1</v>
      </c>
      <c r="CC58" s="519">
        <v>3</v>
      </c>
      <c r="CD58" s="519">
        <v>2</v>
      </c>
      <c r="CE58" s="519">
        <v>0</v>
      </c>
      <c r="CF58" s="519">
        <v>0</v>
      </c>
      <c r="CG58" s="519">
        <v>0</v>
      </c>
      <c r="CH58" s="519">
        <v>0</v>
      </c>
      <c r="CI58" s="519">
        <v>0</v>
      </c>
      <c r="CJ58" s="520">
        <v>0</v>
      </c>
      <c r="CK58" s="520">
        <v>1</v>
      </c>
      <c r="CL58" s="520" t="s">
        <v>223</v>
      </c>
      <c r="CM58" s="551" t="str">
        <f t="shared" si="15"/>
        <v>10 +</v>
      </c>
      <c r="CN58" s="520">
        <v>1</v>
      </c>
      <c r="CO58" s="521" t="s">
        <v>224</v>
      </c>
      <c r="CP58" s="552" t="str">
        <f t="shared" si="16"/>
        <v>4-Sanitary latrines (household)</v>
      </c>
      <c r="CQ58" s="521" t="s">
        <v>310</v>
      </c>
      <c r="CR58" s="552" t="str">
        <f t="shared" si="17"/>
        <v>3-Sanitary latrines (communal)</v>
      </c>
      <c r="CS58" s="520">
        <v>1</v>
      </c>
      <c r="CT58" s="519">
        <v>0</v>
      </c>
      <c r="CU58" s="519">
        <v>2</v>
      </c>
      <c r="CV58" s="519">
        <v>0</v>
      </c>
      <c r="CW58" s="519">
        <v>3</v>
      </c>
      <c r="CX58" s="519">
        <v>0</v>
      </c>
      <c r="CY58" s="519">
        <v>0</v>
      </c>
      <c r="CZ58" s="519">
        <v>1</v>
      </c>
      <c r="DA58" s="519">
        <v>0</v>
      </c>
      <c r="DB58" s="519">
        <v>0</v>
      </c>
      <c r="DC58" s="520">
        <v>1</v>
      </c>
      <c r="DD58" s="520">
        <v>0</v>
      </c>
      <c r="DE58" s="520" t="s">
        <v>266</v>
      </c>
      <c r="DF58" s="553" t="str">
        <f t="shared" si="18"/>
        <v>3 +</v>
      </c>
      <c r="DG58" s="520" t="s">
        <v>228</v>
      </c>
      <c r="DH58" s="553" t="str">
        <f t="shared" si="19"/>
        <v>c-30-60 minutes</v>
      </c>
      <c r="DI58" s="519">
        <v>0</v>
      </c>
      <c r="DJ58" s="519">
        <v>2</v>
      </c>
      <c r="DK58" s="519">
        <v>3</v>
      </c>
      <c r="DL58" s="519">
        <v>0</v>
      </c>
      <c r="DM58" s="519">
        <v>1</v>
      </c>
      <c r="DN58" s="519">
        <v>0</v>
      </c>
      <c r="DO58" s="520">
        <v>1</v>
      </c>
      <c r="DP58" s="520">
        <v>1</v>
      </c>
      <c r="DQ58" s="520">
        <v>1</v>
      </c>
      <c r="DR58" s="520">
        <v>0</v>
      </c>
      <c r="DS58" s="522">
        <v>0</v>
      </c>
      <c r="DT58" s="522">
        <v>1</v>
      </c>
      <c r="DU58" s="522">
        <v>1</v>
      </c>
      <c r="DV58" s="522">
        <v>1</v>
      </c>
      <c r="DW58" s="522">
        <v>1</v>
      </c>
      <c r="DX58" s="522">
        <v>1</v>
      </c>
      <c r="DY58" s="522">
        <v>0</v>
      </c>
    </row>
    <row r="59" spans="1:129" ht="60">
      <c r="A59" s="513">
        <v>54</v>
      </c>
      <c r="B59" s="514">
        <v>40797</v>
      </c>
      <c r="C59" s="515">
        <v>2</v>
      </c>
      <c r="D59" s="515" t="s">
        <v>301</v>
      </c>
      <c r="E59" s="515" t="s">
        <v>345</v>
      </c>
      <c r="F59" s="515" t="s">
        <v>348</v>
      </c>
      <c r="G59" s="515" t="s">
        <v>217</v>
      </c>
      <c r="H59" s="164" t="s">
        <v>349</v>
      </c>
      <c r="I59" s="516" t="s">
        <v>247</v>
      </c>
      <c r="J59" s="349" t="str">
        <f t="shared" si="10"/>
        <v>2-Roadside / embankments</v>
      </c>
      <c r="K59" s="517">
        <v>1</v>
      </c>
      <c r="L59" s="517">
        <v>1</v>
      </c>
      <c r="M59" s="517">
        <v>1</v>
      </c>
      <c r="N59" s="517">
        <v>0</v>
      </c>
      <c r="O59" s="517">
        <v>1</v>
      </c>
      <c r="P59" s="517">
        <v>1</v>
      </c>
      <c r="Q59" s="517">
        <v>1</v>
      </c>
      <c r="R59" s="517">
        <v>0</v>
      </c>
      <c r="S59" s="517">
        <v>0</v>
      </c>
      <c r="T59" s="518" t="s">
        <v>424</v>
      </c>
      <c r="U59" s="349" t="str">
        <f t="shared" si="11"/>
        <v>4-Extremely vulnerable</v>
      </c>
      <c r="V59" s="170">
        <v>0</v>
      </c>
      <c r="W59" s="170">
        <v>0</v>
      </c>
      <c r="X59" s="170">
        <v>2</v>
      </c>
      <c r="Y59" s="170">
        <v>0</v>
      </c>
      <c r="Z59" s="170">
        <v>0</v>
      </c>
      <c r="AA59" s="170">
        <v>3</v>
      </c>
      <c r="AB59" s="170">
        <v>0</v>
      </c>
      <c r="AC59" s="170">
        <v>0</v>
      </c>
      <c r="AD59" s="170">
        <v>0</v>
      </c>
      <c r="AE59" s="170">
        <v>1</v>
      </c>
      <c r="AF59" s="170">
        <v>0</v>
      </c>
      <c r="AG59" s="170">
        <v>0</v>
      </c>
      <c r="AH59" s="168">
        <v>1</v>
      </c>
      <c r="AI59" s="274" t="s">
        <v>310</v>
      </c>
      <c r="AJ59" s="274" t="str">
        <f t="shared" si="12"/>
        <v>3-Sanitary latrines (communal)</v>
      </c>
      <c r="AK59" s="274" t="s">
        <v>238</v>
      </c>
      <c r="AL59" s="274" t="str">
        <f t="shared" si="13"/>
        <v>2-Hanging or open latrine</v>
      </c>
      <c r="AM59" s="172">
        <v>1</v>
      </c>
      <c r="AN59" s="172">
        <v>0</v>
      </c>
      <c r="AO59" s="172">
        <v>1</v>
      </c>
      <c r="AP59" s="172">
        <v>1</v>
      </c>
      <c r="AQ59" s="172">
        <v>0</v>
      </c>
      <c r="AR59" s="172">
        <v>0</v>
      </c>
      <c r="AS59" s="172">
        <v>1</v>
      </c>
      <c r="AT59" s="172">
        <v>1</v>
      </c>
      <c r="AU59" s="172">
        <v>1</v>
      </c>
      <c r="AV59" s="172">
        <v>0</v>
      </c>
      <c r="AW59" s="170">
        <v>1</v>
      </c>
      <c r="AX59" s="170">
        <v>0</v>
      </c>
      <c r="AY59" s="170">
        <v>2</v>
      </c>
      <c r="AZ59" s="170">
        <v>1</v>
      </c>
      <c r="BA59" s="170">
        <v>0</v>
      </c>
      <c r="BB59" s="170">
        <v>0</v>
      </c>
      <c r="BC59" s="170">
        <v>0</v>
      </c>
      <c r="BD59" s="170">
        <v>0</v>
      </c>
      <c r="BE59" s="170">
        <v>0</v>
      </c>
      <c r="BF59" s="170">
        <v>5</v>
      </c>
      <c r="BG59" s="170">
        <v>0</v>
      </c>
      <c r="BH59" s="170">
        <v>0</v>
      </c>
      <c r="BI59" s="170">
        <v>0</v>
      </c>
      <c r="BJ59" s="170">
        <v>0</v>
      </c>
      <c r="BK59" s="170">
        <v>0</v>
      </c>
      <c r="BL59" s="170">
        <v>4</v>
      </c>
      <c r="BM59" s="170">
        <v>3</v>
      </c>
      <c r="BN59" s="170">
        <v>1</v>
      </c>
      <c r="BO59" s="170">
        <v>0</v>
      </c>
      <c r="BP59" s="170">
        <v>0</v>
      </c>
      <c r="BQ59" s="170">
        <v>2</v>
      </c>
      <c r="BR59" s="170">
        <v>1</v>
      </c>
      <c r="BS59" s="170">
        <v>0</v>
      </c>
      <c r="BT59" s="170">
        <v>0</v>
      </c>
      <c r="BU59" s="168" t="s">
        <v>266</v>
      </c>
      <c r="BV59" s="357" t="str">
        <f t="shared" si="14"/>
        <v>3 +</v>
      </c>
      <c r="BW59" s="167">
        <v>1</v>
      </c>
      <c r="BX59" s="519">
        <v>0</v>
      </c>
      <c r="BY59" s="519">
        <v>0</v>
      </c>
      <c r="BZ59" s="519">
        <v>3</v>
      </c>
      <c r="CA59" s="519">
        <v>0</v>
      </c>
      <c r="CB59" s="519">
        <v>0</v>
      </c>
      <c r="CC59" s="519">
        <v>2</v>
      </c>
      <c r="CD59" s="519">
        <v>1</v>
      </c>
      <c r="CE59" s="519">
        <v>0</v>
      </c>
      <c r="CF59" s="519">
        <v>0</v>
      </c>
      <c r="CG59" s="519">
        <v>0</v>
      </c>
      <c r="CH59" s="519">
        <v>0</v>
      </c>
      <c r="CI59" s="519">
        <v>0</v>
      </c>
      <c r="CJ59" s="520">
        <v>0</v>
      </c>
      <c r="CK59" s="520">
        <v>1</v>
      </c>
      <c r="CL59" s="520" t="s">
        <v>223</v>
      </c>
      <c r="CM59" s="551" t="str">
        <f t="shared" si="15"/>
        <v>10 +</v>
      </c>
      <c r="CN59" s="520">
        <v>1</v>
      </c>
      <c r="CO59" s="521" t="s">
        <v>224</v>
      </c>
      <c r="CP59" s="552" t="str">
        <f t="shared" si="16"/>
        <v>4-Sanitary latrines (household)</v>
      </c>
      <c r="CQ59" s="521" t="s">
        <v>310</v>
      </c>
      <c r="CR59" s="552" t="str">
        <f t="shared" si="17"/>
        <v>3-Sanitary latrines (communal)</v>
      </c>
      <c r="CS59" s="520">
        <v>1</v>
      </c>
      <c r="CT59" s="519">
        <v>0</v>
      </c>
      <c r="CU59" s="519">
        <v>0</v>
      </c>
      <c r="CV59" s="519">
        <v>3</v>
      </c>
      <c r="CW59" s="519">
        <v>2</v>
      </c>
      <c r="CX59" s="519">
        <v>0</v>
      </c>
      <c r="CY59" s="519">
        <v>0</v>
      </c>
      <c r="CZ59" s="519">
        <v>1</v>
      </c>
      <c r="DA59" s="519">
        <v>0</v>
      </c>
      <c r="DB59" s="519">
        <v>0</v>
      </c>
      <c r="DC59" s="520">
        <v>1</v>
      </c>
      <c r="DD59" s="520">
        <v>0</v>
      </c>
      <c r="DE59" s="520" t="s">
        <v>266</v>
      </c>
      <c r="DF59" s="553" t="str">
        <f t="shared" si="18"/>
        <v>3 +</v>
      </c>
      <c r="DG59" s="520" t="s">
        <v>239</v>
      </c>
      <c r="DH59" s="553" t="str">
        <f t="shared" si="19"/>
        <v>d-1 - 2 hours</v>
      </c>
      <c r="DI59" s="519">
        <v>0</v>
      </c>
      <c r="DJ59" s="519">
        <v>3</v>
      </c>
      <c r="DK59" s="519">
        <v>0</v>
      </c>
      <c r="DL59" s="519">
        <v>1</v>
      </c>
      <c r="DM59" s="519">
        <v>0</v>
      </c>
      <c r="DN59" s="519">
        <v>2</v>
      </c>
      <c r="DO59" s="520">
        <v>0</v>
      </c>
      <c r="DP59" s="520">
        <v>1</v>
      </c>
      <c r="DQ59" s="520">
        <v>1</v>
      </c>
      <c r="DR59" s="520">
        <v>0</v>
      </c>
      <c r="DS59" s="522">
        <v>0</v>
      </c>
      <c r="DT59" s="522">
        <v>1</v>
      </c>
      <c r="DU59" s="522">
        <v>1</v>
      </c>
      <c r="DV59" s="522">
        <v>0</v>
      </c>
      <c r="DW59" s="522">
        <v>0</v>
      </c>
      <c r="DX59" s="522">
        <v>1</v>
      </c>
      <c r="DY59" s="522">
        <v>0</v>
      </c>
    </row>
    <row r="60" spans="1:129" ht="45">
      <c r="A60" s="513">
        <v>55</v>
      </c>
      <c r="B60" s="514">
        <v>40796</v>
      </c>
      <c r="C60" s="515">
        <v>2</v>
      </c>
      <c r="D60" s="515" t="s">
        <v>301</v>
      </c>
      <c r="E60" s="515" t="s">
        <v>345</v>
      </c>
      <c r="F60" s="515" t="s">
        <v>350</v>
      </c>
      <c r="G60" s="515" t="s">
        <v>217</v>
      </c>
      <c r="H60" s="164" t="s">
        <v>351</v>
      </c>
      <c r="I60" s="516" t="s">
        <v>257</v>
      </c>
      <c r="J60" s="349" t="str">
        <f t="shared" si="10"/>
        <v>1-Collective centers</v>
      </c>
      <c r="K60" s="517">
        <v>1</v>
      </c>
      <c r="L60" s="517">
        <v>1</v>
      </c>
      <c r="M60" s="517">
        <v>0</v>
      </c>
      <c r="N60" s="517">
        <v>0</v>
      </c>
      <c r="O60" s="517">
        <v>1</v>
      </c>
      <c r="P60" s="517">
        <v>1</v>
      </c>
      <c r="Q60" s="517">
        <v>1</v>
      </c>
      <c r="R60" s="517">
        <v>1</v>
      </c>
      <c r="S60" s="517">
        <v>0</v>
      </c>
      <c r="T60" s="518" t="s">
        <v>424</v>
      </c>
      <c r="U60" s="349" t="str">
        <f t="shared" si="11"/>
        <v>4-Extremely vulnerable</v>
      </c>
      <c r="V60" s="170">
        <v>1</v>
      </c>
      <c r="W60" s="170">
        <v>0</v>
      </c>
      <c r="X60" s="170">
        <v>3</v>
      </c>
      <c r="Y60" s="170">
        <v>0</v>
      </c>
      <c r="Z60" s="170">
        <v>0</v>
      </c>
      <c r="AA60" s="170">
        <v>2</v>
      </c>
      <c r="AB60" s="170">
        <v>0</v>
      </c>
      <c r="AC60" s="170">
        <v>0</v>
      </c>
      <c r="AD60" s="170">
        <v>0</v>
      </c>
      <c r="AE60" s="170">
        <v>0</v>
      </c>
      <c r="AF60" s="170">
        <v>0</v>
      </c>
      <c r="AG60" s="170">
        <v>0</v>
      </c>
      <c r="AH60" s="168">
        <v>1</v>
      </c>
      <c r="AI60" s="274" t="s">
        <v>310</v>
      </c>
      <c r="AJ60" s="274" t="str">
        <f t="shared" si="12"/>
        <v>3-Sanitary latrines (communal)</v>
      </c>
      <c r="AK60" s="274" t="s">
        <v>310</v>
      </c>
      <c r="AL60" s="274" t="str">
        <f t="shared" si="13"/>
        <v>3-Sanitary latrines (communal)</v>
      </c>
      <c r="AM60" s="172">
        <v>0</v>
      </c>
      <c r="AN60" s="172">
        <v>1</v>
      </c>
      <c r="AO60" s="172">
        <v>1</v>
      </c>
      <c r="AP60" s="172">
        <v>1</v>
      </c>
      <c r="AQ60" s="172">
        <v>1</v>
      </c>
      <c r="AR60" s="172">
        <v>0</v>
      </c>
      <c r="AS60" s="172">
        <v>1</v>
      </c>
      <c r="AT60" s="172">
        <v>1</v>
      </c>
      <c r="AU60" s="172">
        <v>0</v>
      </c>
      <c r="AV60" s="172">
        <v>0</v>
      </c>
      <c r="AW60" s="170">
        <v>0</v>
      </c>
      <c r="AX60" s="170">
        <v>0</v>
      </c>
      <c r="AY60" s="170">
        <v>3</v>
      </c>
      <c r="AZ60" s="170">
        <v>1</v>
      </c>
      <c r="BA60" s="170">
        <v>0</v>
      </c>
      <c r="BB60" s="170">
        <v>0</v>
      </c>
      <c r="BC60" s="170">
        <v>0</v>
      </c>
      <c r="BD60" s="170">
        <v>0</v>
      </c>
      <c r="BE60" s="170">
        <v>0</v>
      </c>
      <c r="BF60" s="170">
        <v>3</v>
      </c>
      <c r="BG60" s="170">
        <v>0</v>
      </c>
      <c r="BH60" s="170">
        <v>0</v>
      </c>
      <c r="BI60" s="170">
        <v>0</v>
      </c>
      <c r="BJ60" s="170">
        <v>0</v>
      </c>
      <c r="BK60" s="170">
        <v>0</v>
      </c>
      <c r="BL60" s="170">
        <v>5</v>
      </c>
      <c r="BM60" s="170">
        <v>0</v>
      </c>
      <c r="BN60" s="170">
        <v>0</v>
      </c>
      <c r="BO60" s="170">
        <v>2</v>
      </c>
      <c r="BP60" s="170">
        <v>0</v>
      </c>
      <c r="BQ60" s="170">
        <v>4</v>
      </c>
      <c r="BR60" s="170">
        <v>0</v>
      </c>
      <c r="BS60" s="170">
        <v>1</v>
      </c>
      <c r="BT60" s="170">
        <v>0</v>
      </c>
      <c r="BU60" s="168" t="s">
        <v>258</v>
      </c>
      <c r="BV60" s="357" t="str">
        <f t="shared" si="14"/>
        <v>1 - 2</v>
      </c>
      <c r="BW60" s="167">
        <v>1</v>
      </c>
      <c r="BX60" s="519">
        <v>0</v>
      </c>
      <c r="BY60" s="519">
        <v>0</v>
      </c>
      <c r="BZ60" s="519">
        <v>3</v>
      </c>
      <c r="CA60" s="519">
        <v>0</v>
      </c>
      <c r="CB60" s="519">
        <v>0</v>
      </c>
      <c r="CC60" s="519">
        <v>1</v>
      </c>
      <c r="CD60" s="519">
        <v>0</v>
      </c>
      <c r="CE60" s="519">
        <v>2</v>
      </c>
      <c r="CF60" s="519">
        <v>0</v>
      </c>
      <c r="CG60" s="519">
        <v>0</v>
      </c>
      <c r="CH60" s="519">
        <v>0</v>
      </c>
      <c r="CI60" s="519">
        <v>0</v>
      </c>
      <c r="CJ60" s="520">
        <v>1</v>
      </c>
      <c r="CK60" s="520">
        <v>1</v>
      </c>
      <c r="CL60" s="520" t="s">
        <v>223</v>
      </c>
      <c r="CM60" s="551" t="str">
        <f t="shared" si="15"/>
        <v>10 +</v>
      </c>
      <c r="CN60" s="520">
        <v>1</v>
      </c>
      <c r="CO60" s="521" t="s">
        <v>224</v>
      </c>
      <c r="CP60" s="552" t="str">
        <f t="shared" si="16"/>
        <v>4-Sanitary latrines (household)</v>
      </c>
      <c r="CQ60" s="521" t="s">
        <v>310</v>
      </c>
      <c r="CR60" s="552" t="str">
        <f t="shared" si="17"/>
        <v>3-Sanitary latrines (communal)</v>
      </c>
      <c r="CS60" s="520">
        <v>1</v>
      </c>
      <c r="CT60" s="519">
        <v>3</v>
      </c>
      <c r="CU60" s="519">
        <v>0</v>
      </c>
      <c r="CV60" s="519">
        <v>0</v>
      </c>
      <c r="CW60" s="519">
        <v>1</v>
      </c>
      <c r="CX60" s="519">
        <v>2</v>
      </c>
      <c r="CY60" s="519">
        <v>0</v>
      </c>
      <c r="CZ60" s="519">
        <v>0</v>
      </c>
      <c r="DA60" s="519">
        <v>0</v>
      </c>
      <c r="DB60" s="519">
        <v>0</v>
      </c>
      <c r="DC60" s="520">
        <v>1</v>
      </c>
      <c r="DD60" s="520">
        <v>0</v>
      </c>
      <c r="DE60" s="520" t="s">
        <v>266</v>
      </c>
      <c r="DF60" s="553" t="str">
        <f t="shared" si="18"/>
        <v>3 +</v>
      </c>
      <c r="DG60" s="520" t="s">
        <v>243</v>
      </c>
      <c r="DH60" s="553" t="str">
        <f t="shared" si="19"/>
        <v>b-&lt; 30 minutes</v>
      </c>
      <c r="DI60" s="519">
        <v>0</v>
      </c>
      <c r="DJ60" s="519">
        <v>3</v>
      </c>
      <c r="DK60" s="519">
        <v>2</v>
      </c>
      <c r="DL60" s="519">
        <v>1</v>
      </c>
      <c r="DM60" s="519">
        <v>0</v>
      </c>
      <c r="DN60" s="519">
        <v>0</v>
      </c>
      <c r="DO60" s="520">
        <v>1</v>
      </c>
      <c r="DP60" s="520">
        <v>1</v>
      </c>
      <c r="DQ60" s="520">
        <v>0</v>
      </c>
      <c r="DR60" s="520">
        <v>0</v>
      </c>
      <c r="DS60" s="522">
        <v>0</v>
      </c>
      <c r="DT60" s="522">
        <v>1</v>
      </c>
      <c r="DU60" s="522">
        <v>0</v>
      </c>
      <c r="DV60" s="522">
        <v>0</v>
      </c>
      <c r="DW60" s="522">
        <v>0</v>
      </c>
      <c r="DX60" s="522">
        <v>0</v>
      </c>
      <c r="DY60" s="522">
        <v>0</v>
      </c>
    </row>
    <row r="61" spans="1:129" ht="30">
      <c r="A61" s="513">
        <v>56</v>
      </c>
      <c r="B61" s="514">
        <v>40797</v>
      </c>
      <c r="C61" s="515">
        <v>2</v>
      </c>
      <c r="D61" s="515" t="s">
        <v>301</v>
      </c>
      <c r="E61" s="515" t="s">
        <v>345</v>
      </c>
      <c r="F61" s="515" t="s">
        <v>352</v>
      </c>
      <c r="G61" s="515" t="s">
        <v>217</v>
      </c>
      <c r="H61" s="164" t="s">
        <v>353</v>
      </c>
      <c r="I61" s="516" t="s">
        <v>234</v>
      </c>
      <c r="J61" s="349" t="str">
        <f t="shared" si="10"/>
        <v>3-Marooned</v>
      </c>
      <c r="K61" s="517">
        <v>1</v>
      </c>
      <c r="L61" s="517">
        <v>0</v>
      </c>
      <c r="M61" s="517">
        <v>1</v>
      </c>
      <c r="N61" s="517">
        <v>0</v>
      </c>
      <c r="O61" s="517">
        <v>1</v>
      </c>
      <c r="P61" s="517">
        <v>1</v>
      </c>
      <c r="Q61" s="517">
        <v>1</v>
      </c>
      <c r="R61" s="517">
        <v>0</v>
      </c>
      <c r="S61" s="517">
        <v>0</v>
      </c>
      <c r="T61" s="518" t="s">
        <v>415</v>
      </c>
      <c r="U61" s="349" t="str">
        <f t="shared" si="11"/>
        <v>2-Vulnerable</v>
      </c>
      <c r="V61" s="170">
        <v>0</v>
      </c>
      <c r="W61" s="170">
        <v>0</v>
      </c>
      <c r="X61" s="170">
        <v>0</v>
      </c>
      <c r="Y61" s="170">
        <v>0</v>
      </c>
      <c r="Z61" s="170">
        <v>0</v>
      </c>
      <c r="AA61" s="170">
        <v>2</v>
      </c>
      <c r="AB61" s="170">
        <v>0</v>
      </c>
      <c r="AC61" s="170">
        <v>0</v>
      </c>
      <c r="AD61" s="170">
        <v>0</v>
      </c>
      <c r="AE61" s="170">
        <v>1</v>
      </c>
      <c r="AF61" s="170">
        <v>0</v>
      </c>
      <c r="AG61" s="170">
        <v>3</v>
      </c>
      <c r="AH61" s="168">
        <v>1</v>
      </c>
      <c r="AI61" s="274" t="s">
        <v>310</v>
      </c>
      <c r="AJ61" s="274" t="str">
        <f t="shared" si="12"/>
        <v>3-Sanitary latrines (communal)</v>
      </c>
      <c r="AK61" s="274" t="s">
        <v>238</v>
      </c>
      <c r="AL61" s="274" t="str">
        <f t="shared" si="13"/>
        <v>2-Hanging or open latrine</v>
      </c>
      <c r="AM61" s="172">
        <v>0</v>
      </c>
      <c r="AN61" s="172">
        <v>0</v>
      </c>
      <c r="AO61" s="172">
        <v>0</v>
      </c>
      <c r="AP61" s="172">
        <v>1</v>
      </c>
      <c r="AQ61" s="172">
        <v>0</v>
      </c>
      <c r="AR61" s="172">
        <v>0</v>
      </c>
      <c r="AS61" s="172">
        <v>0</v>
      </c>
      <c r="AT61" s="172">
        <v>0</v>
      </c>
      <c r="AU61" s="172">
        <v>0</v>
      </c>
      <c r="AV61" s="172">
        <v>0</v>
      </c>
      <c r="AW61" s="170">
        <v>0</v>
      </c>
      <c r="AX61" s="170">
        <v>1</v>
      </c>
      <c r="AY61" s="170">
        <v>0</v>
      </c>
      <c r="AZ61" s="170">
        <v>3</v>
      </c>
      <c r="BA61" s="170">
        <v>0</v>
      </c>
      <c r="BB61" s="170">
        <v>0</v>
      </c>
      <c r="BC61" s="170">
        <v>0</v>
      </c>
      <c r="BD61" s="170">
        <v>0</v>
      </c>
      <c r="BE61" s="170">
        <v>2</v>
      </c>
      <c r="BF61" s="170">
        <v>2</v>
      </c>
      <c r="BG61" s="170">
        <v>0</v>
      </c>
      <c r="BH61" s="170">
        <v>0</v>
      </c>
      <c r="BI61" s="170">
        <v>0</v>
      </c>
      <c r="BJ61" s="170">
        <v>0</v>
      </c>
      <c r="BK61" s="170">
        <v>0</v>
      </c>
      <c r="BL61" s="170">
        <v>5</v>
      </c>
      <c r="BM61" s="170">
        <v>4</v>
      </c>
      <c r="BN61" s="170">
        <v>0</v>
      </c>
      <c r="BO61" s="170">
        <v>0</v>
      </c>
      <c r="BP61" s="170">
        <v>0</v>
      </c>
      <c r="BQ61" s="170">
        <v>0</v>
      </c>
      <c r="BR61" s="170">
        <v>1</v>
      </c>
      <c r="BS61" s="170">
        <v>0</v>
      </c>
      <c r="BT61" s="170">
        <v>0</v>
      </c>
      <c r="BU61" s="168" t="s">
        <v>266</v>
      </c>
      <c r="BV61" s="357" t="str">
        <f t="shared" si="14"/>
        <v>3 +</v>
      </c>
      <c r="BW61" s="167"/>
      <c r="BX61" s="519">
        <v>3</v>
      </c>
      <c r="BY61" s="519">
        <v>0</v>
      </c>
      <c r="BZ61" s="519">
        <v>0</v>
      </c>
      <c r="CA61" s="519">
        <v>0</v>
      </c>
      <c r="CB61" s="519">
        <v>2</v>
      </c>
      <c r="CC61" s="519">
        <v>1</v>
      </c>
      <c r="CD61" s="519">
        <v>0</v>
      </c>
      <c r="CE61" s="519">
        <v>0</v>
      </c>
      <c r="CF61" s="519">
        <v>0</v>
      </c>
      <c r="CG61" s="519">
        <v>0</v>
      </c>
      <c r="CH61" s="519">
        <v>0</v>
      </c>
      <c r="CI61" s="519">
        <v>0</v>
      </c>
      <c r="CJ61" s="520">
        <v>1</v>
      </c>
      <c r="CK61" s="520">
        <v>1</v>
      </c>
      <c r="CL61" s="520" t="s">
        <v>223</v>
      </c>
      <c r="CM61" s="551" t="str">
        <f t="shared" si="15"/>
        <v>10 +</v>
      </c>
      <c r="CN61" s="520">
        <v>1</v>
      </c>
      <c r="CO61" s="521" t="s">
        <v>224</v>
      </c>
      <c r="CP61" s="552" t="str">
        <f t="shared" si="16"/>
        <v>4-Sanitary latrines (household)</v>
      </c>
      <c r="CQ61" s="521" t="s">
        <v>310</v>
      </c>
      <c r="CR61" s="552" t="str">
        <f t="shared" si="17"/>
        <v>3-Sanitary latrines (communal)</v>
      </c>
      <c r="CS61" s="520">
        <v>1</v>
      </c>
      <c r="CT61" s="519">
        <v>0</v>
      </c>
      <c r="CU61" s="519">
        <v>0</v>
      </c>
      <c r="CV61" s="519">
        <v>0</v>
      </c>
      <c r="CW61" s="519">
        <v>3</v>
      </c>
      <c r="CX61" s="519">
        <v>0</v>
      </c>
      <c r="CY61" s="519">
        <v>1</v>
      </c>
      <c r="CZ61" s="519">
        <v>2</v>
      </c>
      <c r="DA61" s="519">
        <v>0</v>
      </c>
      <c r="DB61" s="519">
        <v>0</v>
      </c>
      <c r="DC61" s="520">
        <v>1</v>
      </c>
      <c r="DD61" s="520">
        <v>0</v>
      </c>
      <c r="DE61" s="520" t="s">
        <v>248</v>
      </c>
      <c r="DF61" s="553" t="str">
        <f t="shared" si="18"/>
        <v>2 - 3</v>
      </c>
      <c r="DG61" s="520" t="s">
        <v>236</v>
      </c>
      <c r="DH61" s="553" t="str">
        <f t="shared" si="19"/>
        <v>e-&gt; 2 hours</v>
      </c>
      <c r="DI61" s="519">
        <v>0</v>
      </c>
      <c r="DJ61" s="519">
        <v>3</v>
      </c>
      <c r="DK61" s="519">
        <v>0</v>
      </c>
      <c r="DL61" s="519">
        <v>2</v>
      </c>
      <c r="DM61" s="519">
        <v>0</v>
      </c>
      <c r="DN61" s="519">
        <v>1</v>
      </c>
      <c r="DO61" s="520">
        <v>0</v>
      </c>
      <c r="DP61" s="520">
        <v>1</v>
      </c>
      <c r="DQ61" s="520">
        <v>0</v>
      </c>
      <c r="DR61" s="520">
        <v>0</v>
      </c>
      <c r="DS61" s="522">
        <v>0</v>
      </c>
      <c r="DT61" s="522">
        <v>1</v>
      </c>
      <c r="DU61" s="522">
        <v>1</v>
      </c>
      <c r="DV61" s="522">
        <v>0</v>
      </c>
      <c r="DW61" s="522">
        <v>0</v>
      </c>
      <c r="DX61" s="522">
        <v>0</v>
      </c>
      <c r="DY61" s="522">
        <v>0</v>
      </c>
    </row>
    <row r="62" spans="1:129" ht="60">
      <c r="A62" s="513">
        <v>57</v>
      </c>
      <c r="B62" s="514">
        <v>40796</v>
      </c>
      <c r="C62" s="515">
        <v>2</v>
      </c>
      <c r="D62" s="515" t="s">
        <v>301</v>
      </c>
      <c r="E62" s="515" t="s">
        <v>345</v>
      </c>
      <c r="F62" s="515" t="s">
        <v>354</v>
      </c>
      <c r="G62" s="515" t="s">
        <v>217</v>
      </c>
      <c r="H62" s="164" t="s">
        <v>355</v>
      </c>
      <c r="I62" s="516" t="s">
        <v>219</v>
      </c>
      <c r="J62" s="349" t="str">
        <f t="shared" si="10"/>
        <v>4-Damaged or water-logged</v>
      </c>
      <c r="K62" s="517">
        <v>1</v>
      </c>
      <c r="L62" s="517">
        <v>0</v>
      </c>
      <c r="M62" s="517">
        <v>1</v>
      </c>
      <c r="N62" s="517">
        <v>0</v>
      </c>
      <c r="O62" s="517">
        <v>1</v>
      </c>
      <c r="P62" s="517">
        <v>1</v>
      </c>
      <c r="Q62" s="517">
        <v>1</v>
      </c>
      <c r="R62" s="517">
        <v>0</v>
      </c>
      <c r="S62" s="517">
        <v>0</v>
      </c>
      <c r="T62" s="518" t="s">
        <v>424</v>
      </c>
      <c r="U62" s="349" t="str">
        <f t="shared" si="11"/>
        <v>4-Extremely vulnerable</v>
      </c>
      <c r="V62" s="170">
        <v>2</v>
      </c>
      <c r="W62" s="170">
        <v>0</v>
      </c>
      <c r="X62" s="170">
        <v>3</v>
      </c>
      <c r="Y62" s="170">
        <v>0</v>
      </c>
      <c r="Z62" s="170">
        <v>0</v>
      </c>
      <c r="AA62" s="170">
        <v>1</v>
      </c>
      <c r="AB62" s="170">
        <v>0</v>
      </c>
      <c r="AC62" s="170">
        <v>0</v>
      </c>
      <c r="AD62" s="170">
        <v>0</v>
      </c>
      <c r="AE62" s="170">
        <v>0</v>
      </c>
      <c r="AF62" s="170">
        <v>0</v>
      </c>
      <c r="AG62" s="170">
        <v>0</v>
      </c>
      <c r="AH62" s="168">
        <v>1</v>
      </c>
      <c r="AI62" s="274" t="s">
        <v>310</v>
      </c>
      <c r="AJ62" s="274" t="str">
        <f t="shared" si="12"/>
        <v>3-Sanitary latrines (communal)</v>
      </c>
      <c r="AK62" s="274" t="s">
        <v>238</v>
      </c>
      <c r="AL62" s="274" t="str">
        <f t="shared" si="13"/>
        <v>2-Hanging or open latrine</v>
      </c>
      <c r="AM62" s="172">
        <v>0</v>
      </c>
      <c r="AN62" s="172">
        <v>0</v>
      </c>
      <c r="AO62" s="172">
        <v>1</v>
      </c>
      <c r="AP62" s="172">
        <v>1</v>
      </c>
      <c r="AQ62" s="172">
        <v>0</v>
      </c>
      <c r="AR62" s="172">
        <v>0</v>
      </c>
      <c r="AS62" s="172">
        <v>0</v>
      </c>
      <c r="AT62" s="172">
        <v>0</v>
      </c>
      <c r="AU62" s="172">
        <v>0</v>
      </c>
      <c r="AV62" s="172">
        <v>0</v>
      </c>
      <c r="AW62" s="170">
        <v>0</v>
      </c>
      <c r="AX62" s="170">
        <v>0</v>
      </c>
      <c r="AY62" s="170">
        <v>0</v>
      </c>
      <c r="AZ62" s="170">
        <v>3</v>
      </c>
      <c r="BA62" s="170">
        <v>1</v>
      </c>
      <c r="BB62" s="170">
        <v>0</v>
      </c>
      <c r="BC62" s="170">
        <v>0</v>
      </c>
      <c r="BD62" s="170">
        <v>0</v>
      </c>
      <c r="BE62" s="170">
        <v>2</v>
      </c>
      <c r="BF62" s="170">
        <v>4</v>
      </c>
      <c r="BG62" s="170">
        <v>0</v>
      </c>
      <c r="BH62" s="170">
        <v>0</v>
      </c>
      <c r="BI62" s="170">
        <v>0</v>
      </c>
      <c r="BJ62" s="170">
        <v>0</v>
      </c>
      <c r="BK62" s="170">
        <v>0</v>
      </c>
      <c r="BL62" s="170">
        <v>2</v>
      </c>
      <c r="BM62" s="170">
        <v>0</v>
      </c>
      <c r="BN62" s="170">
        <v>0</v>
      </c>
      <c r="BO62" s="170">
        <v>5</v>
      </c>
      <c r="BP62" s="170">
        <v>0</v>
      </c>
      <c r="BQ62" s="170">
        <v>1</v>
      </c>
      <c r="BR62" s="170">
        <v>3</v>
      </c>
      <c r="BS62" s="170">
        <v>0</v>
      </c>
      <c r="BT62" s="170">
        <v>0</v>
      </c>
      <c r="BU62" s="168" t="s">
        <v>266</v>
      </c>
      <c r="BV62" s="357" t="str">
        <f t="shared" si="14"/>
        <v>3 +</v>
      </c>
      <c r="BW62" s="167">
        <v>0</v>
      </c>
      <c r="BX62" s="519">
        <v>0</v>
      </c>
      <c r="BY62" s="519">
        <v>0</v>
      </c>
      <c r="BZ62" s="519">
        <v>0</v>
      </c>
      <c r="CA62" s="519">
        <v>0</v>
      </c>
      <c r="CB62" s="519">
        <v>2</v>
      </c>
      <c r="CC62" s="519">
        <v>3</v>
      </c>
      <c r="CD62" s="519">
        <v>1</v>
      </c>
      <c r="CE62" s="519">
        <v>0</v>
      </c>
      <c r="CF62" s="519">
        <v>0</v>
      </c>
      <c r="CG62" s="519">
        <v>0</v>
      </c>
      <c r="CH62" s="519">
        <v>0</v>
      </c>
      <c r="CI62" s="519">
        <v>0</v>
      </c>
      <c r="CJ62" s="520">
        <v>0</v>
      </c>
      <c r="CK62" s="520">
        <v>1</v>
      </c>
      <c r="CL62" s="520" t="s">
        <v>285</v>
      </c>
      <c r="CM62" s="551" t="str">
        <f t="shared" si="15"/>
        <v>05 - 10</v>
      </c>
      <c r="CN62" s="520">
        <v>1</v>
      </c>
      <c r="CO62" s="521" t="s">
        <v>224</v>
      </c>
      <c r="CP62" s="552" t="str">
        <f t="shared" si="16"/>
        <v>4-Sanitary latrines (household)</v>
      </c>
      <c r="CQ62" s="521" t="s">
        <v>310</v>
      </c>
      <c r="CR62" s="552" t="str">
        <f t="shared" si="17"/>
        <v>3-Sanitary latrines (communal)</v>
      </c>
      <c r="CS62" s="520">
        <v>1</v>
      </c>
      <c r="CT62" s="519">
        <v>0</v>
      </c>
      <c r="CU62" s="519">
        <v>0</v>
      </c>
      <c r="CV62" s="519">
        <v>0</v>
      </c>
      <c r="CW62" s="519">
        <v>0</v>
      </c>
      <c r="CX62" s="519">
        <v>0</v>
      </c>
      <c r="CY62" s="519">
        <v>0</v>
      </c>
      <c r="CZ62" s="519">
        <v>0</v>
      </c>
      <c r="DA62" s="519">
        <v>0</v>
      </c>
      <c r="DB62" s="519">
        <v>0</v>
      </c>
      <c r="DC62" s="520">
        <v>1</v>
      </c>
      <c r="DD62" s="520">
        <v>0</v>
      </c>
      <c r="DE62" s="520" t="s">
        <v>266</v>
      </c>
      <c r="DF62" s="553" t="str">
        <f t="shared" si="18"/>
        <v>3 +</v>
      </c>
      <c r="DG62" s="520" t="s">
        <v>236</v>
      </c>
      <c r="DH62" s="553" t="str">
        <f t="shared" si="19"/>
        <v>e-&gt; 2 hours</v>
      </c>
      <c r="DI62" s="519">
        <v>0</v>
      </c>
      <c r="DJ62" s="519">
        <v>1</v>
      </c>
      <c r="DK62" s="519">
        <v>2</v>
      </c>
      <c r="DL62" s="519">
        <v>3</v>
      </c>
      <c r="DM62" s="519">
        <v>0</v>
      </c>
      <c r="DN62" s="519">
        <v>0</v>
      </c>
      <c r="DO62" s="520">
        <v>1</v>
      </c>
      <c r="DP62" s="520">
        <v>1</v>
      </c>
      <c r="DQ62" s="520">
        <v>0</v>
      </c>
      <c r="DR62" s="520">
        <v>0</v>
      </c>
      <c r="DS62" s="524">
        <v>0</v>
      </c>
      <c r="DT62" s="524">
        <v>1</v>
      </c>
      <c r="DU62" s="524">
        <v>0</v>
      </c>
      <c r="DV62" s="524">
        <v>0</v>
      </c>
      <c r="DW62" s="524">
        <v>0</v>
      </c>
      <c r="DX62" s="524">
        <v>0</v>
      </c>
      <c r="DY62" s="524">
        <v>0</v>
      </c>
    </row>
    <row r="63" spans="1:129" ht="75">
      <c r="A63" s="513">
        <v>58</v>
      </c>
      <c r="B63" s="514">
        <v>40796</v>
      </c>
      <c r="C63" s="515">
        <v>2</v>
      </c>
      <c r="D63" s="515" t="s">
        <v>301</v>
      </c>
      <c r="E63" s="515" t="s">
        <v>345</v>
      </c>
      <c r="F63" s="515" t="s">
        <v>349</v>
      </c>
      <c r="G63" s="515" t="s">
        <v>217</v>
      </c>
      <c r="H63" s="164" t="s">
        <v>349</v>
      </c>
      <c r="I63" s="516" t="s">
        <v>251</v>
      </c>
      <c r="J63" s="349" t="str">
        <f t="shared" si="10"/>
        <v>5-Home undamaged</v>
      </c>
      <c r="K63" s="517">
        <v>0</v>
      </c>
      <c r="L63" s="517">
        <v>0</v>
      </c>
      <c r="M63" s="517">
        <v>0</v>
      </c>
      <c r="N63" s="517">
        <v>0</v>
      </c>
      <c r="O63" s="517">
        <v>0</v>
      </c>
      <c r="P63" s="517">
        <v>0</v>
      </c>
      <c r="Q63" s="517">
        <v>1</v>
      </c>
      <c r="R63" s="517">
        <v>1</v>
      </c>
      <c r="S63" s="517">
        <v>0</v>
      </c>
      <c r="T63" s="518" t="s">
        <v>415</v>
      </c>
      <c r="U63" s="349" t="str">
        <f t="shared" si="11"/>
        <v>2-Vulnerable</v>
      </c>
      <c r="V63" s="170">
        <v>2</v>
      </c>
      <c r="W63" s="170">
        <v>1</v>
      </c>
      <c r="X63" s="170">
        <v>0</v>
      </c>
      <c r="Y63" s="170">
        <v>0</v>
      </c>
      <c r="Z63" s="170">
        <v>0</v>
      </c>
      <c r="AA63" s="170">
        <v>3</v>
      </c>
      <c r="AB63" s="170">
        <v>0</v>
      </c>
      <c r="AC63" s="170">
        <v>0</v>
      </c>
      <c r="AD63" s="170">
        <v>0</v>
      </c>
      <c r="AE63" s="170">
        <v>0</v>
      </c>
      <c r="AF63" s="170">
        <v>0</v>
      </c>
      <c r="AG63" s="170">
        <v>0</v>
      </c>
      <c r="AH63" s="168">
        <v>0</v>
      </c>
      <c r="AI63" s="274" t="s">
        <v>224</v>
      </c>
      <c r="AJ63" s="274" t="str">
        <f t="shared" si="12"/>
        <v>4-Sanitary latrines (household)</v>
      </c>
      <c r="AK63" s="274" t="s">
        <v>310</v>
      </c>
      <c r="AL63" s="274" t="str">
        <f t="shared" si="13"/>
        <v>3-Sanitary latrines (communal)</v>
      </c>
      <c r="AM63" s="172">
        <v>0</v>
      </c>
      <c r="AN63" s="172">
        <v>0</v>
      </c>
      <c r="AO63" s="172">
        <v>0</v>
      </c>
      <c r="AP63" s="172">
        <v>0</v>
      </c>
      <c r="AQ63" s="172">
        <v>0</v>
      </c>
      <c r="AR63" s="172">
        <v>0</v>
      </c>
      <c r="AS63" s="172">
        <v>0</v>
      </c>
      <c r="AT63" s="172">
        <v>0</v>
      </c>
      <c r="AU63" s="172">
        <v>0</v>
      </c>
      <c r="AV63" s="172">
        <v>0</v>
      </c>
      <c r="AW63" s="170">
        <v>0</v>
      </c>
      <c r="AX63" s="170">
        <v>0</v>
      </c>
      <c r="AY63" s="170">
        <v>0</v>
      </c>
      <c r="AZ63" s="170">
        <v>0</v>
      </c>
      <c r="BA63" s="170">
        <v>0</v>
      </c>
      <c r="BB63" s="170">
        <v>0</v>
      </c>
      <c r="BC63" s="170">
        <v>0</v>
      </c>
      <c r="BD63" s="170">
        <v>0</v>
      </c>
      <c r="BE63" s="170">
        <v>0</v>
      </c>
      <c r="BF63" s="170">
        <v>0</v>
      </c>
      <c r="BG63" s="170">
        <v>0</v>
      </c>
      <c r="BH63" s="170">
        <v>0</v>
      </c>
      <c r="BI63" s="170">
        <v>0</v>
      </c>
      <c r="BJ63" s="170">
        <v>0</v>
      </c>
      <c r="BK63" s="170">
        <v>0</v>
      </c>
      <c r="BL63" s="170">
        <v>0</v>
      </c>
      <c r="BM63" s="170">
        <v>0</v>
      </c>
      <c r="BN63" s="170">
        <v>0</v>
      </c>
      <c r="BO63" s="170">
        <v>0</v>
      </c>
      <c r="BP63" s="170">
        <v>0</v>
      </c>
      <c r="BQ63" s="170">
        <v>0</v>
      </c>
      <c r="BR63" s="170">
        <v>0</v>
      </c>
      <c r="BS63" s="170">
        <v>0</v>
      </c>
      <c r="BT63" s="170">
        <v>0</v>
      </c>
      <c r="BU63" s="168" t="s">
        <v>538</v>
      </c>
      <c r="BV63" s="357" t="str">
        <f t="shared" si="14"/>
        <v>0 - &lt;1</v>
      </c>
      <c r="BW63" s="167"/>
      <c r="BX63" s="519">
        <v>2</v>
      </c>
      <c r="BY63" s="519">
        <v>0</v>
      </c>
      <c r="BZ63" s="519">
        <v>0</v>
      </c>
      <c r="CA63" s="519">
        <v>1</v>
      </c>
      <c r="CB63" s="519">
        <v>0</v>
      </c>
      <c r="CC63" s="519">
        <v>3</v>
      </c>
      <c r="CD63" s="519">
        <v>0</v>
      </c>
      <c r="CE63" s="519">
        <v>0</v>
      </c>
      <c r="CF63" s="519">
        <v>0</v>
      </c>
      <c r="CG63" s="519">
        <v>0</v>
      </c>
      <c r="CH63" s="519">
        <v>0</v>
      </c>
      <c r="CI63" s="519">
        <v>0</v>
      </c>
      <c r="CJ63" s="520">
        <v>1</v>
      </c>
      <c r="CK63" s="520">
        <v>1</v>
      </c>
      <c r="CL63" s="520" t="s">
        <v>285</v>
      </c>
      <c r="CM63" s="551" t="str">
        <f t="shared" si="15"/>
        <v>05 - 10</v>
      </c>
      <c r="CN63" s="520">
        <v>0</v>
      </c>
      <c r="CO63" s="521" t="s">
        <v>224</v>
      </c>
      <c r="CP63" s="552" t="str">
        <f t="shared" si="16"/>
        <v>4-Sanitary latrines (household)</v>
      </c>
      <c r="CQ63" s="521" t="s">
        <v>300</v>
      </c>
      <c r="CR63" s="552" t="str">
        <f t="shared" si="17"/>
        <v>5-Other</v>
      </c>
      <c r="CS63" s="520">
        <v>1</v>
      </c>
      <c r="CT63" s="519">
        <v>0</v>
      </c>
      <c r="CU63" s="519">
        <v>0</v>
      </c>
      <c r="CV63" s="519">
        <v>0</v>
      </c>
      <c r="CW63" s="519">
        <v>0</v>
      </c>
      <c r="CX63" s="519">
        <v>0</v>
      </c>
      <c r="CY63" s="519">
        <v>0</v>
      </c>
      <c r="CZ63" s="519">
        <v>0</v>
      </c>
      <c r="DA63" s="519">
        <v>0</v>
      </c>
      <c r="DB63" s="519">
        <v>0</v>
      </c>
      <c r="DC63" s="520">
        <v>1</v>
      </c>
      <c r="DD63" s="520">
        <v>0</v>
      </c>
      <c r="DE63" s="520" t="s">
        <v>266</v>
      </c>
      <c r="DF63" s="553" t="str">
        <f t="shared" si="18"/>
        <v>3 +</v>
      </c>
      <c r="DG63" s="520" t="s">
        <v>236</v>
      </c>
      <c r="DH63" s="553" t="str">
        <f t="shared" si="19"/>
        <v>e-&gt; 2 hours</v>
      </c>
      <c r="DI63" s="519">
        <v>0</v>
      </c>
      <c r="DJ63" s="519">
        <v>3</v>
      </c>
      <c r="DK63" s="519">
        <v>0</v>
      </c>
      <c r="DL63" s="519">
        <v>2</v>
      </c>
      <c r="DM63" s="519">
        <v>0</v>
      </c>
      <c r="DN63" s="519">
        <v>1</v>
      </c>
      <c r="DO63" s="520">
        <v>1</v>
      </c>
      <c r="DP63" s="520">
        <v>1</v>
      </c>
      <c r="DQ63" s="520">
        <v>0</v>
      </c>
      <c r="DR63" s="520">
        <v>0</v>
      </c>
      <c r="DS63" s="524">
        <v>0</v>
      </c>
      <c r="DT63" s="524">
        <v>1</v>
      </c>
      <c r="DU63" s="524">
        <v>0</v>
      </c>
      <c r="DV63" s="524">
        <v>0</v>
      </c>
      <c r="DW63" s="524">
        <v>0</v>
      </c>
      <c r="DX63" s="524">
        <v>0</v>
      </c>
      <c r="DY63" s="524">
        <v>0</v>
      </c>
    </row>
    <row r="64" spans="1:129" ht="45">
      <c r="A64" s="513">
        <v>59</v>
      </c>
      <c r="B64" s="523">
        <v>40796</v>
      </c>
      <c r="C64" s="515">
        <v>1</v>
      </c>
      <c r="D64" s="515" t="s">
        <v>301</v>
      </c>
      <c r="E64" s="515" t="s">
        <v>345</v>
      </c>
      <c r="F64" s="515" t="s">
        <v>356</v>
      </c>
      <c r="G64" s="515" t="s">
        <v>217</v>
      </c>
      <c r="H64" s="164" t="s">
        <v>357</v>
      </c>
      <c r="I64" s="516" t="s">
        <v>257</v>
      </c>
      <c r="J64" s="349" t="str">
        <f t="shared" si="10"/>
        <v>1-Collective centers</v>
      </c>
      <c r="K64" s="525">
        <v>1</v>
      </c>
      <c r="L64" s="525">
        <v>1</v>
      </c>
      <c r="M64" s="525">
        <v>1</v>
      </c>
      <c r="N64" s="525">
        <v>0</v>
      </c>
      <c r="O64" s="517">
        <v>1</v>
      </c>
      <c r="P64" s="517">
        <v>1</v>
      </c>
      <c r="Q64" s="517">
        <v>1</v>
      </c>
      <c r="R64" s="517">
        <v>1</v>
      </c>
      <c r="S64" s="517">
        <v>0</v>
      </c>
      <c r="T64" s="526" t="s">
        <v>416</v>
      </c>
      <c r="U64" s="349" t="str">
        <f t="shared" si="11"/>
        <v>3-Seriously vulnerable</v>
      </c>
      <c r="V64" s="170">
        <v>0</v>
      </c>
      <c r="W64" s="170">
        <v>0</v>
      </c>
      <c r="X64" s="170">
        <v>0</v>
      </c>
      <c r="Y64" s="170">
        <v>0</v>
      </c>
      <c r="Z64" s="170">
        <v>1</v>
      </c>
      <c r="AA64" s="170">
        <v>3</v>
      </c>
      <c r="AB64" s="170">
        <v>2</v>
      </c>
      <c r="AC64" s="170">
        <v>0</v>
      </c>
      <c r="AD64" s="170">
        <v>0</v>
      </c>
      <c r="AE64" s="170">
        <v>0</v>
      </c>
      <c r="AF64" s="170">
        <v>0</v>
      </c>
      <c r="AG64" s="170">
        <v>0</v>
      </c>
      <c r="AH64" s="168">
        <v>0</v>
      </c>
      <c r="AI64" s="274" t="s">
        <v>224</v>
      </c>
      <c r="AJ64" s="274" t="str">
        <f t="shared" si="12"/>
        <v>4-Sanitary latrines (household)</v>
      </c>
      <c r="AK64" s="274" t="s">
        <v>225</v>
      </c>
      <c r="AL64" s="274" t="str">
        <f t="shared" si="13"/>
        <v>1-Open area</v>
      </c>
      <c r="AM64" s="172">
        <v>0</v>
      </c>
      <c r="AN64" s="172">
        <v>1</v>
      </c>
      <c r="AO64" s="172">
        <v>0</v>
      </c>
      <c r="AP64" s="172">
        <v>1</v>
      </c>
      <c r="AQ64" s="172">
        <v>0</v>
      </c>
      <c r="AR64" s="172">
        <v>0</v>
      </c>
      <c r="AS64" s="172">
        <v>0</v>
      </c>
      <c r="AT64" s="172">
        <v>1</v>
      </c>
      <c r="AU64" s="172">
        <v>0</v>
      </c>
      <c r="AV64" s="172">
        <v>0</v>
      </c>
      <c r="AW64" s="170">
        <v>0</v>
      </c>
      <c r="AX64" s="170">
        <v>0</v>
      </c>
      <c r="AY64" s="170">
        <v>3</v>
      </c>
      <c r="AZ64" s="170">
        <v>2</v>
      </c>
      <c r="BA64" s="170">
        <v>0</v>
      </c>
      <c r="BB64" s="170">
        <v>1</v>
      </c>
      <c r="BC64" s="170">
        <v>0</v>
      </c>
      <c r="BD64" s="170">
        <v>0</v>
      </c>
      <c r="BE64" s="170">
        <v>0</v>
      </c>
      <c r="BF64" s="170">
        <v>5</v>
      </c>
      <c r="BG64" s="170">
        <v>0</v>
      </c>
      <c r="BH64" s="170">
        <v>4</v>
      </c>
      <c r="BI64" s="170">
        <v>0</v>
      </c>
      <c r="BJ64" s="170">
        <v>3</v>
      </c>
      <c r="BK64" s="170">
        <v>0</v>
      </c>
      <c r="BL64" s="170">
        <v>0</v>
      </c>
      <c r="BM64" s="170">
        <v>0</v>
      </c>
      <c r="BN64" s="170">
        <v>2</v>
      </c>
      <c r="BO64" s="170">
        <v>1</v>
      </c>
      <c r="BP64" s="170">
        <v>0</v>
      </c>
      <c r="BQ64" s="170">
        <v>0</v>
      </c>
      <c r="BR64" s="170">
        <v>0</v>
      </c>
      <c r="BS64" s="170">
        <v>0</v>
      </c>
      <c r="BT64" s="170">
        <v>0</v>
      </c>
      <c r="BU64" s="168" t="s">
        <v>266</v>
      </c>
      <c r="BV64" s="357" t="str">
        <f t="shared" si="14"/>
        <v>3 +</v>
      </c>
      <c r="BW64" s="168">
        <v>1</v>
      </c>
      <c r="BX64" s="519">
        <v>0</v>
      </c>
      <c r="BY64" s="519">
        <v>0</v>
      </c>
      <c r="BZ64" s="519">
        <v>1</v>
      </c>
      <c r="CA64" s="519">
        <v>0</v>
      </c>
      <c r="CB64" s="519">
        <v>0</v>
      </c>
      <c r="CC64" s="519">
        <v>3</v>
      </c>
      <c r="CD64" s="519">
        <v>2</v>
      </c>
      <c r="CE64" s="519">
        <v>0</v>
      </c>
      <c r="CF64" s="519">
        <v>0</v>
      </c>
      <c r="CG64" s="519">
        <v>0</v>
      </c>
      <c r="CH64" s="519">
        <v>0</v>
      </c>
      <c r="CI64" s="519">
        <v>0</v>
      </c>
      <c r="CJ64" s="520">
        <v>0</v>
      </c>
      <c r="CK64" s="520">
        <v>1</v>
      </c>
      <c r="CL64" s="520" t="s">
        <v>223</v>
      </c>
      <c r="CM64" s="551" t="str">
        <f t="shared" si="15"/>
        <v>10 +</v>
      </c>
      <c r="CN64" s="520">
        <v>1</v>
      </c>
      <c r="CO64" s="521" t="s">
        <v>224</v>
      </c>
      <c r="CP64" s="552" t="str">
        <f t="shared" si="16"/>
        <v>4-Sanitary latrines (household)</v>
      </c>
      <c r="CQ64" s="521" t="s">
        <v>310</v>
      </c>
      <c r="CR64" s="552" t="str">
        <f t="shared" si="17"/>
        <v>3-Sanitary latrines (communal)</v>
      </c>
      <c r="CS64" s="520">
        <v>1</v>
      </c>
      <c r="CT64" s="519">
        <v>0</v>
      </c>
      <c r="CU64" s="519">
        <v>0</v>
      </c>
      <c r="CV64" s="519">
        <v>3</v>
      </c>
      <c r="CW64" s="519">
        <v>2</v>
      </c>
      <c r="CX64" s="519">
        <v>0</v>
      </c>
      <c r="CY64" s="519">
        <v>0</v>
      </c>
      <c r="CZ64" s="519">
        <v>1</v>
      </c>
      <c r="DA64" s="519">
        <v>0</v>
      </c>
      <c r="DB64" s="519">
        <v>0</v>
      </c>
      <c r="DC64" s="520">
        <v>1</v>
      </c>
      <c r="DD64" s="520">
        <v>0</v>
      </c>
      <c r="DE64" s="520" t="s">
        <v>266</v>
      </c>
      <c r="DF64" s="553" t="str">
        <f t="shared" si="18"/>
        <v>3 +</v>
      </c>
      <c r="DG64" s="520" t="s">
        <v>290</v>
      </c>
      <c r="DH64" s="553" t="str">
        <f t="shared" si="19"/>
        <v>a-Health facility nearby</v>
      </c>
      <c r="DI64" s="519">
        <v>0</v>
      </c>
      <c r="DJ64" s="519">
        <v>2</v>
      </c>
      <c r="DK64" s="519">
        <v>3</v>
      </c>
      <c r="DL64" s="519">
        <v>1</v>
      </c>
      <c r="DM64" s="519">
        <v>0</v>
      </c>
      <c r="DN64" s="519">
        <v>0</v>
      </c>
      <c r="DO64" s="520">
        <v>1</v>
      </c>
      <c r="DP64" s="520">
        <v>1</v>
      </c>
      <c r="DQ64" s="520">
        <v>1</v>
      </c>
      <c r="DR64" s="520">
        <v>0</v>
      </c>
      <c r="DS64" s="522">
        <v>0</v>
      </c>
      <c r="DT64" s="522">
        <v>1</v>
      </c>
      <c r="DU64" s="522">
        <v>1</v>
      </c>
      <c r="DV64" s="522">
        <v>1</v>
      </c>
      <c r="DW64" s="522">
        <v>0</v>
      </c>
      <c r="DX64" s="522">
        <v>1</v>
      </c>
      <c r="DY64" s="522">
        <v>0</v>
      </c>
    </row>
    <row r="65" spans="1:129" ht="30">
      <c r="A65" s="513">
        <v>60</v>
      </c>
      <c r="B65" s="523">
        <v>40797</v>
      </c>
      <c r="C65" s="515">
        <v>1</v>
      </c>
      <c r="D65" s="515" t="s">
        <v>301</v>
      </c>
      <c r="E65" s="515" t="s">
        <v>345</v>
      </c>
      <c r="F65" s="515" t="s">
        <v>356</v>
      </c>
      <c r="G65" s="515" t="s">
        <v>217</v>
      </c>
      <c r="H65" s="164" t="s">
        <v>358</v>
      </c>
      <c r="I65" s="516" t="s">
        <v>234</v>
      </c>
      <c r="J65" s="349" t="str">
        <f t="shared" si="10"/>
        <v>3-Marooned</v>
      </c>
      <c r="K65" s="525">
        <v>1</v>
      </c>
      <c r="L65" s="525">
        <v>1</v>
      </c>
      <c r="M65" s="525">
        <v>1</v>
      </c>
      <c r="N65" s="525">
        <v>0</v>
      </c>
      <c r="O65" s="517">
        <v>1</v>
      </c>
      <c r="P65" s="517">
        <v>1</v>
      </c>
      <c r="Q65" s="517">
        <v>1</v>
      </c>
      <c r="R65" s="517">
        <v>1</v>
      </c>
      <c r="S65" s="517">
        <v>0</v>
      </c>
      <c r="T65" s="526" t="s">
        <v>434</v>
      </c>
      <c r="U65" s="349" t="str">
        <f t="shared" si="11"/>
        <v>3-Seriously vulnerable</v>
      </c>
      <c r="V65" s="170">
        <v>2</v>
      </c>
      <c r="W65" s="170">
        <v>0</v>
      </c>
      <c r="X65" s="170">
        <v>1</v>
      </c>
      <c r="Y65" s="170">
        <v>0</v>
      </c>
      <c r="Z65" s="170">
        <v>0</v>
      </c>
      <c r="AA65" s="170">
        <v>3</v>
      </c>
      <c r="AB65" s="170">
        <v>0</v>
      </c>
      <c r="AC65" s="170">
        <v>0</v>
      </c>
      <c r="AD65" s="170">
        <v>0</v>
      </c>
      <c r="AE65" s="170">
        <v>0</v>
      </c>
      <c r="AF65" s="170">
        <v>0</v>
      </c>
      <c r="AG65" s="170">
        <v>0</v>
      </c>
      <c r="AH65" s="168">
        <v>0</v>
      </c>
      <c r="AI65" s="274" t="s">
        <v>224</v>
      </c>
      <c r="AJ65" s="274" t="str">
        <f t="shared" si="12"/>
        <v>4-Sanitary latrines (household)</v>
      </c>
      <c r="AK65" s="274" t="s">
        <v>225</v>
      </c>
      <c r="AL65" s="274" t="str">
        <f t="shared" si="13"/>
        <v>1-Open area</v>
      </c>
      <c r="AM65" s="172">
        <v>1</v>
      </c>
      <c r="AN65" s="172">
        <v>0</v>
      </c>
      <c r="AO65" s="172">
        <v>1</v>
      </c>
      <c r="AP65" s="172">
        <v>0</v>
      </c>
      <c r="AQ65" s="172">
        <v>0</v>
      </c>
      <c r="AR65" s="172">
        <v>0</v>
      </c>
      <c r="AS65" s="172">
        <v>0</v>
      </c>
      <c r="AT65" s="172">
        <v>1</v>
      </c>
      <c r="AU65" s="172">
        <v>0</v>
      </c>
      <c r="AV65" s="172">
        <v>0</v>
      </c>
      <c r="AW65" s="170">
        <v>1</v>
      </c>
      <c r="AX65" s="170">
        <v>0</v>
      </c>
      <c r="AY65" s="170">
        <v>3</v>
      </c>
      <c r="AZ65" s="170">
        <v>2</v>
      </c>
      <c r="BA65" s="170">
        <v>0</v>
      </c>
      <c r="BB65" s="170">
        <v>1</v>
      </c>
      <c r="BC65" s="170">
        <v>0</v>
      </c>
      <c r="BD65" s="170">
        <v>0</v>
      </c>
      <c r="BE65" s="170">
        <v>0</v>
      </c>
      <c r="BF65" s="170">
        <v>2</v>
      </c>
      <c r="BG65" s="170">
        <v>0</v>
      </c>
      <c r="BH65" s="170">
        <v>0</v>
      </c>
      <c r="BI65" s="170">
        <v>0</v>
      </c>
      <c r="BJ65" s="170">
        <v>5</v>
      </c>
      <c r="BK65" s="170">
        <v>4</v>
      </c>
      <c r="BL65" s="170">
        <v>0</v>
      </c>
      <c r="BM65" s="170">
        <v>0</v>
      </c>
      <c r="BN65" s="170">
        <v>0</v>
      </c>
      <c r="BO65" s="170">
        <v>3</v>
      </c>
      <c r="BP65" s="170">
        <v>0</v>
      </c>
      <c r="BQ65" s="170">
        <v>0</v>
      </c>
      <c r="BR65" s="170">
        <v>1</v>
      </c>
      <c r="BS65" s="170">
        <v>0</v>
      </c>
      <c r="BT65" s="170">
        <v>0</v>
      </c>
      <c r="BU65" s="168" t="s">
        <v>266</v>
      </c>
      <c r="BV65" s="357" t="str">
        <f t="shared" si="14"/>
        <v>3 +</v>
      </c>
      <c r="BW65" s="167">
        <v>0</v>
      </c>
      <c r="BX65" s="519">
        <v>1</v>
      </c>
      <c r="BY65" s="519">
        <v>0</v>
      </c>
      <c r="BZ65" s="519">
        <v>0</v>
      </c>
      <c r="CA65" s="519">
        <v>0</v>
      </c>
      <c r="CB65" s="519">
        <v>0</v>
      </c>
      <c r="CC65" s="519">
        <v>3</v>
      </c>
      <c r="CD65" s="519">
        <v>2</v>
      </c>
      <c r="CE65" s="519">
        <v>0</v>
      </c>
      <c r="CF65" s="519">
        <v>0</v>
      </c>
      <c r="CG65" s="519">
        <v>0</v>
      </c>
      <c r="CH65" s="519">
        <v>0</v>
      </c>
      <c r="CI65" s="519">
        <v>0</v>
      </c>
      <c r="CJ65" s="520">
        <v>0</v>
      </c>
      <c r="CK65" s="520">
        <v>1</v>
      </c>
      <c r="CL65" s="520" t="s">
        <v>223</v>
      </c>
      <c r="CM65" s="551" t="str">
        <f t="shared" si="15"/>
        <v>10 +</v>
      </c>
      <c r="CN65" s="520">
        <v>1</v>
      </c>
      <c r="CO65" s="521" t="s">
        <v>224</v>
      </c>
      <c r="CP65" s="552" t="str">
        <f t="shared" si="16"/>
        <v>4-Sanitary latrines (household)</v>
      </c>
      <c r="CQ65" s="521" t="s">
        <v>300</v>
      </c>
      <c r="CR65" s="552" t="str">
        <f t="shared" si="17"/>
        <v>5-Other</v>
      </c>
      <c r="CS65" s="520">
        <v>1</v>
      </c>
      <c r="CT65" s="519">
        <v>0</v>
      </c>
      <c r="CU65" s="519">
        <v>0</v>
      </c>
      <c r="CV65" s="519">
        <v>0</v>
      </c>
      <c r="CW65" s="519">
        <v>0</v>
      </c>
      <c r="CX65" s="519">
        <v>3</v>
      </c>
      <c r="CY65" s="519">
        <v>0</v>
      </c>
      <c r="CZ65" s="519">
        <v>0</v>
      </c>
      <c r="DA65" s="519">
        <v>2</v>
      </c>
      <c r="DB65" s="519">
        <v>1</v>
      </c>
      <c r="DC65" s="520">
        <v>1</v>
      </c>
      <c r="DD65" s="520">
        <v>0</v>
      </c>
      <c r="DE65" s="520" t="s">
        <v>266</v>
      </c>
      <c r="DF65" s="553" t="str">
        <f t="shared" si="18"/>
        <v>3 +</v>
      </c>
      <c r="DG65" s="520" t="s">
        <v>228</v>
      </c>
      <c r="DH65" s="553" t="str">
        <f t="shared" si="19"/>
        <v>c-30-60 minutes</v>
      </c>
      <c r="DI65" s="519">
        <v>0</v>
      </c>
      <c r="DJ65" s="519">
        <v>1</v>
      </c>
      <c r="DK65" s="519">
        <v>2</v>
      </c>
      <c r="DL65" s="519">
        <v>3</v>
      </c>
      <c r="DM65" s="519">
        <v>0</v>
      </c>
      <c r="DN65" s="519">
        <v>0</v>
      </c>
      <c r="DO65" s="520">
        <v>1</v>
      </c>
      <c r="DP65" s="520">
        <v>1</v>
      </c>
      <c r="DQ65" s="520">
        <v>1</v>
      </c>
      <c r="DR65" s="520">
        <v>0</v>
      </c>
      <c r="DS65" s="522">
        <v>0</v>
      </c>
      <c r="DT65" s="522">
        <v>1</v>
      </c>
      <c r="DU65" s="522">
        <v>1</v>
      </c>
      <c r="DV65" s="522">
        <v>0</v>
      </c>
      <c r="DW65" s="522">
        <v>0</v>
      </c>
      <c r="DX65" s="522">
        <v>1</v>
      </c>
      <c r="DY65" s="522">
        <v>0</v>
      </c>
    </row>
    <row r="66" spans="1:129" ht="60">
      <c r="A66" s="513">
        <v>61</v>
      </c>
      <c r="B66" s="523">
        <v>40796</v>
      </c>
      <c r="C66" s="515">
        <v>1</v>
      </c>
      <c r="D66" s="515" t="s">
        <v>301</v>
      </c>
      <c r="E66" s="515" t="s">
        <v>345</v>
      </c>
      <c r="F66" s="515" t="s">
        <v>359</v>
      </c>
      <c r="G66" s="515" t="s">
        <v>217</v>
      </c>
      <c r="H66" s="164" t="s">
        <v>360</v>
      </c>
      <c r="I66" s="516" t="s">
        <v>247</v>
      </c>
      <c r="J66" s="349" t="str">
        <f t="shared" si="10"/>
        <v>2-Roadside / embankments</v>
      </c>
      <c r="K66" s="525">
        <v>1</v>
      </c>
      <c r="L66" s="525">
        <v>1</v>
      </c>
      <c r="M66" s="525">
        <v>1</v>
      </c>
      <c r="N66" s="525">
        <v>0</v>
      </c>
      <c r="O66" s="517">
        <v>1</v>
      </c>
      <c r="P66" s="517">
        <v>1</v>
      </c>
      <c r="Q66" s="517">
        <v>1</v>
      </c>
      <c r="R66" s="517">
        <v>1</v>
      </c>
      <c r="S66" s="517">
        <v>0</v>
      </c>
      <c r="T66" s="526" t="s">
        <v>424</v>
      </c>
      <c r="U66" s="349" t="str">
        <f t="shared" si="11"/>
        <v>4-Extremely vulnerable</v>
      </c>
      <c r="V66" s="170">
        <v>2</v>
      </c>
      <c r="W66" s="170">
        <v>0</v>
      </c>
      <c r="X66" s="170">
        <v>1</v>
      </c>
      <c r="Y66" s="170">
        <v>0</v>
      </c>
      <c r="Z66" s="170">
        <v>0</v>
      </c>
      <c r="AA66" s="170">
        <v>3</v>
      </c>
      <c r="AB66" s="170">
        <v>0</v>
      </c>
      <c r="AC66" s="170">
        <v>0</v>
      </c>
      <c r="AD66" s="170">
        <v>0</v>
      </c>
      <c r="AE66" s="170">
        <v>0</v>
      </c>
      <c r="AF66" s="170">
        <v>0</v>
      </c>
      <c r="AG66" s="170">
        <v>0</v>
      </c>
      <c r="AH66" s="168">
        <v>1</v>
      </c>
      <c r="AI66" s="274" t="s">
        <v>224</v>
      </c>
      <c r="AJ66" s="274" t="str">
        <f t="shared" si="12"/>
        <v>4-Sanitary latrines (household)</v>
      </c>
      <c r="AK66" s="274" t="s">
        <v>300</v>
      </c>
      <c r="AL66" s="274" t="str">
        <f t="shared" si="13"/>
        <v>5-Other</v>
      </c>
      <c r="AM66" s="172">
        <v>0</v>
      </c>
      <c r="AN66" s="172">
        <v>1</v>
      </c>
      <c r="AO66" s="172">
        <v>1</v>
      </c>
      <c r="AP66" s="172">
        <v>1</v>
      </c>
      <c r="AQ66" s="172">
        <v>0</v>
      </c>
      <c r="AR66" s="172">
        <v>0</v>
      </c>
      <c r="AS66" s="172">
        <v>1</v>
      </c>
      <c r="AT66" s="172">
        <v>0</v>
      </c>
      <c r="AU66" s="172">
        <v>0</v>
      </c>
      <c r="AV66" s="172">
        <v>0</v>
      </c>
      <c r="AW66" s="170">
        <v>0</v>
      </c>
      <c r="AX66" s="170">
        <v>0</v>
      </c>
      <c r="AY66" s="170">
        <v>3</v>
      </c>
      <c r="AZ66" s="170">
        <v>2</v>
      </c>
      <c r="BA66" s="170">
        <v>0</v>
      </c>
      <c r="BB66" s="170">
        <v>0</v>
      </c>
      <c r="BC66" s="170">
        <v>0</v>
      </c>
      <c r="BD66" s="170">
        <v>1</v>
      </c>
      <c r="BE66" s="170">
        <v>0</v>
      </c>
      <c r="BF66" s="170">
        <v>5</v>
      </c>
      <c r="BG66" s="170">
        <v>0</v>
      </c>
      <c r="BH66" s="170">
        <v>0</v>
      </c>
      <c r="BI66" s="170">
        <v>0</v>
      </c>
      <c r="BJ66" s="170">
        <v>1</v>
      </c>
      <c r="BK66" s="170">
        <v>2</v>
      </c>
      <c r="BL66" s="170">
        <v>4</v>
      </c>
      <c r="BM66" s="170">
        <v>0</v>
      </c>
      <c r="BN66" s="170">
        <v>3</v>
      </c>
      <c r="BO66" s="170">
        <v>2</v>
      </c>
      <c r="BP66" s="170">
        <v>1</v>
      </c>
      <c r="BQ66" s="170">
        <v>0</v>
      </c>
      <c r="BR66" s="170">
        <v>0</v>
      </c>
      <c r="BS66" s="170">
        <v>0</v>
      </c>
      <c r="BT66" s="170">
        <v>0</v>
      </c>
      <c r="BU66" s="168" t="s">
        <v>266</v>
      </c>
      <c r="BV66" s="357" t="str">
        <f t="shared" si="14"/>
        <v>3 +</v>
      </c>
      <c r="BW66" s="168">
        <v>1</v>
      </c>
      <c r="BX66" s="519">
        <v>0</v>
      </c>
      <c r="BY66" s="519">
        <v>0</v>
      </c>
      <c r="BZ66" s="519">
        <v>2</v>
      </c>
      <c r="CA66" s="519">
        <v>0</v>
      </c>
      <c r="CB66" s="519">
        <v>0</v>
      </c>
      <c r="CC66" s="519">
        <v>3</v>
      </c>
      <c r="CD66" s="519">
        <v>1</v>
      </c>
      <c r="CE66" s="519">
        <v>0</v>
      </c>
      <c r="CF66" s="519">
        <v>0</v>
      </c>
      <c r="CG66" s="519">
        <v>0</v>
      </c>
      <c r="CH66" s="519">
        <v>0</v>
      </c>
      <c r="CI66" s="519">
        <v>0</v>
      </c>
      <c r="CJ66" s="520">
        <v>0</v>
      </c>
      <c r="CK66" s="520">
        <v>1</v>
      </c>
      <c r="CL66" s="520" t="s">
        <v>223</v>
      </c>
      <c r="CM66" s="551" t="str">
        <f t="shared" si="15"/>
        <v>10 +</v>
      </c>
      <c r="CN66" s="520">
        <v>1</v>
      </c>
      <c r="CO66" s="521" t="s">
        <v>224</v>
      </c>
      <c r="CP66" s="552" t="str">
        <f t="shared" si="16"/>
        <v>4-Sanitary latrines (household)</v>
      </c>
      <c r="CQ66" s="521" t="s">
        <v>310</v>
      </c>
      <c r="CR66" s="552" t="str">
        <f t="shared" si="17"/>
        <v>3-Sanitary latrines (communal)</v>
      </c>
      <c r="CS66" s="520">
        <v>1</v>
      </c>
      <c r="CT66" s="519">
        <v>0</v>
      </c>
      <c r="CU66" s="519">
        <v>0</v>
      </c>
      <c r="CV66" s="519">
        <v>1</v>
      </c>
      <c r="CW66" s="519">
        <v>3</v>
      </c>
      <c r="CX66" s="519">
        <v>0</v>
      </c>
      <c r="CY66" s="519">
        <v>0</v>
      </c>
      <c r="CZ66" s="519">
        <v>2</v>
      </c>
      <c r="DA66" s="519">
        <v>0</v>
      </c>
      <c r="DB66" s="519">
        <v>0</v>
      </c>
      <c r="DC66" s="520">
        <v>1</v>
      </c>
      <c r="DD66" s="520">
        <v>0</v>
      </c>
      <c r="DE66" s="520" t="s">
        <v>266</v>
      </c>
      <c r="DF66" s="553" t="str">
        <f t="shared" si="18"/>
        <v>3 +</v>
      </c>
      <c r="DG66" s="520" t="s">
        <v>236</v>
      </c>
      <c r="DH66" s="553" t="str">
        <f t="shared" si="19"/>
        <v>e-&gt; 2 hours</v>
      </c>
      <c r="DI66" s="519">
        <v>0</v>
      </c>
      <c r="DJ66" s="519">
        <v>2</v>
      </c>
      <c r="DK66" s="519">
        <v>3</v>
      </c>
      <c r="DL66" s="519">
        <v>0</v>
      </c>
      <c r="DM66" s="519">
        <v>0</v>
      </c>
      <c r="DN66" s="519">
        <v>1</v>
      </c>
      <c r="DO66" s="520">
        <v>1</v>
      </c>
      <c r="DP66" s="520">
        <v>1</v>
      </c>
      <c r="DQ66" s="520">
        <v>1</v>
      </c>
      <c r="DR66" s="520">
        <v>0</v>
      </c>
      <c r="DS66" s="522">
        <v>0</v>
      </c>
      <c r="DT66" s="522">
        <v>1</v>
      </c>
      <c r="DU66" s="522">
        <v>1</v>
      </c>
      <c r="DV66" s="522">
        <v>1</v>
      </c>
      <c r="DW66" s="522">
        <v>0</v>
      </c>
      <c r="DX66" s="522">
        <v>1</v>
      </c>
      <c r="DY66" s="522">
        <v>0</v>
      </c>
    </row>
    <row r="67" spans="1:129" ht="75">
      <c r="A67" s="513">
        <v>62</v>
      </c>
      <c r="B67" s="523">
        <v>40796</v>
      </c>
      <c r="C67" s="515">
        <v>1</v>
      </c>
      <c r="D67" s="515" t="s">
        <v>301</v>
      </c>
      <c r="E67" s="515" t="s">
        <v>345</v>
      </c>
      <c r="F67" s="515" t="s">
        <v>359</v>
      </c>
      <c r="G67" s="515" t="s">
        <v>217</v>
      </c>
      <c r="H67" s="164" t="s">
        <v>361</v>
      </c>
      <c r="I67" s="516" t="s">
        <v>251</v>
      </c>
      <c r="J67" s="349" t="str">
        <f t="shared" si="10"/>
        <v>5-Home undamaged</v>
      </c>
      <c r="K67" s="525">
        <v>1</v>
      </c>
      <c r="L67" s="525">
        <v>1</v>
      </c>
      <c r="M67" s="525">
        <v>0</v>
      </c>
      <c r="N67" s="525">
        <v>0</v>
      </c>
      <c r="O67" s="517">
        <v>1</v>
      </c>
      <c r="P67" s="517">
        <v>1</v>
      </c>
      <c r="Q67" s="517">
        <v>1</v>
      </c>
      <c r="R67" s="517">
        <v>1</v>
      </c>
      <c r="S67" s="517">
        <v>0</v>
      </c>
      <c r="T67" s="526" t="s">
        <v>415</v>
      </c>
      <c r="U67" s="349" t="str">
        <f t="shared" si="11"/>
        <v>2-Vulnerable</v>
      </c>
      <c r="V67" s="170">
        <v>2</v>
      </c>
      <c r="W67" s="170">
        <v>0</v>
      </c>
      <c r="X67" s="170">
        <v>0</v>
      </c>
      <c r="Y67" s="170">
        <v>0</v>
      </c>
      <c r="Z67" s="170">
        <v>0</v>
      </c>
      <c r="AA67" s="170">
        <v>3</v>
      </c>
      <c r="AB67" s="170">
        <v>0</v>
      </c>
      <c r="AC67" s="170">
        <v>0</v>
      </c>
      <c r="AD67" s="170">
        <v>0</v>
      </c>
      <c r="AE67" s="170">
        <v>1</v>
      </c>
      <c r="AF67" s="170">
        <v>0</v>
      </c>
      <c r="AG67" s="170">
        <v>0</v>
      </c>
      <c r="AH67" s="168">
        <v>1</v>
      </c>
      <c r="AI67" s="274" t="s">
        <v>224</v>
      </c>
      <c r="AJ67" s="274" t="str">
        <f t="shared" si="12"/>
        <v>4-Sanitary latrines (household)</v>
      </c>
      <c r="AK67" s="274" t="s">
        <v>224</v>
      </c>
      <c r="AL67" s="274" t="str">
        <f t="shared" si="13"/>
        <v>4-Sanitary latrines (household)</v>
      </c>
      <c r="AM67" s="172">
        <v>0</v>
      </c>
      <c r="AN67" s="172">
        <v>0</v>
      </c>
      <c r="AO67" s="172">
        <v>0</v>
      </c>
      <c r="AP67" s="172">
        <v>0</v>
      </c>
      <c r="AQ67" s="172">
        <v>0</v>
      </c>
      <c r="AR67" s="172">
        <v>0</v>
      </c>
      <c r="AS67" s="172">
        <v>0</v>
      </c>
      <c r="AT67" s="172">
        <v>0</v>
      </c>
      <c r="AU67" s="172">
        <v>0</v>
      </c>
      <c r="AV67" s="172">
        <v>1</v>
      </c>
      <c r="AW67" s="170">
        <v>0</v>
      </c>
      <c r="AX67" s="170">
        <v>0</v>
      </c>
      <c r="AY67" s="170">
        <v>0</v>
      </c>
      <c r="AZ67" s="170">
        <v>0</v>
      </c>
      <c r="BA67" s="170">
        <v>0</v>
      </c>
      <c r="BB67" s="170">
        <v>0</v>
      </c>
      <c r="BC67" s="170">
        <v>0</v>
      </c>
      <c r="BD67" s="170">
        <v>0</v>
      </c>
      <c r="BE67" s="170">
        <v>0</v>
      </c>
      <c r="BF67" s="170">
        <v>5</v>
      </c>
      <c r="BG67" s="170">
        <v>3</v>
      </c>
      <c r="BH67" s="170">
        <v>0</v>
      </c>
      <c r="BI67" s="170">
        <v>0</v>
      </c>
      <c r="BJ67" s="170">
        <v>0</v>
      </c>
      <c r="BK67" s="170">
        <v>0</v>
      </c>
      <c r="BL67" s="170">
        <v>4</v>
      </c>
      <c r="BM67" s="170">
        <v>0</v>
      </c>
      <c r="BN67" s="170">
        <v>0</v>
      </c>
      <c r="BO67" s="170">
        <v>1</v>
      </c>
      <c r="BP67" s="170">
        <v>0</v>
      </c>
      <c r="BQ67" s="170">
        <v>0</v>
      </c>
      <c r="BR67" s="170">
        <v>2</v>
      </c>
      <c r="BS67" s="170">
        <v>0</v>
      </c>
      <c r="BT67" s="170">
        <v>0</v>
      </c>
      <c r="BU67" s="168" t="s">
        <v>266</v>
      </c>
      <c r="BV67" s="357" t="str">
        <f t="shared" si="14"/>
        <v>3 +</v>
      </c>
      <c r="BW67" s="167"/>
      <c r="BX67" s="519">
        <v>0</v>
      </c>
      <c r="BY67" s="519">
        <v>0</v>
      </c>
      <c r="BZ67" s="519">
        <v>0</v>
      </c>
      <c r="CA67" s="519">
        <v>1</v>
      </c>
      <c r="CB67" s="519">
        <v>0</v>
      </c>
      <c r="CC67" s="519">
        <v>2</v>
      </c>
      <c r="CD67" s="519">
        <v>0</v>
      </c>
      <c r="CE67" s="519">
        <v>0</v>
      </c>
      <c r="CF67" s="519">
        <v>0</v>
      </c>
      <c r="CG67" s="519">
        <v>3</v>
      </c>
      <c r="CH67" s="519">
        <v>0</v>
      </c>
      <c r="CI67" s="519">
        <v>0</v>
      </c>
      <c r="CJ67" s="520">
        <v>1</v>
      </c>
      <c r="CK67" s="520">
        <v>0</v>
      </c>
      <c r="CL67" s="520" t="s">
        <v>223</v>
      </c>
      <c r="CM67" s="551" t="str">
        <f t="shared" si="15"/>
        <v>10 +</v>
      </c>
      <c r="CN67" s="520">
        <v>0</v>
      </c>
      <c r="CO67" s="521" t="s">
        <v>224</v>
      </c>
      <c r="CP67" s="552" t="str">
        <f t="shared" si="16"/>
        <v>4-Sanitary latrines (household)</v>
      </c>
      <c r="CQ67" s="521" t="s">
        <v>224</v>
      </c>
      <c r="CR67" s="552" t="str">
        <f t="shared" si="17"/>
        <v>4-Sanitary latrines (household)</v>
      </c>
      <c r="CS67" s="520">
        <v>0</v>
      </c>
      <c r="CT67" s="519">
        <v>0</v>
      </c>
      <c r="CU67" s="519">
        <v>0</v>
      </c>
      <c r="CV67" s="519">
        <v>0</v>
      </c>
      <c r="CW67" s="519">
        <v>0</v>
      </c>
      <c r="CX67" s="519">
        <v>0</v>
      </c>
      <c r="CY67" s="519">
        <v>0</v>
      </c>
      <c r="CZ67" s="519">
        <v>0</v>
      </c>
      <c r="DA67" s="519">
        <v>0</v>
      </c>
      <c r="DB67" s="519">
        <v>0</v>
      </c>
      <c r="DC67" s="520">
        <v>1</v>
      </c>
      <c r="DD67" s="520">
        <v>0</v>
      </c>
      <c r="DE67" s="520">
        <v>0</v>
      </c>
      <c r="DF67" s="553" t="str">
        <f t="shared" si="18"/>
        <v/>
      </c>
      <c r="DG67" s="520" t="s">
        <v>228</v>
      </c>
      <c r="DH67" s="553" t="str">
        <f t="shared" si="19"/>
        <v>c-30-60 minutes</v>
      </c>
      <c r="DI67" s="519">
        <v>0</v>
      </c>
      <c r="DJ67" s="519">
        <v>1</v>
      </c>
      <c r="DK67" s="519">
        <v>2</v>
      </c>
      <c r="DL67" s="519">
        <v>3</v>
      </c>
      <c r="DM67" s="519">
        <v>0</v>
      </c>
      <c r="DN67" s="519">
        <v>0</v>
      </c>
      <c r="DO67" s="520">
        <v>1</v>
      </c>
      <c r="DP67" s="520">
        <v>0</v>
      </c>
      <c r="DQ67" s="520">
        <v>1</v>
      </c>
      <c r="DR67" s="520">
        <v>0</v>
      </c>
      <c r="DS67" s="522">
        <v>0</v>
      </c>
      <c r="DT67" s="522">
        <v>1</v>
      </c>
      <c r="DU67" s="522">
        <v>0</v>
      </c>
      <c r="DV67" s="522">
        <v>0</v>
      </c>
      <c r="DW67" s="522">
        <v>0</v>
      </c>
      <c r="DX67" s="522">
        <v>0</v>
      </c>
      <c r="DY67" s="522">
        <v>0</v>
      </c>
    </row>
    <row r="68" spans="1:129" ht="75">
      <c r="A68" s="513">
        <v>63</v>
      </c>
      <c r="B68" s="527">
        <v>40795</v>
      </c>
      <c r="C68" s="528">
        <v>1</v>
      </c>
      <c r="D68" s="528" t="s">
        <v>301</v>
      </c>
      <c r="E68" s="528" t="s">
        <v>345</v>
      </c>
      <c r="F68" s="528" t="s">
        <v>362</v>
      </c>
      <c r="G68" s="528" t="s">
        <v>217</v>
      </c>
      <c r="H68" s="164" t="s">
        <v>363</v>
      </c>
      <c r="I68" s="516" t="s">
        <v>247</v>
      </c>
      <c r="J68" s="349" t="str">
        <f t="shared" si="10"/>
        <v>2-Roadside / embankments</v>
      </c>
      <c r="K68" s="525">
        <v>1</v>
      </c>
      <c r="L68" s="525">
        <v>1</v>
      </c>
      <c r="M68" s="525">
        <v>1</v>
      </c>
      <c r="N68" s="525">
        <v>0</v>
      </c>
      <c r="O68" s="529">
        <v>1</v>
      </c>
      <c r="P68" s="529">
        <v>1</v>
      </c>
      <c r="Q68" s="529">
        <v>1</v>
      </c>
      <c r="R68" s="529">
        <v>1</v>
      </c>
      <c r="S68" s="529">
        <v>0</v>
      </c>
      <c r="T68" s="526" t="s">
        <v>424</v>
      </c>
      <c r="U68" s="349" t="str">
        <f t="shared" si="11"/>
        <v>4-Extremely vulnerable</v>
      </c>
      <c r="V68" s="170">
        <v>0</v>
      </c>
      <c r="W68" s="170">
        <v>0</v>
      </c>
      <c r="X68" s="170">
        <v>2</v>
      </c>
      <c r="Y68" s="170">
        <v>0</v>
      </c>
      <c r="Z68" s="170">
        <v>0</v>
      </c>
      <c r="AA68" s="170">
        <v>3</v>
      </c>
      <c r="AB68" s="170">
        <v>0</v>
      </c>
      <c r="AC68" s="170">
        <v>0</v>
      </c>
      <c r="AD68" s="170">
        <v>0</v>
      </c>
      <c r="AE68" s="170">
        <v>1</v>
      </c>
      <c r="AF68" s="170">
        <v>0</v>
      </c>
      <c r="AG68" s="170">
        <v>0</v>
      </c>
      <c r="AH68" s="168">
        <v>1</v>
      </c>
      <c r="AI68" s="275" t="s">
        <v>224</v>
      </c>
      <c r="AJ68" s="274" t="str">
        <f t="shared" si="12"/>
        <v>4-Sanitary latrines (household)</v>
      </c>
      <c r="AK68" s="275" t="s">
        <v>310</v>
      </c>
      <c r="AL68" s="274" t="str">
        <f t="shared" si="13"/>
        <v>3-Sanitary latrines (communal)</v>
      </c>
      <c r="AM68" s="172">
        <v>0</v>
      </c>
      <c r="AN68" s="172">
        <v>1</v>
      </c>
      <c r="AO68" s="172">
        <v>1</v>
      </c>
      <c r="AP68" s="172">
        <v>1</v>
      </c>
      <c r="AQ68" s="172">
        <v>0</v>
      </c>
      <c r="AR68" s="172">
        <v>0</v>
      </c>
      <c r="AS68" s="172">
        <v>0</v>
      </c>
      <c r="AT68" s="172">
        <v>0</v>
      </c>
      <c r="AU68" s="172">
        <v>0</v>
      </c>
      <c r="AV68" s="172">
        <v>0</v>
      </c>
      <c r="AW68" s="170">
        <v>0</v>
      </c>
      <c r="AX68" s="170">
        <v>0</v>
      </c>
      <c r="AY68" s="170">
        <v>3</v>
      </c>
      <c r="AZ68" s="170">
        <v>2</v>
      </c>
      <c r="BA68" s="170">
        <v>0</v>
      </c>
      <c r="BB68" s="170">
        <v>1</v>
      </c>
      <c r="BC68" s="170">
        <v>0</v>
      </c>
      <c r="BD68" s="170">
        <v>0</v>
      </c>
      <c r="BE68" s="170">
        <v>0</v>
      </c>
      <c r="BF68" s="170">
        <v>5</v>
      </c>
      <c r="BG68" s="170">
        <v>4</v>
      </c>
      <c r="BH68" s="170">
        <v>0</v>
      </c>
      <c r="BI68" s="170">
        <v>3</v>
      </c>
      <c r="BJ68" s="170">
        <v>0</v>
      </c>
      <c r="BK68" s="170">
        <v>2</v>
      </c>
      <c r="BL68" s="170">
        <v>0</v>
      </c>
      <c r="BM68" s="170">
        <v>0</v>
      </c>
      <c r="BN68" s="170">
        <v>1</v>
      </c>
      <c r="BO68" s="170">
        <v>0</v>
      </c>
      <c r="BP68" s="170">
        <v>0</v>
      </c>
      <c r="BQ68" s="170">
        <v>0</v>
      </c>
      <c r="BR68" s="170">
        <v>0</v>
      </c>
      <c r="BS68" s="170">
        <v>0</v>
      </c>
      <c r="BT68" s="170">
        <v>0</v>
      </c>
      <c r="BU68" s="168" t="s">
        <v>266</v>
      </c>
      <c r="BV68" s="357" t="str">
        <f t="shared" si="14"/>
        <v>3 +</v>
      </c>
      <c r="BW68" s="168">
        <v>1</v>
      </c>
      <c r="BX68" s="519">
        <v>0</v>
      </c>
      <c r="BY68" s="519">
        <v>0</v>
      </c>
      <c r="BZ68" s="519">
        <v>1</v>
      </c>
      <c r="CA68" s="519">
        <v>0</v>
      </c>
      <c r="CB68" s="519">
        <v>0</v>
      </c>
      <c r="CC68" s="519">
        <v>3</v>
      </c>
      <c r="CD68" s="519">
        <v>2</v>
      </c>
      <c r="CE68" s="519">
        <v>0</v>
      </c>
      <c r="CF68" s="519">
        <v>0</v>
      </c>
      <c r="CG68" s="519">
        <v>0</v>
      </c>
      <c r="CH68" s="519">
        <v>0</v>
      </c>
      <c r="CI68" s="519">
        <v>0</v>
      </c>
      <c r="CJ68" s="520">
        <v>0</v>
      </c>
      <c r="CK68" s="520">
        <v>1</v>
      </c>
      <c r="CL68" s="520" t="s">
        <v>223</v>
      </c>
      <c r="CM68" s="551" t="str">
        <f t="shared" si="15"/>
        <v>10 +</v>
      </c>
      <c r="CN68" s="520">
        <v>1</v>
      </c>
      <c r="CO68" s="521" t="s">
        <v>224</v>
      </c>
      <c r="CP68" s="552" t="str">
        <f t="shared" si="16"/>
        <v>4-Sanitary latrines (household)</v>
      </c>
      <c r="CQ68" s="521" t="s">
        <v>310</v>
      </c>
      <c r="CR68" s="552" t="str">
        <f t="shared" si="17"/>
        <v>3-Sanitary latrines (communal)</v>
      </c>
      <c r="CS68" s="520">
        <v>1</v>
      </c>
      <c r="CT68" s="519">
        <v>0</v>
      </c>
      <c r="CU68" s="519">
        <v>0</v>
      </c>
      <c r="CV68" s="519">
        <v>0</v>
      </c>
      <c r="CW68" s="519">
        <v>3</v>
      </c>
      <c r="CX68" s="519">
        <v>0</v>
      </c>
      <c r="CY68" s="519">
        <v>0</v>
      </c>
      <c r="CZ68" s="519">
        <v>2</v>
      </c>
      <c r="DA68" s="519">
        <v>0</v>
      </c>
      <c r="DB68" s="519">
        <v>1</v>
      </c>
      <c r="DC68" s="520">
        <v>1</v>
      </c>
      <c r="DD68" s="520">
        <v>0</v>
      </c>
      <c r="DE68" s="520" t="s">
        <v>266</v>
      </c>
      <c r="DF68" s="553" t="str">
        <f t="shared" si="18"/>
        <v>3 +</v>
      </c>
      <c r="DG68" s="520" t="s">
        <v>228</v>
      </c>
      <c r="DH68" s="553" t="str">
        <f t="shared" si="19"/>
        <v>c-30-60 minutes</v>
      </c>
      <c r="DI68" s="519">
        <v>0</v>
      </c>
      <c r="DJ68" s="519">
        <v>2</v>
      </c>
      <c r="DK68" s="519">
        <v>3</v>
      </c>
      <c r="DL68" s="519">
        <v>1</v>
      </c>
      <c r="DM68" s="519">
        <v>0</v>
      </c>
      <c r="DN68" s="519">
        <v>0</v>
      </c>
      <c r="DO68" s="520">
        <v>1</v>
      </c>
      <c r="DP68" s="520">
        <v>1</v>
      </c>
      <c r="DQ68" s="520">
        <v>0</v>
      </c>
      <c r="DR68" s="520">
        <v>0</v>
      </c>
      <c r="DS68" s="522">
        <v>0</v>
      </c>
      <c r="DT68" s="522">
        <v>1</v>
      </c>
      <c r="DU68" s="522">
        <v>1</v>
      </c>
      <c r="DV68" s="522">
        <v>1</v>
      </c>
      <c r="DW68" s="522">
        <v>1</v>
      </c>
      <c r="DX68" s="522">
        <v>1</v>
      </c>
      <c r="DY68" s="522">
        <v>0</v>
      </c>
    </row>
  </sheetData>
  <dataValidations count="1">
    <dataValidation type="whole" allowBlank="1" showInputMessage="1" showErrorMessage="1" promptTitle="Warning" prompt="Enter 1 if yes_x000a_Enter 0 if no" sqref="AW6:AW68">
      <formula1>0</formula1>
      <formula2>1</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5"/>
  <dimension ref="A1:N130"/>
  <sheetViews>
    <sheetView workbookViewId="0"/>
  </sheetViews>
  <sheetFormatPr defaultRowHeight="15"/>
  <cols>
    <col min="2" max="5" width="27.5703125" customWidth="1"/>
    <col min="6" max="6" width="16" customWidth="1"/>
    <col min="7" max="14" width="11.5703125" customWidth="1"/>
  </cols>
  <sheetData>
    <row r="1" spans="1:14" ht="75.75">
      <c r="A1" s="266" t="s">
        <v>1140</v>
      </c>
      <c r="B1" s="267" t="s">
        <v>1141</v>
      </c>
      <c r="C1" s="267" t="s">
        <v>1142</v>
      </c>
      <c r="D1" s="267" t="s">
        <v>1143</v>
      </c>
      <c r="E1" s="268" t="s">
        <v>1144</v>
      </c>
      <c r="F1" s="270" t="s">
        <v>1860</v>
      </c>
      <c r="G1" s="288" t="s">
        <v>1154</v>
      </c>
      <c r="H1" s="288" t="s">
        <v>1155</v>
      </c>
      <c r="I1" s="288" t="s">
        <v>1156</v>
      </c>
      <c r="J1" s="288" t="s">
        <v>1157</v>
      </c>
      <c r="K1" s="289" t="s">
        <v>1161</v>
      </c>
      <c r="L1" s="289" t="s">
        <v>1160</v>
      </c>
      <c r="M1" s="288" t="s">
        <v>1158</v>
      </c>
      <c r="N1" s="288" t="s">
        <v>1159</v>
      </c>
    </row>
    <row r="2" spans="1:14" ht="31.5">
      <c r="A2" s="265">
        <v>1</v>
      </c>
      <c r="B2" s="233" t="s">
        <v>1133</v>
      </c>
      <c r="C2" s="464" t="s">
        <v>1854</v>
      </c>
      <c r="D2" s="254"/>
      <c r="E2" s="237" t="s">
        <v>370</v>
      </c>
      <c r="F2" s="251" t="s">
        <v>1928</v>
      </c>
      <c r="G2" s="290">
        <f ca="1">COUNTA(INDIRECT($F2))</f>
        <v>63</v>
      </c>
      <c r="H2" s="290">
        <f ca="1">COUNT(INDIRECT($F2))</f>
        <v>63</v>
      </c>
      <c r="I2" s="290">
        <f ca="1">MIN(INDIRECT($F2))</f>
        <v>1</v>
      </c>
      <c r="J2" s="290">
        <f ca="1">MEDIAN(INDIRECT($F2))</f>
        <v>32</v>
      </c>
      <c r="K2" s="291">
        <f ca="1">AVERAGE(INDIRECT($F2))</f>
        <v>32</v>
      </c>
      <c r="L2" s="291">
        <f t="shared" ref="L2:L70" ca="1" si="0">IF(M2=0,"",SUM(INDIRECT($F2)) / 63)</f>
        <v>32</v>
      </c>
      <c r="M2" s="290">
        <f ca="1">MAX(INDIRECT($F2))</f>
        <v>63</v>
      </c>
      <c r="N2" s="290">
        <f ca="1">SUM(INDIRECT($F2))</f>
        <v>2016</v>
      </c>
    </row>
    <row r="3" spans="1:14" ht="31.5">
      <c r="A3" s="265">
        <v>2</v>
      </c>
      <c r="B3" s="233"/>
      <c r="C3" s="464" t="s">
        <v>1855</v>
      </c>
      <c r="D3" s="254"/>
      <c r="E3" s="237" t="s">
        <v>22</v>
      </c>
      <c r="F3" s="251" t="s">
        <v>1929</v>
      </c>
      <c r="G3" s="290">
        <f t="shared" ref="G3:G71" ca="1" si="1">COUNTA(INDIRECT($F3))</f>
        <v>63</v>
      </c>
      <c r="H3" s="290">
        <f t="shared" ref="H3:H71" ca="1" si="2">COUNT(INDIRECT($F3))</f>
        <v>63</v>
      </c>
      <c r="I3" s="292">
        <f t="shared" ref="I3:I71" ca="1" si="3">MIN(INDIRECT($F3))</f>
        <v>40794</v>
      </c>
      <c r="J3" s="292">
        <f t="shared" ref="J3:J71" ca="1" si="4">MEDIAN(INDIRECT($F3))</f>
        <v>40796</v>
      </c>
      <c r="K3" s="291">
        <f t="shared" ref="K3:K71" ca="1" si="5">AVERAGE(INDIRECT($F3))</f>
        <v>40795.793650793654</v>
      </c>
      <c r="L3" s="291">
        <f t="shared" ca="1" si="0"/>
        <v>40795.793650793654</v>
      </c>
      <c r="M3" s="292">
        <f t="shared" ref="M3:M71" ca="1" si="6">MAX(INDIRECT($F3))</f>
        <v>40797</v>
      </c>
      <c r="N3" s="290">
        <f t="shared" ref="N3:N71" ca="1" si="7">SUM(INDIRECT($F3))</f>
        <v>2570135</v>
      </c>
    </row>
    <row r="4" spans="1:14" ht="31.5">
      <c r="A4" s="265">
        <v>3</v>
      </c>
      <c r="B4" s="233"/>
      <c r="C4" s="464" t="s">
        <v>1856</v>
      </c>
      <c r="D4" s="254"/>
      <c r="E4" s="237" t="s">
        <v>23</v>
      </c>
      <c r="F4" s="251" t="s">
        <v>1214</v>
      </c>
      <c r="G4" s="290">
        <f t="shared" ca="1" si="1"/>
        <v>63</v>
      </c>
      <c r="H4" s="290">
        <f t="shared" ca="1" si="2"/>
        <v>63</v>
      </c>
      <c r="I4" s="290">
        <f t="shared" ca="1" si="3"/>
        <v>1</v>
      </c>
      <c r="J4" s="290">
        <f t="shared" ca="1" si="4"/>
        <v>6</v>
      </c>
      <c r="K4" s="291">
        <f t="shared" ca="1" si="5"/>
        <v>6.1269841269841274</v>
      </c>
      <c r="L4" s="291">
        <f t="shared" ca="1" si="0"/>
        <v>6.1269841269841274</v>
      </c>
      <c r="M4" s="290">
        <f t="shared" ca="1" si="6"/>
        <v>11</v>
      </c>
      <c r="N4" s="290">
        <f t="shared" ca="1" si="7"/>
        <v>386</v>
      </c>
    </row>
    <row r="5" spans="1:14" ht="31.5">
      <c r="A5" s="265">
        <v>4</v>
      </c>
      <c r="B5" s="233"/>
      <c r="C5" s="464" t="s">
        <v>1856</v>
      </c>
      <c r="D5" s="255" t="s">
        <v>0</v>
      </c>
      <c r="E5" s="237" t="s">
        <v>24</v>
      </c>
      <c r="F5" s="251" t="s">
        <v>1215</v>
      </c>
      <c r="G5" s="290">
        <f t="shared" ca="1" si="1"/>
        <v>63</v>
      </c>
      <c r="H5" s="290">
        <f t="shared" ca="1" si="2"/>
        <v>0</v>
      </c>
      <c r="I5" s="290">
        <f t="shared" ca="1" si="3"/>
        <v>0</v>
      </c>
      <c r="J5" s="290"/>
      <c r="K5" s="291"/>
      <c r="L5" s="291" t="str">
        <f ca="1">IF(M5=0,"",SUM(INDIRECT($F5)) / 63)</f>
        <v/>
      </c>
      <c r="M5" s="290">
        <f t="shared" ca="1" si="6"/>
        <v>0</v>
      </c>
      <c r="N5" s="290">
        <f t="shared" ca="1" si="7"/>
        <v>0</v>
      </c>
    </row>
    <row r="6" spans="1:14" ht="31.5">
      <c r="A6" s="265">
        <v>5</v>
      </c>
      <c r="B6" s="233"/>
      <c r="C6" s="464" t="s">
        <v>1856</v>
      </c>
      <c r="D6" s="255"/>
      <c r="E6" s="237" t="s">
        <v>25</v>
      </c>
      <c r="F6" s="251" t="s">
        <v>1216</v>
      </c>
      <c r="G6" s="290">
        <f t="shared" ca="1" si="1"/>
        <v>63</v>
      </c>
      <c r="H6" s="290">
        <f t="shared" ca="1" si="2"/>
        <v>0</v>
      </c>
      <c r="I6" s="290">
        <f t="shared" ca="1" si="3"/>
        <v>0</v>
      </c>
      <c r="J6" s="290"/>
      <c r="K6" s="291"/>
      <c r="L6" s="291" t="str">
        <f t="shared" ca="1" si="0"/>
        <v/>
      </c>
      <c r="M6" s="290">
        <f t="shared" ca="1" si="6"/>
        <v>0</v>
      </c>
      <c r="N6" s="290">
        <f t="shared" ca="1" si="7"/>
        <v>0</v>
      </c>
    </row>
    <row r="7" spans="1:14" ht="31.5">
      <c r="A7" s="265">
        <v>6</v>
      </c>
      <c r="B7" s="233"/>
      <c r="C7" s="464" t="s">
        <v>1856</v>
      </c>
      <c r="D7" s="255"/>
      <c r="E7" s="237" t="s">
        <v>26</v>
      </c>
      <c r="F7" s="251" t="s">
        <v>1217</v>
      </c>
      <c r="G7" s="290">
        <f t="shared" ca="1" si="1"/>
        <v>63</v>
      </c>
      <c r="H7" s="290">
        <f t="shared" ca="1" si="2"/>
        <v>0</v>
      </c>
      <c r="I7" s="290">
        <f t="shared" ca="1" si="3"/>
        <v>0</v>
      </c>
      <c r="J7" s="290"/>
      <c r="K7" s="291"/>
      <c r="L7" s="291" t="str">
        <f t="shared" ca="1" si="0"/>
        <v/>
      </c>
      <c r="M7" s="290">
        <f t="shared" ca="1" si="6"/>
        <v>0</v>
      </c>
      <c r="N7" s="290">
        <f t="shared" ca="1" si="7"/>
        <v>0</v>
      </c>
    </row>
    <row r="8" spans="1:14" ht="31.5">
      <c r="A8" s="265">
        <v>7</v>
      </c>
      <c r="B8" s="233"/>
      <c r="C8" s="464" t="s">
        <v>1856</v>
      </c>
      <c r="D8" s="255"/>
      <c r="E8" s="237" t="s">
        <v>27</v>
      </c>
      <c r="F8" s="251" t="s">
        <v>1218</v>
      </c>
      <c r="G8" s="290">
        <f t="shared" ca="1" si="1"/>
        <v>63</v>
      </c>
      <c r="H8" s="290">
        <f t="shared" ca="1" si="2"/>
        <v>0</v>
      </c>
      <c r="I8" s="290">
        <f t="shared" ca="1" si="3"/>
        <v>0</v>
      </c>
      <c r="J8" s="290"/>
      <c r="K8" s="291"/>
      <c r="L8" s="291" t="str">
        <f t="shared" ca="1" si="0"/>
        <v/>
      </c>
      <c r="M8" s="290">
        <f t="shared" ca="1" si="6"/>
        <v>0</v>
      </c>
      <c r="N8" s="290">
        <f t="shared" ca="1" si="7"/>
        <v>0</v>
      </c>
    </row>
    <row r="9" spans="1:14" ht="31.5">
      <c r="A9" s="265">
        <v>8</v>
      </c>
      <c r="B9" s="233"/>
      <c r="C9" s="464" t="s">
        <v>1856</v>
      </c>
      <c r="D9" s="255"/>
      <c r="E9" s="238" t="s">
        <v>371</v>
      </c>
      <c r="F9" s="251" t="s">
        <v>1219</v>
      </c>
      <c r="G9" s="290">
        <f t="shared" ca="1" si="1"/>
        <v>63</v>
      </c>
      <c r="H9" s="290">
        <f t="shared" ca="1" si="2"/>
        <v>0</v>
      </c>
      <c r="I9" s="290">
        <f t="shared" ca="1" si="3"/>
        <v>0</v>
      </c>
      <c r="J9" s="290"/>
      <c r="K9" s="291"/>
      <c r="L9" s="291" t="str">
        <f t="shared" ca="1" si="0"/>
        <v/>
      </c>
      <c r="M9" s="290">
        <f t="shared" ca="1" si="6"/>
        <v>0</v>
      </c>
      <c r="N9" s="290">
        <f t="shared" ca="1" si="7"/>
        <v>0</v>
      </c>
    </row>
    <row r="10" spans="1:14" ht="63">
      <c r="A10" s="265">
        <v>9</v>
      </c>
      <c r="B10" s="234" t="s">
        <v>1132</v>
      </c>
      <c r="C10" s="465" t="s">
        <v>1134</v>
      </c>
      <c r="D10" s="226" t="s">
        <v>1153</v>
      </c>
      <c r="E10" s="287" t="s">
        <v>1152</v>
      </c>
      <c r="F10" s="346" t="s">
        <v>1930</v>
      </c>
      <c r="G10" s="290">
        <f t="shared" ca="1" si="1"/>
        <v>63</v>
      </c>
      <c r="H10" s="290">
        <f t="shared" ca="1" si="2"/>
        <v>0</v>
      </c>
      <c r="I10" s="290">
        <f t="shared" ca="1" si="3"/>
        <v>0</v>
      </c>
      <c r="J10" s="290"/>
      <c r="K10" s="291"/>
      <c r="L10" s="291" t="str">
        <f t="shared" ca="1" si="0"/>
        <v/>
      </c>
      <c r="M10" s="290">
        <f t="shared" ca="1" si="6"/>
        <v>0</v>
      </c>
      <c r="N10" s="290">
        <f t="shared" ca="1" si="7"/>
        <v>0</v>
      </c>
    </row>
    <row r="11" spans="1:14" ht="31.5">
      <c r="A11" s="265">
        <v>10</v>
      </c>
      <c r="B11" s="234"/>
      <c r="C11" s="465" t="s">
        <v>1134</v>
      </c>
      <c r="D11" s="226"/>
      <c r="E11" s="287"/>
      <c r="F11" s="346" t="s">
        <v>1931</v>
      </c>
      <c r="G11" s="290"/>
      <c r="H11" s="290"/>
      <c r="I11" s="290"/>
      <c r="J11" s="290"/>
      <c r="K11" s="291"/>
      <c r="L11" s="291"/>
      <c r="M11" s="290"/>
      <c r="N11" s="290"/>
    </row>
    <row r="12" spans="1:14" ht="48.75">
      <c r="A12" s="265">
        <v>11</v>
      </c>
      <c r="B12" s="234"/>
      <c r="C12" s="466" t="s">
        <v>1857</v>
      </c>
      <c r="D12" s="256" t="s">
        <v>366</v>
      </c>
      <c r="E12" s="239" t="s">
        <v>380</v>
      </c>
      <c r="F12" s="227" t="s">
        <v>1221</v>
      </c>
      <c r="G12" s="290">
        <f t="shared" ca="1" si="1"/>
        <v>63</v>
      </c>
      <c r="H12" s="290">
        <f t="shared" ca="1" si="2"/>
        <v>63</v>
      </c>
      <c r="I12" s="290">
        <f t="shared" ca="1" si="3"/>
        <v>0</v>
      </c>
      <c r="J12" s="290">
        <f t="shared" ca="1" si="4"/>
        <v>1</v>
      </c>
      <c r="K12" s="291">
        <f t="shared" ca="1" si="5"/>
        <v>0.80952380952380953</v>
      </c>
      <c r="L12" s="291">
        <f t="shared" ca="1" si="0"/>
        <v>0.80952380952380953</v>
      </c>
      <c r="M12" s="290">
        <f t="shared" ca="1" si="6"/>
        <v>1</v>
      </c>
      <c r="N12" s="290">
        <f t="shared" ca="1" si="7"/>
        <v>51</v>
      </c>
    </row>
    <row r="13" spans="1:14" ht="31.5">
      <c r="A13" s="265">
        <v>12</v>
      </c>
      <c r="B13" s="234"/>
      <c r="C13" s="466" t="s">
        <v>1857</v>
      </c>
      <c r="D13" s="256"/>
      <c r="E13" s="239" t="s">
        <v>381</v>
      </c>
      <c r="F13" s="227" t="s">
        <v>1222</v>
      </c>
      <c r="G13" s="290">
        <f t="shared" ca="1" si="1"/>
        <v>63</v>
      </c>
      <c r="H13" s="290">
        <f t="shared" ca="1" si="2"/>
        <v>63</v>
      </c>
      <c r="I13" s="290">
        <f t="shared" ca="1" si="3"/>
        <v>0</v>
      </c>
      <c r="J13" s="290">
        <f t="shared" ca="1" si="4"/>
        <v>0</v>
      </c>
      <c r="K13" s="291">
        <f t="shared" ca="1" si="5"/>
        <v>0.36507936507936506</v>
      </c>
      <c r="L13" s="291">
        <f t="shared" ca="1" si="0"/>
        <v>0.36507936507936506</v>
      </c>
      <c r="M13" s="290">
        <f t="shared" ca="1" si="6"/>
        <v>1</v>
      </c>
      <c r="N13" s="290">
        <f t="shared" ca="1" si="7"/>
        <v>23</v>
      </c>
    </row>
    <row r="14" spans="1:14" ht="31.5">
      <c r="A14" s="265">
        <v>13</v>
      </c>
      <c r="B14" s="234"/>
      <c r="C14" s="466" t="s">
        <v>1857</v>
      </c>
      <c r="D14" s="256"/>
      <c r="E14" s="239" t="s">
        <v>382</v>
      </c>
      <c r="F14" s="227" t="s">
        <v>1932</v>
      </c>
      <c r="G14" s="290">
        <f t="shared" ca="1" si="1"/>
        <v>63</v>
      </c>
      <c r="H14" s="290">
        <f t="shared" ca="1" si="2"/>
        <v>63</v>
      </c>
      <c r="I14" s="290">
        <f t="shared" ca="1" si="3"/>
        <v>0</v>
      </c>
      <c r="J14" s="290">
        <f t="shared" ca="1" si="4"/>
        <v>1</v>
      </c>
      <c r="K14" s="291">
        <f t="shared" ca="1" si="5"/>
        <v>0.60317460317460314</v>
      </c>
      <c r="L14" s="291">
        <f t="shared" ca="1" si="0"/>
        <v>0.60317460317460314</v>
      </c>
      <c r="M14" s="290">
        <f t="shared" ca="1" si="6"/>
        <v>1</v>
      </c>
      <c r="N14" s="290">
        <f t="shared" ca="1" si="7"/>
        <v>38</v>
      </c>
    </row>
    <row r="15" spans="1:14" ht="31.5">
      <c r="A15" s="265">
        <v>14</v>
      </c>
      <c r="B15" s="234"/>
      <c r="C15" s="466" t="s">
        <v>1857</v>
      </c>
      <c r="D15" s="256"/>
      <c r="E15" s="239" t="s">
        <v>383</v>
      </c>
      <c r="F15" s="227" t="s">
        <v>1933</v>
      </c>
      <c r="G15" s="290">
        <f t="shared" ca="1" si="1"/>
        <v>63</v>
      </c>
      <c r="H15" s="290">
        <f t="shared" ca="1" si="2"/>
        <v>63</v>
      </c>
      <c r="I15" s="290">
        <f t="shared" ca="1" si="3"/>
        <v>0</v>
      </c>
      <c r="J15" s="290">
        <f t="shared" ca="1" si="4"/>
        <v>0</v>
      </c>
      <c r="K15" s="291">
        <f t="shared" ca="1" si="5"/>
        <v>9.5238095238095233E-2</v>
      </c>
      <c r="L15" s="291">
        <f t="shared" ca="1" si="0"/>
        <v>9.5238095238095233E-2</v>
      </c>
      <c r="M15" s="290">
        <f t="shared" ca="1" si="6"/>
        <v>1</v>
      </c>
      <c r="N15" s="290">
        <f t="shared" ca="1" si="7"/>
        <v>6</v>
      </c>
    </row>
    <row r="16" spans="1:14" ht="45">
      <c r="A16" s="265">
        <v>15</v>
      </c>
      <c r="B16" s="234"/>
      <c r="C16" s="466" t="s">
        <v>1857</v>
      </c>
      <c r="D16" s="257"/>
      <c r="E16" s="240" t="s">
        <v>384</v>
      </c>
      <c r="F16" s="227" t="s">
        <v>1934</v>
      </c>
      <c r="G16" s="290">
        <f t="shared" ca="1" si="1"/>
        <v>63</v>
      </c>
      <c r="H16" s="290">
        <f t="shared" ca="1" si="2"/>
        <v>63</v>
      </c>
      <c r="I16" s="290">
        <f t="shared" ca="1" si="3"/>
        <v>0</v>
      </c>
      <c r="J16" s="290">
        <f t="shared" ca="1" si="4"/>
        <v>1</v>
      </c>
      <c r="K16" s="291">
        <f t="shared" ca="1" si="5"/>
        <v>0.8571428571428571</v>
      </c>
      <c r="L16" s="291">
        <f t="shared" ca="1" si="0"/>
        <v>0.8571428571428571</v>
      </c>
      <c r="M16" s="290">
        <f t="shared" ca="1" si="6"/>
        <v>1</v>
      </c>
      <c r="N16" s="290">
        <f t="shared" ca="1" si="7"/>
        <v>54</v>
      </c>
    </row>
    <row r="17" spans="1:14" ht="48.75">
      <c r="A17" s="265">
        <v>16</v>
      </c>
      <c r="B17" s="234"/>
      <c r="C17" s="466" t="s">
        <v>1857</v>
      </c>
      <c r="D17" s="257"/>
      <c r="E17" s="241" t="s">
        <v>385</v>
      </c>
      <c r="F17" s="227" t="s">
        <v>1935</v>
      </c>
      <c r="G17" s="290">
        <f t="shared" ca="1" si="1"/>
        <v>63</v>
      </c>
      <c r="H17" s="290">
        <f t="shared" ca="1" si="2"/>
        <v>63</v>
      </c>
      <c r="I17" s="290">
        <f t="shared" ca="1" si="3"/>
        <v>0</v>
      </c>
      <c r="J17" s="290">
        <f t="shared" ca="1" si="4"/>
        <v>1</v>
      </c>
      <c r="K17" s="291">
        <f t="shared" ca="1" si="5"/>
        <v>0.93650793650793651</v>
      </c>
      <c r="L17" s="291">
        <f t="shared" ca="1" si="0"/>
        <v>0.93650793650793651</v>
      </c>
      <c r="M17" s="290">
        <f t="shared" ca="1" si="6"/>
        <v>1</v>
      </c>
      <c r="N17" s="290">
        <f t="shared" ca="1" si="7"/>
        <v>59</v>
      </c>
    </row>
    <row r="18" spans="1:14" ht="33.75">
      <c r="A18" s="265">
        <v>17</v>
      </c>
      <c r="B18" s="234"/>
      <c r="C18" s="466" t="s">
        <v>1857</v>
      </c>
      <c r="D18" s="257"/>
      <c r="E18" s="241" t="s">
        <v>386</v>
      </c>
      <c r="F18" s="227" t="s">
        <v>1936</v>
      </c>
      <c r="G18" s="290">
        <f t="shared" ca="1" si="1"/>
        <v>63</v>
      </c>
      <c r="H18" s="290">
        <f t="shared" ca="1" si="2"/>
        <v>63</v>
      </c>
      <c r="I18" s="290">
        <f t="shared" ca="1" si="3"/>
        <v>0</v>
      </c>
      <c r="J18" s="290">
        <f t="shared" ca="1" si="4"/>
        <v>1</v>
      </c>
      <c r="K18" s="291">
        <f t="shared" ca="1" si="5"/>
        <v>0.8571428571428571</v>
      </c>
      <c r="L18" s="291">
        <f t="shared" ca="1" si="0"/>
        <v>0.8571428571428571</v>
      </c>
      <c r="M18" s="290">
        <f t="shared" ca="1" si="6"/>
        <v>1</v>
      </c>
      <c r="N18" s="290">
        <f t="shared" ca="1" si="7"/>
        <v>54</v>
      </c>
    </row>
    <row r="19" spans="1:14" ht="63.75">
      <c r="A19" s="265">
        <v>18</v>
      </c>
      <c r="B19" s="234"/>
      <c r="C19" s="466" t="s">
        <v>1857</v>
      </c>
      <c r="D19" s="257"/>
      <c r="E19" s="241" t="s">
        <v>390</v>
      </c>
      <c r="F19" s="227" t="s">
        <v>1937</v>
      </c>
      <c r="G19" s="290">
        <f t="shared" ca="1" si="1"/>
        <v>63</v>
      </c>
      <c r="H19" s="290">
        <f t="shared" ca="1" si="2"/>
        <v>63</v>
      </c>
      <c r="I19" s="290">
        <f t="shared" ca="1" si="3"/>
        <v>0</v>
      </c>
      <c r="J19" s="290">
        <f t="shared" ca="1" si="4"/>
        <v>0</v>
      </c>
      <c r="K19" s="291">
        <f t="shared" ca="1" si="5"/>
        <v>0.47619047619047616</v>
      </c>
      <c r="L19" s="291">
        <f t="shared" ca="1" si="0"/>
        <v>0.47619047619047616</v>
      </c>
      <c r="M19" s="290">
        <f t="shared" ca="1" si="6"/>
        <v>1</v>
      </c>
      <c r="N19" s="290">
        <f t="shared" ca="1" si="7"/>
        <v>30</v>
      </c>
    </row>
    <row r="20" spans="1:14" ht="31.5">
      <c r="A20" s="265">
        <v>19</v>
      </c>
      <c r="B20" s="234"/>
      <c r="C20" s="466" t="s">
        <v>1857</v>
      </c>
      <c r="D20" s="256"/>
      <c r="E20" s="242" t="s">
        <v>1129</v>
      </c>
      <c r="F20" s="227" t="s">
        <v>1938</v>
      </c>
      <c r="G20" s="290">
        <f t="shared" ca="1" si="1"/>
        <v>63</v>
      </c>
      <c r="H20" s="290">
        <f t="shared" ca="1" si="2"/>
        <v>63</v>
      </c>
      <c r="I20" s="290">
        <f t="shared" ca="1" si="3"/>
        <v>0</v>
      </c>
      <c r="J20" s="290">
        <f t="shared" ca="1" si="4"/>
        <v>0</v>
      </c>
      <c r="K20" s="291">
        <f t="shared" ca="1" si="5"/>
        <v>0.15873015873015872</v>
      </c>
      <c r="L20" s="291">
        <f t="shared" ca="1" si="0"/>
        <v>0.15873015873015872</v>
      </c>
      <c r="M20" s="290">
        <f t="shared" ca="1" si="6"/>
        <v>1</v>
      </c>
      <c r="N20" s="290">
        <f t="shared" ca="1" si="7"/>
        <v>10</v>
      </c>
    </row>
    <row r="21" spans="1:14" ht="60">
      <c r="A21" s="265">
        <v>20</v>
      </c>
      <c r="B21" s="234"/>
      <c r="C21" s="465" t="s">
        <v>1135</v>
      </c>
      <c r="D21" s="226"/>
      <c r="E21" s="243" t="s">
        <v>613</v>
      </c>
      <c r="F21" s="346" t="s">
        <v>1939</v>
      </c>
      <c r="G21" s="290">
        <f t="shared" ca="1" si="1"/>
        <v>63</v>
      </c>
      <c r="H21" s="290">
        <f t="shared" ca="1" si="2"/>
        <v>0</v>
      </c>
      <c r="I21" s="290">
        <f t="shared" ca="1" si="3"/>
        <v>0</v>
      </c>
      <c r="J21" s="290"/>
      <c r="K21" s="291"/>
      <c r="L21" s="291" t="str">
        <f t="shared" ca="1" si="0"/>
        <v/>
      </c>
      <c r="M21" s="290">
        <f t="shared" ca="1" si="6"/>
        <v>0</v>
      </c>
      <c r="N21" s="290">
        <f t="shared" ca="1" si="7"/>
        <v>0</v>
      </c>
    </row>
    <row r="22" spans="1:14" ht="37.5">
      <c r="A22" s="265">
        <v>21</v>
      </c>
      <c r="B22" s="234"/>
      <c r="C22" s="465" t="s">
        <v>1135</v>
      </c>
      <c r="D22" s="226"/>
      <c r="E22" s="243"/>
      <c r="F22" s="346" t="s">
        <v>1940</v>
      </c>
      <c r="G22" s="290"/>
      <c r="H22" s="290"/>
      <c r="I22" s="290"/>
      <c r="J22" s="290"/>
      <c r="K22" s="291"/>
      <c r="L22" s="291"/>
      <c r="M22" s="290"/>
      <c r="N22" s="290"/>
    </row>
    <row r="23" spans="1:14" ht="78.75">
      <c r="A23" s="265">
        <v>22</v>
      </c>
      <c r="B23" s="235" t="s">
        <v>1146</v>
      </c>
      <c r="C23" s="467" t="s">
        <v>1136</v>
      </c>
      <c r="D23" s="253" t="s">
        <v>436</v>
      </c>
      <c r="E23" s="244" t="s">
        <v>34</v>
      </c>
      <c r="F23" s="228" t="s">
        <v>1223</v>
      </c>
      <c r="G23" s="290">
        <f t="shared" ca="1" si="1"/>
        <v>63</v>
      </c>
      <c r="H23" s="290">
        <f t="shared" ca="1" si="2"/>
        <v>63</v>
      </c>
      <c r="I23" s="290">
        <f t="shared" ca="1" si="3"/>
        <v>0</v>
      </c>
      <c r="J23" s="290">
        <f t="shared" ca="1" si="4"/>
        <v>1</v>
      </c>
      <c r="K23" s="291">
        <f t="shared" ca="1" si="5"/>
        <v>1.3809523809523809</v>
      </c>
      <c r="L23" s="291">
        <f t="shared" ca="1" si="0"/>
        <v>1.3809523809523809</v>
      </c>
      <c r="M23" s="290">
        <f t="shared" ca="1" si="6"/>
        <v>3</v>
      </c>
      <c r="N23" s="290">
        <f t="shared" ca="1" si="7"/>
        <v>87</v>
      </c>
    </row>
    <row r="24" spans="1:14" ht="31.5">
      <c r="A24" s="265">
        <v>23</v>
      </c>
      <c r="B24" s="235"/>
      <c r="C24" s="467"/>
      <c r="D24" s="230"/>
      <c r="E24" s="244" t="s">
        <v>35</v>
      </c>
      <c r="F24" s="228" t="s">
        <v>1224</v>
      </c>
      <c r="G24" s="290">
        <f t="shared" ca="1" si="1"/>
        <v>63</v>
      </c>
      <c r="H24" s="290">
        <f t="shared" ca="1" si="2"/>
        <v>63</v>
      </c>
      <c r="I24" s="290">
        <f t="shared" ca="1" si="3"/>
        <v>0</v>
      </c>
      <c r="J24" s="290">
        <f t="shared" ca="1" si="4"/>
        <v>0</v>
      </c>
      <c r="K24" s="291">
        <f t="shared" ca="1" si="5"/>
        <v>0.15873015873015872</v>
      </c>
      <c r="L24" s="291">
        <f t="shared" ca="1" si="0"/>
        <v>0.15873015873015872</v>
      </c>
      <c r="M24" s="290">
        <f t="shared" ca="1" si="6"/>
        <v>2</v>
      </c>
      <c r="N24" s="290">
        <f t="shared" ca="1" si="7"/>
        <v>10</v>
      </c>
    </row>
    <row r="25" spans="1:14" ht="31.5">
      <c r="A25" s="265">
        <v>24</v>
      </c>
      <c r="B25" s="235"/>
      <c r="C25" s="467"/>
      <c r="D25" s="230"/>
      <c r="E25" s="244" t="s">
        <v>36</v>
      </c>
      <c r="F25" s="228" t="s">
        <v>1225</v>
      </c>
      <c r="G25" s="290">
        <f t="shared" ca="1" si="1"/>
        <v>63</v>
      </c>
      <c r="H25" s="290">
        <f t="shared" ca="1" si="2"/>
        <v>63</v>
      </c>
      <c r="I25" s="290">
        <f t="shared" ca="1" si="3"/>
        <v>0</v>
      </c>
      <c r="J25" s="290">
        <f t="shared" ca="1" si="4"/>
        <v>0</v>
      </c>
      <c r="K25" s="291">
        <f t="shared" ca="1" si="5"/>
        <v>0.87301587301587302</v>
      </c>
      <c r="L25" s="291">
        <f t="shared" ca="1" si="0"/>
        <v>0.87301587301587302</v>
      </c>
      <c r="M25" s="290">
        <f t="shared" ca="1" si="6"/>
        <v>3</v>
      </c>
      <c r="N25" s="290">
        <f t="shared" ca="1" si="7"/>
        <v>55</v>
      </c>
    </row>
    <row r="26" spans="1:14" ht="31.5">
      <c r="A26" s="265">
        <v>25</v>
      </c>
      <c r="B26" s="235"/>
      <c r="C26" s="467"/>
      <c r="D26" s="230"/>
      <c r="E26" s="244" t="s">
        <v>37</v>
      </c>
      <c r="F26" s="228" t="s">
        <v>1226</v>
      </c>
      <c r="G26" s="290">
        <f t="shared" ca="1" si="1"/>
        <v>63</v>
      </c>
      <c r="H26" s="290">
        <f t="shared" ca="1" si="2"/>
        <v>63</v>
      </c>
      <c r="I26" s="290">
        <f t="shared" ca="1" si="3"/>
        <v>0</v>
      </c>
      <c r="J26" s="290">
        <f t="shared" ca="1" si="4"/>
        <v>0</v>
      </c>
      <c r="K26" s="291">
        <f t="shared" ca="1" si="5"/>
        <v>1.5873015873015872E-2</v>
      </c>
      <c r="L26" s="291">
        <f t="shared" ca="1" si="0"/>
        <v>1.5873015873015872E-2</v>
      </c>
      <c r="M26" s="290">
        <f t="shared" ca="1" si="6"/>
        <v>1</v>
      </c>
      <c r="N26" s="290">
        <f t="shared" ca="1" si="7"/>
        <v>1</v>
      </c>
    </row>
    <row r="27" spans="1:14" ht="31.5">
      <c r="A27" s="265">
        <v>26</v>
      </c>
      <c r="B27" s="235"/>
      <c r="C27" s="467"/>
      <c r="D27" s="230"/>
      <c r="E27" s="244" t="s">
        <v>38</v>
      </c>
      <c r="F27" s="228" t="s">
        <v>1227</v>
      </c>
      <c r="G27" s="290">
        <f t="shared" ca="1" si="1"/>
        <v>63</v>
      </c>
      <c r="H27" s="290">
        <f t="shared" ca="1" si="2"/>
        <v>63</v>
      </c>
      <c r="I27" s="290">
        <f t="shared" ca="1" si="3"/>
        <v>0</v>
      </c>
      <c r="J27" s="290">
        <f t="shared" ca="1" si="4"/>
        <v>0</v>
      </c>
      <c r="K27" s="291">
        <f t="shared" ca="1" si="5"/>
        <v>0.30158730158730157</v>
      </c>
      <c r="L27" s="291">
        <f t="shared" ca="1" si="0"/>
        <v>0.30158730158730157</v>
      </c>
      <c r="M27" s="290">
        <f t="shared" ca="1" si="6"/>
        <v>3</v>
      </c>
      <c r="N27" s="290">
        <f t="shared" ca="1" si="7"/>
        <v>19</v>
      </c>
    </row>
    <row r="28" spans="1:14" ht="31.5">
      <c r="A28" s="265">
        <v>27</v>
      </c>
      <c r="B28" s="235"/>
      <c r="C28" s="467"/>
      <c r="D28" s="230"/>
      <c r="E28" s="244" t="s">
        <v>39</v>
      </c>
      <c r="F28" s="228" t="s">
        <v>1228</v>
      </c>
      <c r="G28" s="290">
        <f t="shared" ca="1" si="1"/>
        <v>63</v>
      </c>
      <c r="H28" s="290">
        <f t="shared" ca="1" si="2"/>
        <v>63</v>
      </c>
      <c r="I28" s="290">
        <f t="shared" ca="1" si="3"/>
        <v>0</v>
      </c>
      <c r="J28" s="290">
        <f t="shared" ca="1" si="4"/>
        <v>3</v>
      </c>
      <c r="K28" s="291">
        <f t="shared" ca="1" si="5"/>
        <v>2.2380952380952381</v>
      </c>
      <c r="L28" s="291">
        <f t="shared" ca="1" si="0"/>
        <v>2.2380952380952381</v>
      </c>
      <c r="M28" s="290">
        <f t="shared" ca="1" si="6"/>
        <v>3</v>
      </c>
      <c r="N28" s="290">
        <f t="shared" ca="1" si="7"/>
        <v>141</v>
      </c>
    </row>
    <row r="29" spans="1:14" ht="31.5">
      <c r="A29" s="265">
        <v>28</v>
      </c>
      <c r="B29" s="235"/>
      <c r="C29" s="467"/>
      <c r="D29" s="230"/>
      <c r="E29" s="244" t="s">
        <v>40</v>
      </c>
      <c r="F29" s="228" t="s">
        <v>1229</v>
      </c>
      <c r="G29" s="290">
        <f t="shared" ca="1" si="1"/>
        <v>63</v>
      </c>
      <c r="H29" s="290">
        <f t="shared" ca="1" si="2"/>
        <v>63</v>
      </c>
      <c r="I29" s="290">
        <f t="shared" ca="1" si="3"/>
        <v>0</v>
      </c>
      <c r="J29" s="290">
        <f t="shared" ca="1" si="4"/>
        <v>0</v>
      </c>
      <c r="K29" s="291">
        <f t="shared" ca="1" si="5"/>
        <v>0.30158730158730157</v>
      </c>
      <c r="L29" s="291">
        <f t="shared" ca="1" si="0"/>
        <v>0.30158730158730157</v>
      </c>
      <c r="M29" s="290">
        <f t="shared" ca="1" si="6"/>
        <v>3</v>
      </c>
      <c r="N29" s="290">
        <f t="shared" ca="1" si="7"/>
        <v>19</v>
      </c>
    </row>
    <row r="30" spans="1:14" ht="31.5">
      <c r="A30" s="265">
        <v>29</v>
      </c>
      <c r="B30" s="235"/>
      <c r="C30" s="467"/>
      <c r="D30" s="230"/>
      <c r="E30" s="244" t="s">
        <v>41</v>
      </c>
      <c r="F30" s="228" t="s">
        <v>1941</v>
      </c>
      <c r="G30" s="290">
        <f t="shared" ca="1" si="1"/>
        <v>63</v>
      </c>
      <c r="H30" s="290">
        <f t="shared" ca="1" si="2"/>
        <v>63</v>
      </c>
      <c r="I30" s="290">
        <f t="shared" ca="1" si="3"/>
        <v>0</v>
      </c>
      <c r="J30" s="290"/>
      <c r="K30" s="291"/>
      <c r="L30" s="291" t="str">
        <f t="shared" ca="1" si="0"/>
        <v/>
      </c>
      <c r="M30" s="290">
        <f t="shared" ca="1" si="6"/>
        <v>0</v>
      </c>
      <c r="N30" s="290">
        <f t="shared" ca="1" si="7"/>
        <v>0</v>
      </c>
    </row>
    <row r="31" spans="1:14" ht="31.5">
      <c r="A31" s="265">
        <v>30</v>
      </c>
      <c r="B31" s="235"/>
      <c r="C31" s="467"/>
      <c r="D31" s="230"/>
      <c r="E31" s="244" t="s">
        <v>42</v>
      </c>
      <c r="F31" s="228" t="s">
        <v>1942</v>
      </c>
      <c r="G31" s="290">
        <f t="shared" ca="1" si="1"/>
        <v>63</v>
      </c>
      <c r="H31" s="290">
        <f t="shared" ca="1" si="2"/>
        <v>63</v>
      </c>
      <c r="I31" s="290">
        <f t="shared" ca="1" si="3"/>
        <v>0</v>
      </c>
      <c r="J31" s="290"/>
      <c r="K31" s="291"/>
      <c r="L31" s="291" t="str">
        <f t="shared" ca="1" si="0"/>
        <v/>
      </c>
      <c r="M31" s="290">
        <f t="shared" ca="1" si="6"/>
        <v>0</v>
      </c>
      <c r="N31" s="290">
        <f t="shared" ca="1" si="7"/>
        <v>0</v>
      </c>
    </row>
    <row r="32" spans="1:14" ht="31.5">
      <c r="A32" s="265">
        <v>31</v>
      </c>
      <c r="B32" s="235"/>
      <c r="C32" s="467"/>
      <c r="D32" s="230"/>
      <c r="E32" s="244" t="s">
        <v>43</v>
      </c>
      <c r="F32" s="228" t="s">
        <v>1943</v>
      </c>
      <c r="G32" s="290">
        <f t="shared" ca="1" si="1"/>
        <v>63</v>
      </c>
      <c r="H32" s="290">
        <f t="shared" ca="1" si="2"/>
        <v>63</v>
      </c>
      <c r="I32" s="290">
        <f t="shared" ca="1" si="3"/>
        <v>0</v>
      </c>
      <c r="J32" s="290">
        <f t="shared" ca="1" si="4"/>
        <v>0</v>
      </c>
      <c r="K32" s="291">
        <f t="shared" ca="1" si="5"/>
        <v>0.30158730158730157</v>
      </c>
      <c r="L32" s="291">
        <f t="shared" ca="1" si="0"/>
        <v>0.30158730158730157</v>
      </c>
      <c r="M32" s="290">
        <f t="shared" ca="1" si="6"/>
        <v>3</v>
      </c>
      <c r="N32" s="290">
        <f t="shared" ca="1" si="7"/>
        <v>19</v>
      </c>
    </row>
    <row r="33" spans="1:14" ht="31.5">
      <c r="A33" s="265">
        <v>32</v>
      </c>
      <c r="B33" s="235"/>
      <c r="C33" s="467"/>
      <c r="D33" s="230"/>
      <c r="E33" s="244" t="s">
        <v>44</v>
      </c>
      <c r="F33" s="228" t="s">
        <v>1230</v>
      </c>
      <c r="G33" s="290">
        <f t="shared" ca="1" si="1"/>
        <v>63</v>
      </c>
      <c r="H33" s="290">
        <f t="shared" ca="1" si="2"/>
        <v>63</v>
      </c>
      <c r="I33" s="290">
        <f t="shared" ca="1" si="3"/>
        <v>0</v>
      </c>
      <c r="J33" s="290">
        <f t="shared" ca="1" si="4"/>
        <v>0</v>
      </c>
      <c r="K33" s="291">
        <f t="shared" ca="1" si="5"/>
        <v>0.1111111111111111</v>
      </c>
      <c r="L33" s="291">
        <f t="shared" ca="1" si="0"/>
        <v>0.1111111111111111</v>
      </c>
      <c r="M33" s="290">
        <f t="shared" ca="1" si="6"/>
        <v>3</v>
      </c>
      <c r="N33" s="290">
        <f t="shared" ca="1" si="7"/>
        <v>7</v>
      </c>
    </row>
    <row r="34" spans="1:14" ht="31.5">
      <c r="A34" s="265">
        <v>33</v>
      </c>
      <c r="B34" s="235"/>
      <c r="C34" s="467"/>
      <c r="D34" s="230"/>
      <c r="E34" s="244" t="s">
        <v>45</v>
      </c>
      <c r="F34" s="228" t="s">
        <v>1944</v>
      </c>
      <c r="G34" s="290">
        <f t="shared" ca="1" si="1"/>
        <v>63</v>
      </c>
      <c r="H34" s="290">
        <f t="shared" ca="1" si="2"/>
        <v>63</v>
      </c>
      <c r="I34" s="290">
        <f t="shared" ca="1" si="3"/>
        <v>0</v>
      </c>
      <c r="J34" s="290">
        <f t="shared" ca="1" si="4"/>
        <v>0</v>
      </c>
      <c r="K34" s="291">
        <f t="shared" ca="1" si="5"/>
        <v>0.20634920634920634</v>
      </c>
      <c r="L34" s="291">
        <f t="shared" ca="1" si="0"/>
        <v>0.20634920634920634</v>
      </c>
      <c r="M34" s="290">
        <f t="shared" ca="1" si="6"/>
        <v>3</v>
      </c>
      <c r="N34" s="290">
        <f t="shared" ca="1" si="7"/>
        <v>13</v>
      </c>
    </row>
    <row r="35" spans="1:14" ht="75">
      <c r="A35" s="265">
        <v>34</v>
      </c>
      <c r="B35" s="235"/>
      <c r="C35" s="466" t="s">
        <v>1857</v>
      </c>
      <c r="D35" s="258"/>
      <c r="E35" s="242" t="s">
        <v>447</v>
      </c>
      <c r="F35" s="227" t="s">
        <v>1945</v>
      </c>
      <c r="G35" s="290">
        <f t="shared" ca="1" si="1"/>
        <v>61</v>
      </c>
      <c r="H35" s="290">
        <f t="shared" ca="1" si="2"/>
        <v>61</v>
      </c>
      <c r="I35" s="290">
        <f t="shared" ca="1" si="3"/>
        <v>0</v>
      </c>
      <c r="J35" s="290">
        <f t="shared" ca="1" si="4"/>
        <v>1</v>
      </c>
      <c r="K35" s="291">
        <f t="shared" ca="1" si="5"/>
        <v>0.63934426229508201</v>
      </c>
      <c r="L35" s="291">
        <f t="shared" ca="1" si="0"/>
        <v>0.61904761904761907</v>
      </c>
      <c r="M35" s="290">
        <f t="shared" ca="1" si="6"/>
        <v>1</v>
      </c>
      <c r="N35" s="290">
        <f t="shared" ca="1" si="7"/>
        <v>39</v>
      </c>
    </row>
    <row r="36" spans="1:14" ht="60">
      <c r="A36" s="265">
        <v>35</v>
      </c>
      <c r="B36" s="235"/>
      <c r="C36" s="469" t="s">
        <v>1859</v>
      </c>
      <c r="D36" s="280" t="s">
        <v>1150</v>
      </c>
      <c r="E36" s="278" t="s">
        <v>450</v>
      </c>
      <c r="F36" s="346" t="s">
        <v>1946</v>
      </c>
      <c r="G36" s="290">
        <f t="shared" ca="1" si="1"/>
        <v>63</v>
      </c>
      <c r="H36" s="290">
        <f t="shared" ca="1" si="2"/>
        <v>0</v>
      </c>
      <c r="I36" s="290">
        <f t="shared" ca="1" si="3"/>
        <v>0</v>
      </c>
      <c r="J36" s="290"/>
      <c r="K36" s="291"/>
      <c r="L36" s="291" t="str">
        <f t="shared" ca="1" si="0"/>
        <v/>
      </c>
      <c r="M36" s="290">
        <f t="shared" ca="1" si="6"/>
        <v>0</v>
      </c>
      <c r="N36" s="290">
        <f t="shared" ca="1" si="7"/>
        <v>0</v>
      </c>
    </row>
    <row r="37" spans="1:14" ht="31.5">
      <c r="A37" s="265">
        <v>36</v>
      </c>
      <c r="B37" s="235"/>
      <c r="C37" s="469" t="s">
        <v>1859</v>
      </c>
      <c r="D37" s="280"/>
      <c r="E37" s="278"/>
      <c r="F37" s="346" t="s">
        <v>1947</v>
      </c>
      <c r="G37" s="290"/>
      <c r="H37" s="290"/>
      <c r="I37" s="290"/>
      <c r="J37" s="290"/>
      <c r="K37" s="291"/>
      <c r="L37" s="291"/>
      <c r="M37" s="290"/>
      <c r="N37" s="290"/>
    </row>
    <row r="38" spans="1:14" ht="31.5">
      <c r="A38" s="265">
        <v>37</v>
      </c>
      <c r="B38" s="235"/>
      <c r="C38" s="469" t="s">
        <v>1859</v>
      </c>
      <c r="D38" s="277"/>
      <c r="E38" s="278" t="s">
        <v>451</v>
      </c>
      <c r="F38" s="352" t="s">
        <v>1948</v>
      </c>
      <c r="G38" s="290">
        <f t="shared" ca="1" si="1"/>
        <v>63</v>
      </c>
      <c r="H38" s="290">
        <f t="shared" ca="1" si="2"/>
        <v>0</v>
      </c>
      <c r="I38" s="290">
        <f t="shared" ca="1" si="3"/>
        <v>0</v>
      </c>
      <c r="J38" s="290"/>
      <c r="K38" s="291"/>
      <c r="L38" s="291" t="str">
        <f t="shared" ca="1" si="0"/>
        <v/>
      </c>
      <c r="M38" s="290">
        <f t="shared" ca="1" si="6"/>
        <v>0</v>
      </c>
      <c r="N38" s="290">
        <f t="shared" ca="1" si="7"/>
        <v>0</v>
      </c>
    </row>
    <row r="39" spans="1:14" ht="31.5">
      <c r="A39" s="265">
        <v>38</v>
      </c>
      <c r="B39" s="235"/>
      <c r="C39" s="469" t="s">
        <v>1859</v>
      </c>
      <c r="D39" s="277"/>
      <c r="E39" s="278"/>
      <c r="F39" s="352" t="s">
        <v>1949</v>
      </c>
      <c r="G39" s="290"/>
      <c r="H39" s="290"/>
      <c r="I39" s="290"/>
      <c r="J39" s="290"/>
      <c r="K39" s="291"/>
      <c r="L39" s="291"/>
      <c r="M39" s="290"/>
      <c r="N39" s="290"/>
    </row>
    <row r="40" spans="1:14" ht="78.75">
      <c r="A40" s="265">
        <v>39</v>
      </c>
      <c r="B40" s="235"/>
      <c r="C40" s="468" t="s">
        <v>1137</v>
      </c>
      <c r="D40" s="259" t="s">
        <v>437</v>
      </c>
      <c r="E40" s="245" t="s">
        <v>453</v>
      </c>
      <c r="F40" s="229" t="s">
        <v>1950</v>
      </c>
      <c r="G40" s="290">
        <f t="shared" ca="1" si="1"/>
        <v>63</v>
      </c>
      <c r="H40" s="290">
        <f t="shared" ca="1" si="2"/>
        <v>63</v>
      </c>
      <c r="I40" s="290">
        <f t="shared" ca="1" si="3"/>
        <v>0</v>
      </c>
      <c r="J40" s="290">
        <f t="shared" ca="1" si="4"/>
        <v>1</v>
      </c>
      <c r="K40" s="291">
        <f t="shared" ca="1" si="5"/>
        <v>0.52380952380952384</v>
      </c>
      <c r="L40" s="291">
        <f t="shared" ca="1" si="0"/>
        <v>0.52380952380952384</v>
      </c>
      <c r="M40" s="290">
        <f t="shared" ca="1" si="6"/>
        <v>1</v>
      </c>
      <c r="N40" s="290">
        <f t="shared" ca="1" si="7"/>
        <v>33</v>
      </c>
    </row>
    <row r="41" spans="1:14" ht="31.5">
      <c r="A41" s="265">
        <v>40</v>
      </c>
      <c r="B41" s="235"/>
      <c r="C41" s="468"/>
      <c r="D41" s="260"/>
      <c r="E41" s="245" t="s">
        <v>454</v>
      </c>
      <c r="F41" s="229" t="s">
        <v>1951</v>
      </c>
      <c r="G41" s="290">
        <f t="shared" ca="1" si="1"/>
        <v>63</v>
      </c>
      <c r="H41" s="290">
        <f t="shared" ca="1" si="2"/>
        <v>63</v>
      </c>
      <c r="I41" s="290">
        <f t="shared" ca="1" si="3"/>
        <v>0</v>
      </c>
      <c r="J41" s="290">
        <f t="shared" ca="1" si="4"/>
        <v>0</v>
      </c>
      <c r="K41" s="291">
        <f t="shared" ca="1" si="5"/>
        <v>0.19047619047619047</v>
      </c>
      <c r="L41" s="291">
        <f t="shared" ca="1" si="0"/>
        <v>0.19047619047619047</v>
      </c>
      <c r="M41" s="290">
        <f t="shared" ca="1" si="6"/>
        <v>1</v>
      </c>
      <c r="N41" s="290">
        <f t="shared" ca="1" si="7"/>
        <v>12</v>
      </c>
    </row>
    <row r="42" spans="1:14" ht="31.5">
      <c r="A42" s="265">
        <v>41</v>
      </c>
      <c r="B42" s="235"/>
      <c r="C42" s="468"/>
      <c r="D42" s="260"/>
      <c r="E42" s="245" t="s">
        <v>455</v>
      </c>
      <c r="F42" s="229" t="s">
        <v>1952</v>
      </c>
      <c r="G42" s="290">
        <f t="shared" ca="1" si="1"/>
        <v>63</v>
      </c>
      <c r="H42" s="290">
        <f t="shared" ca="1" si="2"/>
        <v>63</v>
      </c>
      <c r="I42" s="290">
        <f t="shared" ca="1" si="3"/>
        <v>0</v>
      </c>
      <c r="J42" s="290">
        <f t="shared" ca="1" si="4"/>
        <v>1</v>
      </c>
      <c r="K42" s="291">
        <f t="shared" ca="1" si="5"/>
        <v>0.65079365079365081</v>
      </c>
      <c r="L42" s="291">
        <f t="shared" ca="1" si="0"/>
        <v>0.65079365079365081</v>
      </c>
      <c r="M42" s="290">
        <f t="shared" ca="1" si="6"/>
        <v>1</v>
      </c>
      <c r="N42" s="290">
        <f t="shared" ca="1" si="7"/>
        <v>41</v>
      </c>
    </row>
    <row r="43" spans="1:14" ht="31.5">
      <c r="A43" s="265">
        <v>42</v>
      </c>
      <c r="B43" s="235"/>
      <c r="C43" s="468"/>
      <c r="D43" s="260"/>
      <c r="E43" s="245" t="s">
        <v>456</v>
      </c>
      <c r="F43" s="229" t="s">
        <v>1231</v>
      </c>
      <c r="G43" s="290">
        <f t="shared" ca="1" si="1"/>
        <v>63</v>
      </c>
      <c r="H43" s="290">
        <f t="shared" ca="1" si="2"/>
        <v>63</v>
      </c>
      <c r="I43" s="290">
        <f t="shared" ca="1" si="3"/>
        <v>0</v>
      </c>
      <c r="J43" s="290">
        <f t="shared" ca="1" si="4"/>
        <v>0</v>
      </c>
      <c r="K43" s="291">
        <f t="shared" ca="1" si="5"/>
        <v>0.36507936507936506</v>
      </c>
      <c r="L43" s="291">
        <f t="shared" ca="1" si="0"/>
        <v>0.36507936507936506</v>
      </c>
      <c r="M43" s="290">
        <f t="shared" ca="1" si="6"/>
        <v>1</v>
      </c>
      <c r="N43" s="290">
        <f t="shared" ca="1" si="7"/>
        <v>23</v>
      </c>
    </row>
    <row r="44" spans="1:14" ht="31.5">
      <c r="A44" s="265">
        <v>43</v>
      </c>
      <c r="B44" s="235"/>
      <c r="C44" s="468"/>
      <c r="D44" s="260"/>
      <c r="E44" s="245" t="s">
        <v>457</v>
      </c>
      <c r="F44" s="229" t="s">
        <v>1953</v>
      </c>
      <c r="G44" s="290">
        <f t="shared" ca="1" si="1"/>
        <v>63</v>
      </c>
      <c r="H44" s="290">
        <f t="shared" ca="1" si="2"/>
        <v>63</v>
      </c>
      <c r="I44" s="290">
        <f t="shared" ca="1" si="3"/>
        <v>0</v>
      </c>
      <c r="J44" s="290">
        <f t="shared" ca="1" si="4"/>
        <v>0</v>
      </c>
      <c r="K44" s="291">
        <f t="shared" ca="1" si="5"/>
        <v>4.7619047619047616E-2</v>
      </c>
      <c r="L44" s="291">
        <f t="shared" ca="1" si="0"/>
        <v>4.7619047619047616E-2</v>
      </c>
      <c r="M44" s="290">
        <f t="shared" ca="1" si="6"/>
        <v>1</v>
      </c>
      <c r="N44" s="290">
        <f t="shared" ca="1" si="7"/>
        <v>3</v>
      </c>
    </row>
    <row r="45" spans="1:14" ht="31.5">
      <c r="A45" s="265">
        <v>44</v>
      </c>
      <c r="B45" s="235"/>
      <c r="C45" s="468"/>
      <c r="D45" s="260"/>
      <c r="E45" s="245" t="s">
        <v>458</v>
      </c>
      <c r="F45" s="229" t="s">
        <v>1954</v>
      </c>
      <c r="G45" s="290">
        <f t="shared" ca="1" si="1"/>
        <v>63</v>
      </c>
      <c r="H45" s="290">
        <f t="shared" ca="1" si="2"/>
        <v>63</v>
      </c>
      <c r="I45" s="290">
        <f t="shared" ca="1" si="3"/>
        <v>0</v>
      </c>
      <c r="J45" s="290">
        <f t="shared" ca="1" si="4"/>
        <v>0</v>
      </c>
      <c r="K45" s="291">
        <f t="shared" ca="1" si="5"/>
        <v>3.1746031746031744E-2</v>
      </c>
      <c r="L45" s="291">
        <f t="shared" ca="1" si="0"/>
        <v>3.1746031746031744E-2</v>
      </c>
      <c r="M45" s="290">
        <f t="shared" ca="1" si="6"/>
        <v>1</v>
      </c>
      <c r="N45" s="290">
        <f t="shared" ca="1" si="7"/>
        <v>2</v>
      </c>
    </row>
    <row r="46" spans="1:14" ht="31.5">
      <c r="A46" s="265">
        <v>45</v>
      </c>
      <c r="B46" s="235"/>
      <c r="C46" s="468"/>
      <c r="D46" s="260"/>
      <c r="E46" s="245" t="s">
        <v>459</v>
      </c>
      <c r="F46" s="229" t="s">
        <v>1955</v>
      </c>
      <c r="G46" s="290">
        <f t="shared" ca="1" si="1"/>
        <v>63</v>
      </c>
      <c r="H46" s="290">
        <f t="shared" ca="1" si="2"/>
        <v>63</v>
      </c>
      <c r="I46" s="290">
        <f t="shared" ca="1" si="3"/>
        <v>0</v>
      </c>
      <c r="J46" s="290">
        <f t="shared" ca="1" si="4"/>
        <v>0</v>
      </c>
      <c r="K46" s="291">
        <f t="shared" ca="1" si="5"/>
        <v>0.23809523809523808</v>
      </c>
      <c r="L46" s="291">
        <f t="shared" ca="1" si="0"/>
        <v>0.23809523809523808</v>
      </c>
      <c r="M46" s="290">
        <f t="shared" ca="1" si="6"/>
        <v>1</v>
      </c>
      <c r="N46" s="290">
        <f t="shared" ca="1" si="7"/>
        <v>15</v>
      </c>
    </row>
    <row r="47" spans="1:14" ht="31.5">
      <c r="A47" s="265">
        <v>46</v>
      </c>
      <c r="B47" s="235"/>
      <c r="C47" s="468"/>
      <c r="D47" s="260"/>
      <c r="E47" s="245" t="s">
        <v>460</v>
      </c>
      <c r="F47" s="229" t="s">
        <v>1956</v>
      </c>
      <c r="G47" s="290">
        <f t="shared" ca="1" si="1"/>
        <v>63</v>
      </c>
      <c r="H47" s="290">
        <f t="shared" ca="1" si="2"/>
        <v>63</v>
      </c>
      <c r="I47" s="290">
        <f t="shared" ca="1" si="3"/>
        <v>0</v>
      </c>
      <c r="J47" s="290">
        <f t="shared" ca="1" si="4"/>
        <v>0</v>
      </c>
      <c r="K47" s="291">
        <f t="shared" ca="1" si="5"/>
        <v>0.15873015873015872</v>
      </c>
      <c r="L47" s="291">
        <f t="shared" ca="1" si="0"/>
        <v>0.15873015873015872</v>
      </c>
      <c r="M47" s="290">
        <f t="shared" ca="1" si="6"/>
        <v>1</v>
      </c>
      <c r="N47" s="290">
        <f t="shared" ca="1" si="7"/>
        <v>10</v>
      </c>
    </row>
    <row r="48" spans="1:14" ht="45">
      <c r="A48" s="265">
        <v>47</v>
      </c>
      <c r="B48" s="235"/>
      <c r="C48" s="468"/>
      <c r="D48" s="260"/>
      <c r="E48" s="245" t="s">
        <v>461</v>
      </c>
      <c r="F48" s="229" t="s">
        <v>1957</v>
      </c>
      <c r="G48" s="290">
        <f t="shared" ca="1" si="1"/>
        <v>63</v>
      </c>
      <c r="H48" s="290">
        <f t="shared" ca="1" si="2"/>
        <v>63</v>
      </c>
      <c r="I48" s="290">
        <f t="shared" ca="1" si="3"/>
        <v>0</v>
      </c>
      <c r="J48" s="290">
        <f t="shared" ca="1" si="4"/>
        <v>0</v>
      </c>
      <c r="K48" s="291">
        <f t="shared" ca="1" si="5"/>
        <v>0.1111111111111111</v>
      </c>
      <c r="L48" s="291">
        <f t="shared" ca="1" si="0"/>
        <v>0.1111111111111111</v>
      </c>
      <c r="M48" s="290">
        <f t="shared" ca="1" si="6"/>
        <v>1</v>
      </c>
      <c r="N48" s="290">
        <f t="shared" ca="1" si="7"/>
        <v>7</v>
      </c>
    </row>
    <row r="49" spans="1:14" ht="31.5">
      <c r="A49" s="265">
        <v>48</v>
      </c>
      <c r="B49" s="235"/>
      <c r="C49" s="468"/>
      <c r="D49" s="260"/>
      <c r="E49" s="245" t="s">
        <v>462</v>
      </c>
      <c r="F49" s="229" t="s">
        <v>1958</v>
      </c>
      <c r="G49" s="290">
        <f t="shared" ca="1" si="1"/>
        <v>63</v>
      </c>
      <c r="H49" s="290">
        <f t="shared" ca="1" si="2"/>
        <v>63</v>
      </c>
      <c r="I49" s="290">
        <f t="shared" ca="1" si="3"/>
        <v>0</v>
      </c>
      <c r="J49" s="290">
        <f t="shared" ca="1" si="4"/>
        <v>0</v>
      </c>
      <c r="K49" s="291">
        <f t="shared" ca="1" si="5"/>
        <v>0.12698412698412698</v>
      </c>
      <c r="L49" s="291">
        <f t="shared" ca="1" si="0"/>
        <v>0.12698412698412698</v>
      </c>
      <c r="M49" s="290">
        <f t="shared" ca="1" si="6"/>
        <v>1</v>
      </c>
      <c r="N49" s="290">
        <f t="shared" ca="1" si="7"/>
        <v>8</v>
      </c>
    </row>
    <row r="50" spans="1:14" ht="78.75">
      <c r="A50" s="265">
        <v>49</v>
      </c>
      <c r="B50" s="235"/>
      <c r="C50" s="467" t="s">
        <v>1138</v>
      </c>
      <c r="D50" s="230" t="s">
        <v>614</v>
      </c>
      <c r="E50" s="244" t="s">
        <v>464</v>
      </c>
      <c r="F50" s="228" t="s">
        <v>1959</v>
      </c>
      <c r="G50" s="290">
        <f t="shared" ca="1" si="1"/>
        <v>63</v>
      </c>
      <c r="H50" s="290">
        <f t="shared" ca="1" si="2"/>
        <v>63</v>
      </c>
      <c r="I50" s="290">
        <f t="shared" ca="1" si="3"/>
        <v>0</v>
      </c>
      <c r="J50" s="290">
        <f t="shared" ca="1" si="4"/>
        <v>1</v>
      </c>
      <c r="K50" s="291">
        <f t="shared" ca="1" si="5"/>
        <v>0.52380952380952384</v>
      </c>
      <c r="L50" s="291">
        <f t="shared" ca="1" si="0"/>
        <v>0.52380952380952384</v>
      </c>
      <c r="M50" s="290">
        <f t="shared" ca="1" si="6"/>
        <v>1</v>
      </c>
      <c r="N50" s="290">
        <f t="shared" ca="1" si="7"/>
        <v>33</v>
      </c>
    </row>
    <row r="51" spans="1:14" ht="31.5">
      <c r="A51" s="265">
        <v>50</v>
      </c>
      <c r="B51" s="235"/>
      <c r="C51" s="467"/>
      <c r="D51" s="230"/>
      <c r="E51" s="244" t="s">
        <v>465</v>
      </c>
      <c r="F51" s="228" t="s">
        <v>1960</v>
      </c>
      <c r="G51" s="290">
        <f t="shared" ca="1" si="1"/>
        <v>63</v>
      </c>
      <c r="H51" s="290">
        <f t="shared" ca="1" si="2"/>
        <v>63</v>
      </c>
      <c r="I51" s="290">
        <f t="shared" ca="1" si="3"/>
        <v>0</v>
      </c>
      <c r="J51" s="290">
        <f t="shared" ca="1" si="4"/>
        <v>0</v>
      </c>
      <c r="K51" s="291">
        <f t="shared" ca="1" si="5"/>
        <v>6.3492063492063489E-2</v>
      </c>
      <c r="L51" s="291">
        <f t="shared" ca="1" si="0"/>
        <v>6.3492063492063489E-2</v>
      </c>
      <c r="M51" s="290">
        <f t="shared" ca="1" si="6"/>
        <v>1</v>
      </c>
      <c r="N51" s="290">
        <f t="shared" ca="1" si="7"/>
        <v>4</v>
      </c>
    </row>
    <row r="52" spans="1:14" ht="31.5">
      <c r="A52" s="265">
        <v>51</v>
      </c>
      <c r="B52" s="235"/>
      <c r="C52" s="467"/>
      <c r="D52" s="230"/>
      <c r="E52" s="244" t="s">
        <v>466</v>
      </c>
      <c r="F52" s="228" t="s">
        <v>1961</v>
      </c>
      <c r="G52" s="290">
        <f t="shared" ca="1" si="1"/>
        <v>63</v>
      </c>
      <c r="H52" s="290">
        <f t="shared" ca="1" si="2"/>
        <v>63</v>
      </c>
      <c r="I52" s="290">
        <f t="shared" ca="1" si="3"/>
        <v>0</v>
      </c>
      <c r="J52" s="290">
        <f t="shared" ca="1" si="4"/>
        <v>0</v>
      </c>
      <c r="K52" s="291">
        <f t="shared" ca="1" si="5"/>
        <v>0.8571428571428571</v>
      </c>
      <c r="L52" s="291">
        <f t="shared" ca="1" si="0"/>
        <v>0.8571428571428571</v>
      </c>
      <c r="M52" s="290">
        <f t="shared" ca="1" si="6"/>
        <v>3</v>
      </c>
      <c r="N52" s="290">
        <f t="shared" ca="1" si="7"/>
        <v>54</v>
      </c>
    </row>
    <row r="53" spans="1:14" ht="31.5">
      <c r="A53" s="265">
        <v>52</v>
      </c>
      <c r="B53" s="235"/>
      <c r="C53" s="467"/>
      <c r="D53" s="230"/>
      <c r="E53" s="244" t="s">
        <v>467</v>
      </c>
      <c r="F53" s="228" t="s">
        <v>1962</v>
      </c>
      <c r="G53" s="290">
        <f t="shared" ca="1" si="1"/>
        <v>63</v>
      </c>
      <c r="H53" s="290">
        <f t="shared" ca="1" si="2"/>
        <v>63</v>
      </c>
      <c r="I53" s="290">
        <f t="shared" ca="1" si="3"/>
        <v>0</v>
      </c>
      <c r="J53" s="290">
        <f t="shared" ca="1" si="4"/>
        <v>2</v>
      </c>
      <c r="K53" s="291">
        <f t="shared" ca="1" si="5"/>
        <v>1.8095238095238095</v>
      </c>
      <c r="L53" s="291">
        <f t="shared" ca="1" si="0"/>
        <v>1.8095238095238095</v>
      </c>
      <c r="M53" s="290">
        <f t="shared" ca="1" si="6"/>
        <v>3</v>
      </c>
      <c r="N53" s="290">
        <f t="shared" ca="1" si="7"/>
        <v>114</v>
      </c>
    </row>
    <row r="54" spans="1:14" ht="31.5">
      <c r="A54" s="265">
        <v>53</v>
      </c>
      <c r="B54" s="235"/>
      <c r="C54" s="467"/>
      <c r="D54" s="230"/>
      <c r="E54" s="244" t="s">
        <v>468</v>
      </c>
      <c r="F54" s="228" t="s">
        <v>1963</v>
      </c>
      <c r="G54" s="290">
        <f t="shared" ca="1" si="1"/>
        <v>63</v>
      </c>
      <c r="H54" s="290">
        <f t="shared" ca="1" si="2"/>
        <v>63</v>
      </c>
      <c r="I54" s="290">
        <f t="shared" ca="1" si="3"/>
        <v>0</v>
      </c>
      <c r="J54" s="290">
        <f t="shared" ca="1" si="4"/>
        <v>0</v>
      </c>
      <c r="K54" s="291">
        <f t="shared" ca="1" si="5"/>
        <v>9.5238095238095233E-2</v>
      </c>
      <c r="L54" s="291">
        <f t="shared" ca="1" si="0"/>
        <v>9.5238095238095233E-2</v>
      </c>
      <c r="M54" s="290">
        <f t="shared" ca="1" si="6"/>
        <v>2</v>
      </c>
      <c r="N54" s="290">
        <f t="shared" ca="1" si="7"/>
        <v>6</v>
      </c>
    </row>
    <row r="55" spans="1:14" ht="31.5">
      <c r="A55" s="265">
        <v>54</v>
      </c>
      <c r="B55" s="235"/>
      <c r="C55" s="467"/>
      <c r="D55" s="230"/>
      <c r="E55" s="244" t="s">
        <v>469</v>
      </c>
      <c r="F55" s="228" t="s">
        <v>1964</v>
      </c>
      <c r="G55" s="290">
        <f t="shared" ca="1" si="1"/>
        <v>63</v>
      </c>
      <c r="H55" s="290">
        <f t="shared" ca="1" si="2"/>
        <v>63</v>
      </c>
      <c r="I55" s="290">
        <f t="shared" ca="1" si="3"/>
        <v>0</v>
      </c>
      <c r="J55" s="290">
        <f t="shared" ca="1" si="4"/>
        <v>0</v>
      </c>
      <c r="K55" s="291">
        <f t="shared" ca="1" si="5"/>
        <v>0.60317460317460314</v>
      </c>
      <c r="L55" s="291">
        <f t="shared" ca="1" si="0"/>
        <v>0.60317460317460314</v>
      </c>
      <c r="M55" s="290">
        <f t="shared" ca="1" si="6"/>
        <v>3</v>
      </c>
      <c r="N55" s="290">
        <f t="shared" ca="1" si="7"/>
        <v>38</v>
      </c>
    </row>
    <row r="56" spans="1:14" ht="31.5">
      <c r="A56" s="265">
        <v>55</v>
      </c>
      <c r="B56" s="235"/>
      <c r="C56" s="467"/>
      <c r="D56" s="230"/>
      <c r="E56" s="244" t="s">
        <v>470</v>
      </c>
      <c r="F56" s="228" t="s">
        <v>1965</v>
      </c>
      <c r="G56" s="290">
        <f t="shared" ca="1" si="1"/>
        <v>63</v>
      </c>
      <c r="H56" s="290">
        <f t="shared" ca="1" si="2"/>
        <v>63</v>
      </c>
      <c r="I56" s="290">
        <f t="shared" ca="1" si="3"/>
        <v>0</v>
      </c>
      <c r="J56" s="290">
        <f t="shared" ca="1" si="4"/>
        <v>0</v>
      </c>
      <c r="K56" s="291">
        <f t="shared" ca="1" si="5"/>
        <v>0.15873015873015872</v>
      </c>
      <c r="L56" s="291">
        <f t="shared" ca="1" si="0"/>
        <v>0.15873015873015872</v>
      </c>
      <c r="M56" s="290">
        <f t="shared" ca="1" si="6"/>
        <v>2</v>
      </c>
      <c r="N56" s="290">
        <f t="shared" ca="1" si="7"/>
        <v>10</v>
      </c>
    </row>
    <row r="57" spans="1:14" ht="45">
      <c r="A57" s="265">
        <v>56</v>
      </c>
      <c r="B57" s="235"/>
      <c r="C57" s="467"/>
      <c r="D57" s="230"/>
      <c r="E57" s="244" t="s">
        <v>471</v>
      </c>
      <c r="F57" s="228" t="s">
        <v>1966</v>
      </c>
      <c r="G57" s="290">
        <f t="shared" ca="1" si="1"/>
        <v>63</v>
      </c>
      <c r="H57" s="290">
        <f t="shared" ca="1" si="2"/>
        <v>63</v>
      </c>
      <c r="I57" s="290">
        <f t="shared" ca="1" si="3"/>
        <v>0</v>
      </c>
      <c r="J57" s="290">
        <f t="shared" ca="1" si="4"/>
        <v>0</v>
      </c>
      <c r="K57" s="291">
        <f t="shared" ca="1" si="5"/>
        <v>0.12698412698412698</v>
      </c>
      <c r="L57" s="291">
        <f t="shared" ca="1" si="0"/>
        <v>0.12698412698412698</v>
      </c>
      <c r="M57" s="290">
        <f t="shared" ca="1" si="6"/>
        <v>2</v>
      </c>
      <c r="N57" s="290">
        <f t="shared" ca="1" si="7"/>
        <v>8</v>
      </c>
    </row>
    <row r="58" spans="1:14" ht="31.5">
      <c r="A58" s="265">
        <v>57</v>
      </c>
      <c r="B58" s="235"/>
      <c r="C58" s="467"/>
      <c r="D58" s="230"/>
      <c r="E58" s="244" t="s">
        <v>472</v>
      </c>
      <c r="F58" s="228" t="s">
        <v>1967</v>
      </c>
      <c r="G58" s="290">
        <f t="shared" ca="1" si="1"/>
        <v>63</v>
      </c>
      <c r="H58" s="290">
        <f t="shared" ca="1" si="2"/>
        <v>63</v>
      </c>
      <c r="I58" s="290">
        <f t="shared" ca="1" si="3"/>
        <v>0</v>
      </c>
      <c r="J58" s="290">
        <f t="shared" ca="1" si="4"/>
        <v>0</v>
      </c>
      <c r="K58" s="291">
        <f t="shared" ca="1" si="5"/>
        <v>0.12698412698412698</v>
      </c>
      <c r="L58" s="291">
        <f t="shared" ca="1" si="0"/>
        <v>0.12698412698412698</v>
      </c>
      <c r="M58" s="290">
        <f t="shared" ca="1" si="6"/>
        <v>2</v>
      </c>
      <c r="N58" s="290">
        <f t="shared" ca="1" si="7"/>
        <v>8</v>
      </c>
    </row>
    <row r="59" spans="1:14" ht="63.75">
      <c r="A59" s="265">
        <v>58</v>
      </c>
      <c r="B59" s="235"/>
      <c r="C59" s="467" t="s">
        <v>1138</v>
      </c>
      <c r="D59" s="253" t="s">
        <v>440</v>
      </c>
      <c r="E59" s="244" t="s">
        <v>503</v>
      </c>
      <c r="F59" s="228" t="s">
        <v>1968</v>
      </c>
      <c r="G59" s="290">
        <f t="shared" ca="1" si="1"/>
        <v>63</v>
      </c>
      <c r="H59" s="290">
        <f t="shared" ca="1" si="2"/>
        <v>63</v>
      </c>
      <c r="I59" s="290">
        <f t="shared" ca="1" si="3"/>
        <v>0</v>
      </c>
      <c r="J59" s="290">
        <f t="shared" ca="1" si="4"/>
        <v>3</v>
      </c>
      <c r="K59" s="291">
        <f t="shared" ca="1" si="5"/>
        <v>2.746031746031746</v>
      </c>
      <c r="L59" s="291">
        <f t="shared" ca="1" si="0"/>
        <v>2.746031746031746</v>
      </c>
      <c r="M59" s="290">
        <f t="shared" ca="1" si="6"/>
        <v>5</v>
      </c>
      <c r="N59" s="290">
        <f t="shared" ca="1" si="7"/>
        <v>173</v>
      </c>
    </row>
    <row r="60" spans="1:14" ht="31.5">
      <c r="A60" s="265">
        <v>59</v>
      </c>
      <c r="B60" s="235"/>
      <c r="C60" s="467"/>
      <c r="D60" s="230"/>
      <c r="E60" s="244" t="s">
        <v>504</v>
      </c>
      <c r="F60" s="228" t="s">
        <v>1232</v>
      </c>
      <c r="G60" s="290">
        <f t="shared" ca="1" si="1"/>
        <v>63</v>
      </c>
      <c r="H60" s="290">
        <f t="shared" ca="1" si="2"/>
        <v>63</v>
      </c>
      <c r="I60" s="290">
        <f t="shared" ca="1" si="3"/>
        <v>0</v>
      </c>
      <c r="J60" s="290">
        <f t="shared" ca="1" si="4"/>
        <v>0</v>
      </c>
      <c r="K60" s="291">
        <f t="shared" ca="1" si="5"/>
        <v>1.4444444444444444</v>
      </c>
      <c r="L60" s="291">
        <f t="shared" ca="1" si="0"/>
        <v>1.4444444444444444</v>
      </c>
      <c r="M60" s="290">
        <f t="shared" ca="1" si="6"/>
        <v>5</v>
      </c>
      <c r="N60" s="290">
        <f t="shared" ca="1" si="7"/>
        <v>91</v>
      </c>
    </row>
    <row r="61" spans="1:14" ht="31.5">
      <c r="A61" s="265">
        <v>60</v>
      </c>
      <c r="B61" s="235"/>
      <c r="C61" s="467"/>
      <c r="D61" s="230"/>
      <c r="E61" s="244" t="s">
        <v>505</v>
      </c>
      <c r="F61" s="228" t="s">
        <v>1969</v>
      </c>
      <c r="G61" s="290">
        <f t="shared" ca="1" si="1"/>
        <v>63</v>
      </c>
      <c r="H61" s="290">
        <f t="shared" ca="1" si="2"/>
        <v>63</v>
      </c>
      <c r="I61" s="290">
        <f t="shared" ca="1" si="3"/>
        <v>0</v>
      </c>
      <c r="J61" s="290">
        <f t="shared" ca="1" si="4"/>
        <v>0</v>
      </c>
      <c r="K61" s="291">
        <f t="shared" ca="1" si="5"/>
        <v>0.42857142857142855</v>
      </c>
      <c r="L61" s="291">
        <f t="shared" ca="1" si="0"/>
        <v>0.42857142857142855</v>
      </c>
      <c r="M61" s="290">
        <f t="shared" ca="1" si="6"/>
        <v>4</v>
      </c>
      <c r="N61" s="290">
        <f t="shared" ca="1" si="7"/>
        <v>27</v>
      </c>
    </row>
    <row r="62" spans="1:14" ht="45">
      <c r="A62" s="265">
        <v>61</v>
      </c>
      <c r="B62" s="235"/>
      <c r="C62" s="467"/>
      <c r="D62" s="230"/>
      <c r="E62" s="244" t="s">
        <v>506</v>
      </c>
      <c r="F62" s="228" t="s">
        <v>1970</v>
      </c>
      <c r="G62" s="290">
        <f t="shared" ca="1" si="1"/>
        <v>63</v>
      </c>
      <c r="H62" s="290">
        <f t="shared" ca="1" si="2"/>
        <v>63</v>
      </c>
      <c r="I62" s="290">
        <f t="shared" ca="1" si="3"/>
        <v>0</v>
      </c>
      <c r="J62" s="290">
        <f t="shared" ca="1" si="4"/>
        <v>0</v>
      </c>
      <c r="K62" s="291">
        <f t="shared" ca="1" si="5"/>
        <v>0.31746031746031744</v>
      </c>
      <c r="L62" s="291">
        <f t="shared" ca="1" si="0"/>
        <v>0.31746031746031744</v>
      </c>
      <c r="M62" s="290">
        <f t="shared" ca="1" si="6"/>
        <v>4</v>
      </c>
      <c r="N62" s="290">
        <f t="shared" ca="1" si="7"/>
        <v>20</v>
      </c>
    </row>
    <row r="63" spans="1:14" ht="45">
      <c r="A63" s="265">
        <v>62</v>
      </c>
      <c r="B63" s="235"/>
      <c r="C63" s="467"/>
      <c r="D63" s="230"/>
      <c r="E63" s="244" t="s">
        <v>507</v>
      </c>
      <c r="F63" s="228" t="s">
        <v>1971</v>
      </c>
      <c r="G63" s="290">
        <f t="shared" ca="1" si="1"/>
        <v>63</v>
      </c>
      <c r="H63" s="290">
        <f t="shared" ca="1" si="2"/>
        <v>63</v>
      </c>
      <c r="I63" s="290">
        <f t="shared" ca="1" si="3"/>
        <v>0</v>
      </c>
      <c r="J63" s="290">
        <f t="shared" ca="1" si="4"/>
        <v>0</v>
      </c>
      <c r="K63" s="291">
        <f t="shared" ca="1" si="5"/>
        <v>0.44444444444444442</v>
      </c>
      <c r="L63" s="291">
        <f t="shared" ca="1" si="0"/>
        <v>0.44444444444444442</v>
      </c>
      <c r="M63" s="290">
        <f t="shared" ca="1" si="6"/>
        <v>5</v>
      </c>
      <c r="N63" s="290">
        <f t="shared" ca="1" si="7"/>
        <v>28</v>
      </c>
    </row>
    <row r="64" spans="1:14" ht="31.5">
      <c r="A64" s="265">
        <v>63</v>
      </c>
      <c r="B64" s="235"/>
      <c r="C64" s="467"/>
      <c r="D64" s="230"/>
      <c r="E64" s="244" t="s">
        <v>508</v>
      </c>
      <c r="F64" s="228" t="s">
        <v>1972</v>
      </c>
      <c r="G64" s="290">
        <f t="shared" ca="1" si="1"/>
        <v>63</v>
      </c>
      <c r="H64" s="290">
        <f t="shared" ca="1" si="2"/>
        <v>63</v>
      </c>
      <c r="I64" s="290">
        <f t="shared" ca="1" si="3"/>
        <v>0</v>
      </c>
      <c r="J64" s="290">
        <f t="shared" ca="1" si="4"/>
        <v>0</v>
      </c>
      <c r="K64" s="291">
        <f t="shared" ca="1" si="5"/>
        <v>0.2857142857142857</v>
      </c>
      <c r="L64" s="291">
        <f t="shared" ca="1" si="0"/>
        <v>0.2857142857142857</v>
      </c>
      <c r="M64" s="290">
        <f t="shared" ca="1" si="6"/>
        <v>4</v>
      </c>
      <c r="N64" s="290">
        <f t="shared" ca="1" si="7"/>
        <v>18</v>
      </c>
    </row>
    <row r="65" spans="1:14" ht="31.5">
      <c r="A65" s="265">
        <v>64</v>
      </c>
      <c r="B65" s="235"/>
      <c r="C65" s="467"/>
      <c r="D65" s="230"/>
      <c r="E65" s="244" t="s">
        <v>509</v>
      </c>
      <c r="F65" s="228" t="s">
        <v>1973</v>
      </c>
      <c r="G65" s="290">
        <f t="shared" ca="1" si="1"/>
        <v>63</v>
      </c>
      <c r="H65" s="290">
        <f t="shared" ca="1" si="2"/>
        <v>63</v>
      </c>
      <c r="I65" s="290">
        <f t="shared" ca="1" si="3"/>
        <v>0</v>
      </c>
      <c r="J65" s="290">
        <f t="shared" ca="1" si="4"/>
        <v>2</v>
      </c>
      <c r="K65" s="291">
        <f t="shared" ca="1" si="5"/>
        <v>2.0793650793650795</v>
      </c>
      <c r="L65" s="291">
        <f t="shared" ca="1" si="0"/>
        <v>2.0793650793650795</v>
      </c>
      <c r="M65" s="290">
        <f t="shared" ca="1" si="6"/>
        <v>5</v>
      </c>
      <c r="N65" s="290">
        <f t="shared" ca="1" si="7"/>
        <v>131</v>
      </c>
    </row>
    <row r="66" spans="1:14" ht="31.5">
      <c r="A66" s="265">
        <v>65</v>
      </c>
      <c r="B66" s="235"/>
      <c r="C66" s="467"/>
      <c r="D66" s="230"/>
      <c r="E66" s="244" t="s">
        <v>510</v>
      </c>
      <c r="F66" s="228" t="s">
        <v>1974</v>
      </c>
      <c r="G66" s="290">
        <f t="shared" ca="1" si="1"/>
        <v>63</v>
      </c>
      <c r="H66" s="290">
        <f t="shared" ca="1" si="2"/>
        <v>63</v>
      </c>
      <c r="I66" s="290">
        <f t="shared" ca="1" si="3"/>
        <v>0</v>
      </c>
      <c r="J66" s="290">
        <f t="shared" ca="1" si="4"/>
        <v>0</v>
      </c>
      <c r="K66" s="291">
        <f t="shared" ca="1" si="5"/>
        <v>0.44444444444444442</v>
      </c>
      <c r="L66" s="291">
        <f t="shared" ca="1" si="0"/>
        <v>0.44444444444444442</v>
      </c>
      <c r="M66" s="290">
        <f t="shared" ca="1" si="6"/>
        <v>4</v>
      </c>
      <c r="N66" s="290">
        <f t="shared" ca="1" si="7"/>
        <v>28</v>
      </c>
    </row>
    <row r="67" spans="1:14" ht="31.5">
      <c r="A67" s="265">
        <v>66</v>
      </c>
      <c r="B67" s="235"/>
      <c r="C67" s="467"/>
      <c r="D67" s="230"/>
      <c r="E67" s="244" t="s">
        <v>511</v>
      </c>
      <c r="F67" s="228" t="s">
        <v>1975</v>
      </c>
      <c r="G67" s="290">
        <f t="shared" ca="1" si="1"/>
        <v>63</v>
      </c>
      <c r="H67" s="290">
        <f t="shared" ca="1" si="2"/>
        <v>63</v>
      </c>
      <c r="I67" s="290">
        <f t="shared" ca="1" si="3"/>
        <v>0</v>
      </c>
      <c r="J67" s="290">
        <f t="shared" ca="1" si="4"/>
        <v>1</v>
      </c>
      <c r="K67" s="291">
        <f t="shared" ca="1" si="5"/>
        <v>1.9523809523809523</v>
      </c>
      <c r="L67" s="291">
        <f t="shared" ca="1" si="0"/>
        <v>1.9523809523809523</v>
      </c>
      <c r="M67" s="290">
        <f t="shared" ca="1" si="6"/>
        <v>5</v>
      </c>
      <c r="N67" s="290">
        <f t="shared" ca="1" si="7"/>
        <v>123</v>
      </c>
    </row>
    <row r="68" spans="1:14" ht="31.5">
      <c r="A68" s="265">
        <v>67</v>
      </c>
      <c r="B68" s="235"/>
      <c r="C68" s="467"/>
      <c r="D68" s="230"/>
      <c r="E68" s="244" t="s">
        <v>512</v>
      </c>
      <c r="F68" s="228" t="s">
        <v>1976</v>
      </c>
      <c r="G68" s="290">
        <f t="shared" ca="1" si="1"/>
        <v>63</v>
      </c>
      <c r="H68" s="290">
        <f t="shared" ca="1" si="2"/>
        <v>63</v>
      </c>
      <c r="I68" s="290">
        <f t="shared" ca="1" si="3"/>
        <v>0</v>
      </c>
      <c r="J68" s="290">
        <f t="shared" ca="1" si="4"/>
        <v>2</v>
      </c>
      <c r="K68" s="291">
        <f t="shared" ca="1" si="5"/>
        <v>1.8095238095238095</v>
      </c>
      <c r="L68" s="291">
        <f t="shared" ca="1" si="0"/>
        <v>1.8095238095238095</v>
      </c>
      <c r="M68" s="290">
        <f t="shared" ca="1" si="6"/>
        <v>5</v>
      </c>
      <c r="N68" s="290">
        <f t="shared" ca="1" si="7"/>
        <v>114</v>
      </c>
    </row>
    <row r="69" spans="1:14" ht="31.5">
      <c r="A69" s="265">
        <v>68</v>
      </c>
      <c r="B69" s="235"/>
      <c r="C69" s="467"/>
      <c r="D69" s="230"/>
      <c r="E69" s="244" t="s">
        <v>513</v>
      </c>
      <c r="F69" s="228" t="s">
        <v>1977</v>
      </c>
      <c r="G69" s="290">
        <f t="shared" ca="1" si="1"/>
        <v>63</v>
      </c>
      <c r="H69" s="290">
        <f t="shared" ca="1" si="2"/>
        <v>63</v>
      </c>
      <c r="I69" s="290">
        <f t="shared" ca="1" si="3"/>
        <v>0</v>
      </c>
      <c r="J69" s="290">
        <f t="shared" ca="1" si="4"/>
        <v>0</v>
      </c>
      <c r="K69" s="291">
        <f t="shared" ca="1" si="5"/>
        <v>0.47619047619047616</v>
      </c>
      <c r="L69" s="291">
        <f t="shared" ca="1" si="0"/>
        <v>0.47619047619047616</v>
      </c>
      <c r="M69" s="290">
        <f t="shared" ca="1" si="6"/>
        <v>5</v>
      </c>
      <c r="N69" s="290">
        <f t="shared" ca="1" si="7"/>
        <v>30</v>
      </c>
    </row>
    <row r="70" spans="1:14" ht="31.5">
      <c r="A70" s="265">
        <v>69</v>
      </c>
      <c r="B70" s="235"/>
      <c r="C70" s="467"/>
      <c r="D70" s="230"/>
      <c r="E70" s="244" t="s">
        <v>514</v>
      </c>
      <c r="F70" s="228" t="s">
        <v>1978</v>
      </c>
      <c r="G70" s="290">
        <f t="shared" ca="1" si="1"/>
        <v>63</v>
      </c>
      <c r="H70" s="290">
        <f t="shared" ca="1" si="2"/>
        <v>63</v>
      </c>
      <c r="I70" s="290">
        <f t="shared" ca="1" si="3"/>
        <v>0</v>
      </c>
      <c r="J70" s="290">
        <f t="shared" ca="1" si="4"/>
        <v>0</v>
      </c>
      <c r="K70" s="291">
        <f t="shared" ca="1" si="5"/>
        <v>0.46031746031746029</v>
      </c>
      <c r="L70" s="291">
        <f t="shared" ca="1" si="0"/>
        <v>0.46031746031746029</v>
      </c>
      <c r="M70" s="290">
        <f t="shared" ca="1" si="6"/>
        <v>4</v>
      </c>
      <c r="N70" s="290">
        <f t="shared" ca="1" si="7"/>
        <v>29</v>
      </c>
    </row>
    <row r="71" spans="1:14" ht="31.5">
      <c r="A71" s="265">
        <v>70</v>
      </c>
      <c r="B71" s="235"/>
      <c r="C71" s="467"/>
      <c r="D71" s="230"/>
      <c r="E71" s="244" t="s">
        <v>515</v>
      </c>
      <c r="F71" s="228" t="s">
        <v>1979</v>
      </c>
      <c r="G71" s="290">
        <f t="shared" ca="1" si="1"/>
        <v>63</v>
      </c>
      <c r="H71" s="290">
        <f t="shared" ca="1" si="2"/>
        <v>63</v>
      </c>
      <c r="I71" s="290">
        <f t="shared" ca="1" si="3"/>
        <v>0</v>
      </c>
      <c r="J71" s="290">
        <f t="shared" ca="1" si="4"/>
        <v>0</v>
      </c>
      <c r="K71" s="291">
        <f t="shared" ca="1" si="5"/>
        <v>0.76190476190476186</v>
      </c>
      <c r="L71" s="291">
        <f t="shared" ref="L71:L130" ca="1" si="8">IF(M71=0,"",SUM(INDIRECT($F71)) / 63)</f>
        <v>0.76190476190476186</v>
      </c>
      <c r="M71" s="290">
        <f t="shared" ca="1" si="6"/>
        <v>5</v>
      </c>
      <c r="N71" s="290">
        <f t="shared" ca="1" si="7"/>
        <v>48</v>
      </c>
    </row>
    <row r="72" spans="1:14" ht="31.5">
      <c r="A72" s="265">
        <v>71</v>
      </c>
      <c r="B72" s="235"/>
      <c r="C72" s="467"/>
      <c r="D72" s="230"/>
      <c r="E72" s="244" t="s">
        <v>516</v>
      </c>
      <c r="F72" s="228" t="s">
        <v>1980</v>
      </c>
      <c r="G72" s="290">
        <f t="shared" ref="G72:G130" ca="1" si="9">COUNTA(INDIRECT($F72))</f>
        <v>63</v>
      </c>
      <c r="H72" s="290">
        <f t="shared" ref="H72:H130" ca="1" si="10">COUNT(INDIRECT($F72))</f>
        <v>63</v>
      </c>
      <c r="I72" s="290">
        <f t="shared" ref="I72:I130" ca="1" si="11">MIN(INDIRECT($F72))</f>
        <v>0</v>
      </c>
      <c r="J72" s="290">
        <f t="shared" ref="J72:J130" ca="1" si="12">MEDIAN(INDIRECT($F72))</f>
        <v>0</v>
      </c>
      <c r="K72" s="291">
        <f t="shared" ref="K72:K130" ca="1" si="13">AVERAGE(INDIRECT($F72))</f>
        <v>0.26984126984126983</v>
      </c>
      <c r="L72" s="291">
        <f t="shared" ca="1" si="8"/>
        <v>0.26984126984126983</v>
      </c>
      <c r="M72" s="290">
        <f t="shared" ref="M72:M130" ca="1" si="14">MAX(INDIRECT($F72))</f>
        <v>3</v>
      </c>
      <c r="N72" s="290">
        <f t="shared" ref="N72:N130" ca="1" si="15">SUM(INDIRECT($F72))</f>
        <v>17</v>
      </c>
    </row>
    <row r="73" spans="1:14" ht="31.5">
      <c r="A73" s="265">
        <v>72</v>
      </c>
      <c r="B73" s="235"/>
      <c r="C73" s="467"/>
      <c r="D73" s="230"/>
      <c r="E73" s="244" t="s">
        <v>517</v>
      </c>
      <c r="F73" s="228" t="s">
        <v>1981</v>
      </c>
      <c r="G73" s="290">
        <f t="shared" ca="1" si="9"/>
        <v>63</v>
      </c>
      <c r="H73" s="290">
        <f t="shared" ca="1" si="10"/>
        <v>63</v>
      </c>
      <c r="I73" s="290">
        <f t="shared" ca="1" si="11"/>
        <v>0</v>
      </c>
      <c r="J73" s="290">
        <f t="shared" ca="1" si="12"/>
        <v>0</v>
      </c>
      <c r="K73" s="291">
        <f t="shared" ca="1" si="13"/>
        <v>6.3492063492063489E-2</v>
      </c>
      <c r="L73" s="291">
        <f t="shared" ca="1" si="8"/>
        <v>6.3492063492063489E-2</v>
      </c>
      <c r="M73" s="290">
        <f t="shared" ca="1" si="14"/>
        <v>3</v>
      </c>
      <c r="N73" s="290">
        <f t="shared" ca="1" si="15"/>
        <v>4</v>
      </c>
    </row>
    <row r="74" spans="1:14" ht="45">
      <c r="A74" s="265">
        <v>73</v>
      </c>
      <c r="B74" s="235"/>
      <c r="C74" s="466" t="s">
        <v>1858</v>
      </c>
      <c r="D74" s="258"/>
      <c r="E74" s="242" t="s">
        <v>518</v>
      </c>
      <c r="F74" s="346" t="s">
        <v>1982</v>
      </c>
      <c r="G74" s="290">
        <f t="shared" ca="1" si="9"/>
        <v>63</v>
      </c>
      <c r="H74" s="290">
        <f t="shared" ca="1" si="10"/>
        <v>0</v>
      </c>
      <c r="I74" s="290">
        <f t="shared" ca="1" si="11"/>
        <v>0</v>
      </c>
      <c r="J74" s="290"/>
      <c r="K74" s="291"/>
      <c r="L74" s="291" t="str">
        <f t="shared" ca="1" si="8"/>
        <v/>
      </c>
      <c r="M74" s="290">
        <f t="shared" ca="1" si="14"/>
        <v>0</v>
      </c>
      <c r="N74" s="290">
        <f t="shared" ca="1" si="15"/>
        <v>0</v>
      </c>
    </row>
    <row r="75" spans="1:14" ht="31.5">
      <c r="A75" s="265">
        <v>74</v>
      </c>
      <c r="B75" s="235"/>
      <c r="C75" s="466" t="s">
        <v>1858</v>
      </c>
      <c r="D75" s="258"/>
      <c r="E75" s="242"/>
      <c r="F75" s="346" t="s">
        <v>1983</v>
      </c>
      <c r="G75" s="290"/>
      <c r="H75" s="290"/>
      <c r="I75" s="290"/>
      <c r="J75" s="290"/>
      <c r="K75" s="291"/>
      <c r="L75" s="291"/>
      <c r="M75" s="290"/>
      <c r="N75" s="290"/>
    </row>
    <row r="76" spans="1:14" ht="45">
      <c r="A76" s="265">
        <v>75</v>
      </c>
      <c r="B76" s="235"/>
      <c r="C76" s="466" t="s">
        <v>1857</v>
      </c>
      <c r="D76" s="258"/>
      <c r="E76" s="242" t="s">
        <v>533</v>
      </c>
      <c r="F76" s="227" t="s">
        <v>1984</v>
      </c>
      <c r="G76" s="290">
        <f t="shared" ca="1" si="9"/>
        <v>36</v>
      </c>
      <c r="H76" s="290">
        <f t="shared" ca="1" si="10"/>
        <v>36</v>
      </c>
      <c r="I76" s="290">
        <f t="shared" ca="1" si="11"/>
        <v>0</v>
      </c>
      <c r="J76" s="290">
        <f t="shared" ca="1" si="12"/>
        <v>1</v>
      </c>
      <c r="K76" s="291">
        <f t="shared" ca="1" si="13"/>
        <v>0.86111111111111116</v>
      </c>
      <c r="L76" s="291">
        <f t="shared" ca="1" si="8"/>
        <v>0.49206349206349204</v>
      </c>
      <c r="M76" s="290">
        <f t="shared" ca="1" si="14"/>
        <v>1</v>
      </c>
      <c r="N76" s="290">
        <f t="shared" ca="1" si="15"/>
        <v>31</v>
      </c>
    </row>
    <row r="77" spans="1:14" ht="78.75">
      <c r="A77" s="265">
        <v>76</v>
      </c>
      <c r="B77" s="236" t="s">
        <v>1145</v>
      </c>
      <c r="C77" s="467" t="s">
        <v>1138</v>
      </c>
      <c r="D77" s="232" t="s">
        <v>3</v>
      </c>
      <c r="E77" s="246" t="s">
        <v>34</v>
      </c>
      <c r="F77" s="228" t="s">
        <v>1985</v>
      </c>
      <c r="G77" s="290">
        <f t="shared" ca="1" si="9"/>
        <v>63</v>
      </c>
      <c r="H77" s="290">
        <f t="shared" ca="1" si="10"/>
        <v>63</v>
      </c>
      <c r="I77" s="290">
        <f t="shared" ca="1" si="11"/>
        <v>0</v>
      </c>
      <c r="J77" s="290">
        <f t="shared" ca="1" si="12"/>
        <v>0</v>
      </c>
      <c r="K77" s="291">
        <f t="shared" ca="1" si="13"/>
        <v>0.61904761904761907</v>
      </c>
      <c r="L77" s="291">
        <f t="shared" ca="1" si="8"/>
        <v>0.61904761904761907</v>
      </c>
      <c r="M77" s="290">
        <f t="shared" ca="1" si="14"/>
        <v>3</v>
      </c>
      <c r="N77" s="290">
        <f t="shared" ca="1" si="15"/>
        <v>39</v>
      </c>
    </row>
    <row r="78" spans="1:14" ht="31.5">
      <c r="A78" s="265">
        <v>77</v>
      </c>
      <c r="B78" s="236"/>
      <c r="C78" s="467"/>
      <c r="D78" s="232"/>
      <c r="E78" s="246" t="s">
        <v>35</v>
      </c>
      <c r="F78" s="228" t="s">
        <v>1233</v>
      </c>
      <c r="G78" s="290">
        <f t="shared" ca="1" si="9"/>
        <v>63</v>
      </c>
      <c r="H78" s="290">
        <f t="shared" ca="1" si="10"/>
        <v>63</v>
      </c>
      <c r="I78" s="290">
        <f t="shared" ca="1" si="11"/>
        <v>0</v>
      </c>
      <c r="J78" s="290">
        <f t="shared" ca="1" si="12"/>
        <v>0</v>
      </c>
      <c r="K78" s="291">
        <f t="shared" ca="1" si="13"/>
        <v>0.17460317460317459</v>
      </c>
      <c r="L78" s="291">
        <f t="shared" ca="1" si="8"/>
        <v>0.17460317460317459</v>
      </c>
      <c r="M78" s="290">
        <f t="shared" ca="1" si="14"/>
        <v>2</v>
      </c>
      <c r="N78" s="290">
        <f t="shared" ca="1" si="15"/>
        <v>11</v>
      </c>
    </row>
    <row r="79" spans="1:14" ht="31.5">
      <c r="A79" s="265">
        <v>78</v>
      </c>
      <c r="B79" s="236"/>
      <c r="C79" s="467"/>
      <c r="D79" s="232"/>
      <c r="E79" s="246" t="s">
        <v>36</v>
      </c>
      <c r="F79" s="228" t="s">
        <v>1234</v>
      </c>
      <c r="G79" s="290">
        <f t="shared" ca="1" si="9"/>
        <v>63</v>
      </c>
      <c r="H79" s="290">
        <f t="shared" ca="1" si="10"/>
        <v>63</v>
      </c>
      <c r="I79" s="290">
        <f t="shared" ca="1" si="11"/>
        <v>0</v>
      </c>
      <c r="J79" s="290">
        <f t="shared" ca="1" si="12"/>
        <v>0</v>
      </c>
      <c r="K79" s="291">
        <f t="shared" ca="1" si="13"/>
        <v>0.98412698412698407</v>
      </c>
      <c r="L79" s="291">
        <f t="shared" ca="1" si="8"/>
        <v>0.98412698412698407</v>
      </c>
      <c r="M79" s="290">
        <f t="shared" ca="1" si="14"/>
        <v>3</v>
      </c>
      <c r="N79" s="290">
        <f t="shared" ca="1" si="15"/>
        <v>62</v>
      </c>
    </row>
    <row r="80" spans="1:14" ht="31.5">
      <c r="A80" s="265">
        <v>79</v>
      </c>
      <c r="B80" s="236"/>
      <c r="C80" s="467"/>
      <c r="D80" s="232"/>
      <c r="E80" s="246" t="s">
        <v>37</v>
      </c>
      <c r="F80" s="228" t="s">
        <v>1235</v>
      </c>
      <c r="G80" s="290">
        <f t="shared" ca="1" si="9"/>
        <v>63</v>
      </c>
      <c r="H80" s="290">
        <f t="shared" ca="1" si="10"/>
        <v>63</v>
      </c>
      <c r="I80" s="290">
        <f t="shared" ca="1" si="11"/>
        <v>0</v>
      </c>
      <c r="J80" s="290">
        <f t="shared" ca="1" si="12"/>
        <v>0</v>
      </c>
      <c r="K80" s="291">
        <f t="shared" ca="1" si="13"/>
        <v>4.7619047619047616E-2</v>
      </c>
      <c r="L80" s="291">
        <f t="shared" ca="1" si="8"/>
        <v>4.7619047619047616E-2</v>
      </c>
      <c r="M80" s="290">
        <f t="shared" ca="1" si="14"/>
        <v>1</v>
      </c>
      <c r="N80" s="290">
        <f t="shared" ca="1" si="15"/>
        <v>3</v>
      </c>
    </row>
    <row r="81" spans="1:14" ht="31.5">
      <c r="A81" s="265">
        <v>80</v>
      </c>
      <c r="B81" s="236"/>
      <c r="C81" s="467"/>
      <c r="D81" s="232"/>
      <c r="E81" s="246" t="s">
        <v>38</v>
      </c>
      <c r="F81" s="228" t="s">
        <v>1236</v>
      </c>
      <c r="G81" s="290">
        <f t="shared" ca="1" si="9"/>
        <v>63</v>
      </c>
      <c r="H81" s="290">
        <f t="shared" ca="1" si="10"/>
        <v>63</v>
      </c>
      <c r="I81" s="290">
        <f t="shared" ca="1" si="11"/>
        <v>0</v>
      </c>
      <c r="J81" s="290">
        <f t="shared" ca="1" si="12"/>
        <v>0</v>
      </c>
      <c r="K81" s="291">
        <f t="shared" ca="1" si="13"/>
        <v>0.33333333333333331</v>
      </c>
      <c r="L81" s="291">
        <f t="shared" ca="1" si="8"/>
        <v>0.33333333333333331</v>
      </c>
      <c r="M81" s="290">
        <f t="shared" ca="1" si="14"/>
        <v>3</v>
      </c>
      <c r="N81" s="290">
        <f t="shared" ca="1" si="15"/>
        <v>21</v>
      </c>
    </row>
    <row r="82" spans="1:14" ht="31.5">
      <c r="A82" s="265">
        <v>81</v>
      </c>
      <c r="B82" s="236"/>
      <c r="C82" s="467"/>
      <c r="D82" s="232"/>
      <c r="E82" s="246" t="s">
        <v>39</v>
      </c>
      <c r="F82" s="228" t="s">
        <v>1237</v>
      </c>
      <c r="G82" s="290">
        <f t="shared" ca="1" si="9"/>
        <v>63</v>
      </c>
      <c r="H82" s="290">
        <f t="shared" ca="1" si="10"/>
        <v>63</v>
      </c>
      <c r="I82" s="290">
        <f t="shared" ca="1" si="11"/>
        <v>0</v>
      </c>
      <c r="J82" s="290">
        <f t="shared" ca="1" si="12"/>
        <v>3</v>
      </c>
      <c r="K82" s="291">
        <f t="shared" ca="1" si="13"/>
        <v>2.3015873015873014</v>
      </c>
      <c r="L82" s="291">
        <f t="shared" ca="1" si="8"/>
        <v>2.3015873015873014</v>
      </c>
      <c r="M82" s="290">
        <f t="shared" ca="1" si="14"/>
        <v>3</v>
      </c>
      <c r="N82" s="290">
        <f t="shared" ca="1" si="15"/>
        <v>145</v>
      </c>
    </row>
    <row r="83" spans="1:14" ht="31.5">
      <c r="A83" s="265">
        <v>82</v>
      </c>
      <c r="B83" s="236"/>
      <c r="C83" s="467"/>
      <c r="D83" s="232"/>
      <c r="E83" s="246" t="s">
        <v>40</v>
      </c>
      <c r="F83" s="228" t="s">
        <v>1238</v>
      </c>
      <c r="G83" s="290">
        <f t="shared" ca="1" si="9"/>
        <v>63</v>
      </c>
      <c r="H83" s="290">
        <f t="shared" ca="1" si="10"/>
        <v>63</v>
      </c>
      <c r="I83" s="290">
        <f t="shared" ca="1" si="11"/>
        <v>0</v>
      </c>
      <c r="J83" s="290">
        <f t="shared" ca="1" si="12"/>
        <v>0</v>
      </c>
      <c r="K83" s="291">
        <f t="shared" ca="1" si="13"/>
        <v>0.68253968253968256</v>
      </c>
      <c r="L83" s="291">
        <f t="shared" ca="1" si="8"/>
        <v>0.68253968253968256</v>
      </c>
      <c r="M83" s="290">
        <f t="shared" ca="1" si="14"/>
        <v>3</v>
      </c>
      <c r="N83" s="290">
        <f t="shared" ca="1" si="15"/>
        <v>43</v>
      </c>
    </row>
    <row r="84" spans="1:14" ht="31.5">
      <c r="A84" s="265">
        <v>83</v>
      </c>
      <c r="B84" s="236"/>
      <c r="C84" s="467"/>
      <c r="D84" s="232"/>
      <c r="E84" s="246" t="s">
        <v>41</v>
      </c>
      <c r="F84" s="228" t="s">
        <v>1239</v>
      </c>
      <c r="G84" s="290">
        <f t="shared" ca="1" si="9"/>
        <v>63</v>
      </c>
      <c r="H84" s="290">
        <f t="shared" ca="1" si="10"/>
        <v>63</v>
      </c>
      <c r="I84" s="290">
        <f t="shared" ca="1" si="11"/>
        <v>0</v>
      </c>
      <c r="J84" s="290">
        <f t="shared" ca="1" si="12"/>
        <v>0</v>
      </c>
      <c r="K84" s="291">
        <f t="shared" ca="1" si="13"/>
        <v>7.9365079365079361E-2</v>
      </c>
      <c r="L84" s="291">
        <f t="shared" ca="1" si="8"/>
        <v>7.9365079365079361E-2</v>
      </c>
      <c r="M84" s="290">
        <f t="shared" ca="1" si="14"/>
        <v>2</v>
      </c>
      <c r="N84" s="290">
        <f t="shared" ca="1" si="15"/>
        <v>5</v>
      </c>
    </row>
    <row r="85" spans="1:14" ht="31.5">
      <c r="A85" s="265">
        <v>84</v>
      </c>
      <c r="B85" s="236"/>
      <c r="C85" s="467"/>
      <c r="D85" s="232"/>
      <c r="E85" s="246" t="s">
        <v>42</v>
      </c>
      <c r="F85" s="228" t="s">
        <v>1240</v>
      </c>
      <c r="G85" s="290">
        <f t="shared" ca="1" si="9"/>
        <v>63</v>
      </c>
      <c r="H85" s="290">
        <f t="shared" ca="1" si="10"/>
        <v>63</v>
      </c>
      <c r="I85" s="290">
        <f t="shared" ca="1" si="11"/>
        <v>0</v>
      </c>
      <c r="J85" s="290">
        <f t="shared" ca="1" si="12"/>
        <v>0</v>
      </c>
      <c r="K85" s="291">
        <f t="shared" ca="1" si="13"/>
        <v>7.9365079365079361E-2</v>
      </c>
      <c r="L85" s="291">
        <f t="shared" ca="1" si="8"/>
        <v>7.9365079365079361E-2</v>
      </c>
      <c r="M85" s="290">
        <f t="shared" ca="1" si="14"/>
        <v>2</v>
      </c>
      <c r="N85" s="290">
        <f t="shared" ca="1" si="15"/>
        <v>5</v>
      </c>
    </row>
    <row r="86" spans="1:14" ht="31.5">
      <c r="A86" s="265">
        <v>85</v>
      </c>
      <c r="B86" s="236"/>
      <c r="C86" s="467"/>
      <c r="D86" s="232"/>
      <c r="E86" s="246" t="s">
        <v>43</v>
      </c>
      <c r="F86" s="228" t="s">
        <v>1241</v>
      </c>
      <c r="G86" s="290">
        <f t="shared" ca="1" si="9"/>
        <v>63</v>
      </c>
      <c r="H86" s="290">
        <f t="shared" ca="1" si="10"/>
        <v>63</v>
      </c>
      <c r="I86" s="290">
        <f t="shared" ca="1" si="11"/>
        <v>0</v>
      </c>
      <c r="J86" s="290">
        <f t="shared" ca="1" si="12"/>
        <v>0</v>
      </c>
      <c r="K86" s="291">
        <f t="shared" ca="1" si="13"/>
        <v>0.41269841269841268</v>
      </c>
      <c r="L86" s="291">
        <f t="shared" ca="1" si="8"/>
        <v>0.41269841269841268</v>
      </c>
      <c r="M86" s="290">
        <f t="shared" ca="1" si="14"/>
        <v>3</v>
      </c>
      <c r="N86" s="290">
        <f t="shared" ca="1" si="15"/>
        <v>26</v>
      </c>
    </row>
    <row r="87" spans="1:14" ht="31.5">
      <c r="A87" s="265">
        <v>86</v>
      </c>
      <c r="B87" s="236"/>
      <c r="C87" s="467"/>
      <c r="D87" s="232"/>
      <c r="E87" s="246" t="s">
        <v>44</v>
      </c>
      <c r="F87" s="228" t="s">
        <v>1242</v>
      </c>
      <c r="G87" s="290">
        <f t="shared" ca="1" si="9"/>
        <v>63</v>
      </c>
      <c r="H87" s="290">
        <f t="shared" ca="1" si="10"/>
        <v>63</v>
      </c>
      <c r="I87" s="290">
        <f t="shared" ca="1" si="11"/>
        <v>0</v>
      </c>
      <c r="J87" s="290">
        <f t="shared" ca="1" si="12"/>
        <v>0</v>
      </c>
      <c r="K87" s="291">
        <f t="shared" ca="1" si="13"/>
        <v>3.1746031746031744E-2</v>
      </c>
      <c r="L87" s="291">
        <f t="shared" ca="1" si="8"/>
        <v>3.1746031746031744E-2</v>
      </c>
      <c r="M87" s="290">
        <f t="shared" ca="1" si="14"/>
        <v>1</v>
      </c>
      <c r="N87" s="290">
        <f t="shared" ca="1" si="15"/>
        <v>2</v>
      </c>
    </row>
    <row r="88" spans="1:14" ht="31.5">
      <c r="A88" s="265">
        <v>87</v>
      </c>
      <c r="B88" s="236"/>
      <c r="C88" s="467"/>
      <c r="D88" s="232"/>
      <c r="E88" s="246" t="s">
        <v>45</v>
      </c>
      <c r="F88" s="228" t="s">
        <v>1243</v>
      </c>
      <c r="G88" s="290">
        <f t="shared" ca="1" si="9"/>
        <v>63</v>
      </c>
      <c r="H88" s="290">
        <f t="shared" ca="1" si="10"/>
        <v>63</v>
      </c>
      <c r="I88" s="290">
        <f t="shared" ca="1" si="11"/>
        <v>0</v>
      </c>
      <c r="J88" s="290">
        <f t="shared" ca="1" si="12"/>
        <v>0</v>
      </c>
      <c r="K88" s="291">
        <f t="shared" ca="1" si="13"/>
        <v>0.19047619047619047</v>
      </c>
      <c r="L88" s="291">
        <f t="shared" ca="1" si="8"/>
        <v>0.19047619047619047</v>
      </c>
      <c r="M88" s="290">
        <f t="shared" ca="1" si="14"/>
        <v>3</v>
      </c>
      <c r="N88" s="290">
        <f t="shared" ca="1" si="15"/>
        <v>12</v>
      </c>
    </row>
    <row r="89" spans="1:14" ht="33.75">
      <c r="A89" s="265">
        <v>88</v>
      </c>
      <c r="B89" s="236"/>
      <c r="C89" s="466" t="s">
        <v>1857</v>
      </c>
      <c r="D89" s="261"/>
      <c r="E89" s="231" t="s">
        <v>47</v>
      </c>
      <c r="F89" s="227" t="s">
        <v>1244</v>
      </c>
      <c r="G89" s="290">
        <f t="shared" ca="1" si="9"/>
        <v>63</v>
      </c>
      <c r="H89" s="290">
        <f t="shared" ca="1" si="10"/>
        <v>63</v>
      </c>
      <c r="I89" s="290">
        <f t="shared" ca="1" si="11"/>
        <v>0</v>
      </c>
      <c r="J89" s="290">
        <f t="shared" ca="1" si="12"/>
        <v>0</v>
      </c>
      <c r="K89" s="291">
        <f t="shared" ca="1" si="13"/>
        <v>0.36507936507936506</v>
      </c>
      <c r="L89" s="291">
        <f t="shared" ca="1" si="8"/>
        <v>0.36507936507936506</v>
      </c>
      <c r="M89" s="290">
        <f t="shared" ca="1" si="14"/>
        <v>1</v>
      </c>
      <c r="N89" s="290">
        <f t="shared" ca="1" si="15"/>
        <v>23</v>
      </c>
    </row>
    <row r="90" spans="1:14" ht="75">
      <c r="A90" s="265">
        <v>89</v>
      </c>
      <c r="B90" s="236"/>
      <c r="C90" s="466" t="s">
        <v>1857</v>
      </c>
      <c r="D90" s="262"/>
      <c r="E90" s="247" t="s">
        <v>64</v>
      </c>
      <c r="F90" s="227" t="s">
        <v>1245</v>
      </c>
      <c r="G90" s="290">
        <f t="shared" ca="1" si="9"/>
        <v>63</v>
      </c>
      <c r="H90" s="290">
        <f t="shared" ca="1" si="10"/>
        <v>63</v>
      </c>
      <c r="I90" s="290">
        <f t="shared" ca="1" si="11"/>
        <v>0</v>
      </c>
      <c r="J90" s="290">
        <f t="shared" ca="1" si="12"/>
        <v>1</v>
      </c>
      <c r="K90" s="291">
        <f t="shared" ca="1" si="13"/>
        <v>0.80952380952380953</v>
      </c>
      <c r="L90" s="291">
        <f t="shared" ca="1" si="8"/>
        <v>0.80952380952380953</v>
      </c>
      <c r="M90" s="290">
        <f t="shared" ca="1" si="14"/>
        <v>1</v>
      </c>
      <c r="N90" s="290">
        <f t="shared" ca="1" si="15"/>
        <v>51</v>
      </c>
    </row>
    <row r="91" spans="1:14" ht="63.75">
      <c r="A91" s="265">
        <v>90</v>
      </c>
      <c r="B91" s="236"/>
      <c r="C91" s="466" t="s">
        <v>1858</v>
      </c>
      <c r="D91" s="262"/>
      <c r="E91" s="248" t="s">
        <v>68</v>
      </c>
      <c r="F91" s="346" t="s">
        <v>1986</v>
      </c>
      <c r="G91" s="290">
        <f t="shared" ca="1" si="9"/>
        <v>63</v>
      </c>
      <c r="H91" s="290">
        <f t="shared" ca="1" si="10"/>
        <v>0</v>
      </c>
      <c r="I91" s="290">
        <f t="shared" ca="1" si="11"/>
        <v>0</v>
      </c>
      <c r="J91" s="290"/>
      <c r="K91" s="291"/>
      <c r="L91" s="291" t="str">
        <f t="shared" ca="1" si="8"/>
        <v/>
      </c>
      <c r="M91" s="290">
        <f t="shared" ca="1" si="14"/>
        <v>0</v>
      </c>
      <c r="N91" s="290">
        <f t="shared" ca="1" si="15"/>
        <v>0</v>
      </c>
    </row>
    <row r="92" spans="1:14" ht="31.5">
      <c r="A92" s="265">
        <v>91</v>
      </c>
      <c r="B92" s="236"/>
      <c r="C92" s="466" t="s">
        <v>1858</v>
      </c>
      <c r="D92" s="262"/>
      <c r="E92" s="248"/>
      <c r="F92" s="346" t="s">
        <v>1987</v>
      </c>
      <c r="G92" s="290"/>
      <c r="H92" s="290"/>
      <c r="I92" s="290"/>
      <c r="J92" s="290"/>
      <c r="K92" s="291"/>
      <c r="L92" s="291"/>
      <c r="M92" s="290"/>
      <c r="N92" s="290"/>
    </row>
    <row r="93" spans="1:14" ht="78.75">
      <c r="A93" s="265">
        <v>92</v>
      </c>
      <c r="B93" s="236"/>
      <c r="C93" s="466" t="s">
        <v>1857</v>
      </c>
      <c r="D93" s="262"/>
      <c r="E93" s="248" t="s">
        <v>69</v>
      </c>
      <c r="F93" s="227" t="s">
        <v>1988</v>
      </c>
      <c r="G93" s="290">
        <f t="shared" ca="1" si="9"/>
        <v>63</v>
      </c>
      <c r="H93" s="290">
        <f t="shared" ca="1" si="10"/>
        <v>63</v>
      </c>
      <c r="I93" s="290">
        <f t="shared" ca="1" si="11"/>
        <v>0</v>
      </c>
      <c r="J93" s="290">
        <f t="shared" ca="1" si="12"/>
        <v>1</v>
      </c>
      <c r="K93" s="291">
        <f t="shared" ca="1" si="13"/>
        <v>0.88888888888888884</v>
      </c>
      <c r="L93" s="291">
        <f t="shared" ca="1" si="8"/>
        <v>0.88888888888888884</v>
      </c>
      <c r="M93" s="290">
        <f t="shared" ca="1" si="14"/>
        <v>1</v>
      </c>
      <c r="N93" s="290">
        <f t="shared" ca="1" si="15"/>
        <v>56</v>
      </c>
    </row>
    <row r="94" spans="1:14" ht="48.75">
      <c r="A94" s="265">
        <v>93</v>
      </c>
      <c r="B94" s="236"/>
      <c r="C94" s="469" t="s">
        <v>1859</v>
      </c>
      <c r="D94" s="286" t="s">
        <v>1150</v>
      </c>
      <c r="E94" s="285" t="s">
        <v>70</v>
      </c>
      <c r="F94" s="346" t="s">
        <v>1275</v>
      </c>
      <c r="G94" s="290">
        <f t="shared" ca="1" si="9"/>
        <v>63</v>
      </c>
      <c r="H94" s="290">
        <f t="shared" ca="1" si="10"/>
        <v>0</v>
      </c>
      <c r="I94" s="290">
        <f t="shared" ca="1" si="11"/>
        <v>0</v>
      </c>
      <c r="J94" s="290"/>
      <c r="K94" s="291"/>
      <c r="L94" s="291" t="str">
        <f t="shared" ca="1" si="8"/>
        <v/>
      </c>
      <c r="M94" s="290">
        <f t="shared" ca="1" si="14"/>
        <v>0</v>
      </c>
      <c r="N94" s="290">
        <f t="shared" ca="1" si="15"/>
        <v>0</v>
      </c>
    </row>
    <row r="95" spans="1:14" ht="31.5">
      <c r="A95" s="265">
        <v>94</v>
      </c>
      <c r="B95" s="236"/>
      <c r="C95" s="469" t="s">
        <v>1859</v>
      </c>
      <c r="D95" s="286"/>
      <c r="E95" s="285"/>
      <c r="F95" s="346" t="s">
        <v>1276</v>
      </c>
      <c r="G95" s="290"/>
      <c r="H95" s="290"/>
      <c r="I95" s="290"/>
      <c r="J95" s="290"/>
      <c r="K95" s="291"/>
      <c r="L95" s="291"/>
      <c r="M95" s="290"/>
      <c r="N95" s="290"/>
    </row>
    <row r="96" spans="1:14" ht="33.75">
      <c r="A96" s="265">
        <v>95</v>
      </c>
      <c r="B96" s="236"/>
      <c r="C96" s="469" t="s">
        <v>1859</v>
      </c>
      <c r="D96" s="284"/>
      <c r="E96" s="285" t="s">
        <v>71</v>
      </c>
      <c r="F96" s="352" t="s">
        <v>1282</v>
      </c>
      <c r="G96" s="290">
        <f t="shared" ca="1" si="9"/>
        <v>63</v>
      </c>
      <c r="H96" s="290">
        <f t="shared" ca="1" si="10"/>
        <v>0</v>
      </c>
      <c r="I96" s="290">
        <f t="shared" ca="1" si="11"/>
        <v>0</v>
      </c>
      <c r="J96" s="290"/>
      <c r="K96" s="291"/>
      <c r="L96" s="291" t="str">
        <f t="shared" ca="1" si="8"/>
        <v/>
      </c>
      <c r="M96" s="290">
        <f t="shared" ca="1" si="14"/>
        <v>0</v>
      </c>
      <c r="N96" s="290">
        <f t="shared" ca="1" si="15"/>
        <v>0</v>
      </c>
    </row>
    <row r="97" spans="1:14" ht="31.5">
      <c r="A97" s="265">
        <v>96</v>
      </c>
      <c r="B97" s="236"/>
      <c r="C97" s="469" t="s">
        <v>1859</v>
      </c>
      <c r="D97" s="284"/>
      <c r="E97" s="285"/>
      <c r="F97" s="352" t="s">
        <v>1282</v>
      </c>
      <c r="G97" s="290"/>
      <c r="H97" s="290"/>
      <c r="I97" s="290"/>
      <c r="J97" s="290"/>
      <c r="K97" s="291"/>
      <c r="L97" s="291"/>
      <c r="M97" s="290"/>
      <c r="N97" s="290"/>
    </row>
    <row r="98" spans="1:14" ht="48.75">
      <c r="A98" s="265">
        <v>97</v>
      </c>
      <c r="B98" s="236"/>
      <c r="C98" s="466" t="s">
        <v>1857</v>
      </c>
      <c r="D98" s="262"/>
      <c r="E98" s="248" t="s">
        <v>72</v>
      </c>
      <c r="F98" s="227" t="s">
        <v>1989</v>
      </c>
      <c r="G98" s="290">
        <f t="shared" ca="1" si="9"/>
        <v>63</v>
      </c>
      <c r="H98" s="290">
        <f t="shared" ca="1" si="10"/>
        <v>63</v>
      </c>
      <c r="I98" s="290">
        <f t="shared" ca="1" si="11"/>
        <v>0</v>
      </c>
      <c r="J98" s="290">
        <f t="shared" ca="1" si="12"/>
        <v>1</v>
      </c>
      <c r="K98" s="291">
        <f t="shared" ca="1" si="13"/>
        <v>0.95238095238095233</v>
      </c>
      <c r="L98" s="291">
        <f t="shared" ca="1" si="8"/>
        <v>0.95238095238095233</v>
      </c>
      <c r="M98" s="290">
        <f t="shared" ca="1" si="14"/>
        <v>1</v>
      </c>
      <c r="N98" s="290">
        <f t="shared" ca="1" si="15"/>
        <v>60</v>
      </c>
    </row>
    <row r="99" spans="1:14" ht="78.75">
      <c r="A99" s="265">
        <v>98</v>
      </c>
      <c r="B99" s="236"/>
      <c r="C99" s="467" t="s">
        <v>1136</v>
      </c>
      <c r="D99" s="232" t="s">
        <v>615</v>
      </c>
      <c r="E99" s="246" t="s">
        <v>83</v>
      </c>
      <c r="F99" s="228" t="s">
        <v>1248</v>
      </c>
      <c r="G99" s="290">
        <f t="shared" ca="1" si="9"/>
        <v>63</v>
      </c>
      <c r="H99" s="290">
        <f t="shared" ca="1" si="10"/>
        <v>63</v>
      </c>
      <c r="I99" s="290">
        <f t="shared" ca="1" si="11"/>
        <v>0</v>
      </c>
      <c r="J99" s="290">
        <f t="shared" ca="1" si="12"/>
        <v>0</v>
      </c>
      <c r="K99" s="291">
        <f t="shared" ca="1" si="13"/>
        <v>0.73015873015873012</v>
      </c>
      <c r="L99" s="291">
        <f t="shared" ca="1" si="8"/>
        <v>0.73015873015873012</v>
      </c>
      <c r="M99" s="290">
        <f t="shared" ca="1" si="14"/>
        <v>3</v>
      </c>
      <c r="N99" s="290">
        <f t="shared" ca="1" si="15"/>
        <v>46</v>
      </c>
    </row>
    <row r="100" spans="1:14" ht="31.5">
      <c r="A100" s="265">
        <v>99</v>
      </c>
      <c r="B100" s="236"/>
      <c r="C100" s="467"/>
      <c r="D100" s="232"/>
      <c r="E100" s="246" t="s">
        <v>84</v>
      </c>
      <c r="F100" s="228" t="s">
        <v>1249</v>
      </c>
      <c r="G100" s="290">
        <f t="shared" ca="1" si="9"/>
        <v>63</v>
      </c>
      <c r="H100" s="290">
        <f t="shared" ca="1" si="10"/>
        <v>63</v>
      </c>
      <c r="I100" s="290">
        <f t="shared" ca="1" si="11"/>
        <v>0</v>
      </c>
      <c r="J100" s="290">
        <f t="shared" ca="1" si="12"/>
        <v>0</v>
      </c>
      <c r="K100" s="291">
        <f t="shared" ca="1" si="13"/>
        <v>6.3492063492063489E-2</v>
      </c>
      <c r="L100" s="291">
        <f t="shared" ca="1" si="8"/>
        <v>6.3492063492063489E-2</v>
      </c>
      <c r="M100" s="290">
        <f t="shared" ca="1" si="14"/>
        <v>2</v>
      </c>
      <c r="N100" s="290">
        <f t="shared" ca="1" si="15"/>
        <v>4</v>
      </c>
    </row>
    <row r="101" spans="1:14" ht="31.5">
      <c r="A101" s="265">
        <v>100</v>
      </c>
      <c r="B101" s="236"/>
      <c r="C101" s="467"/>
      <c r="D101" s="232"/>
      <c r="E101" s="246" t="s">
        <v>85</v>
      </c>
      <c r="F101" s="228" t="s">
        <v>1250</v>
      </c>
      <c r="G101" s="290">
        <f t="shared" ca="1" si="9"/>
        <v>63</v>
      </c>
      <c r="H101" s="290">
        <f t="shared" ca="1" si="10"/>
        <v>63</v>
      </c>
      <c r="I101" s="290">
        <f t="shared" ca="1" si="11"/>
        <v>0</v>
      </c>
      <c r="J101" s="290">
        <f t="shared" ca="1" si="12"/>
        <v>0</v>
      </c>
      <c r="K101" s="291">
        <f t="shared" ca="1" si="13"/>
        <v>0.87301587301587302</v>
      </c>
      <c r="L101" s="291">
        <f t="shared" ca="1" si="8"/>
        <v>0.87301587301587302</v>
      </c>
      <c r="M101" s="290">
        <f t="shared" ca="1" si="14"/>
        <v>3</v>
      </c>
      <c r="N101" s="290">
        <f t="shared" ca="1" si="15"/>
        <v>55</v>
      </c>
    </row>
    <row r="102" spans="1:14" ht="31.5">
      <c r="A102" s="265">
        <v>101</v>
      </c>
      <c r="B102" s="236"/>
      <c r="C102" s="467"/>
      <c r="D102" s="232"/>
      <c r="E102" s="246" t="s">
        <v>86</v>
      </c>
      <c r="F102" s="228" t="s">
        <v>1251</v>
      </c>
      <c r="G102" s="290">
        <f t="shared" ca="1" si="9"/>
        <v>63</v>
      </c>
      <c r="H102" s="290">
        <f t="shared" ca="1" si="10"/>
        <v>63</v>
      </c>
      <c r="I102" s="290">
        <f t="shared" ca="1" si="11"/>
        <v>0</v>
      </c>
      <c r="J102" s="290">
        <f t="shared" ca="1" si="12"/>
        <v>2</v>
      </c>
      <c r="K102" s="291">
        <f t="shared" ca="1" si="13"/>
        <v>1.9841269841269842</v>
      </c>
      <c r="L102" s="291">
        <f t="shared" ca="1" si="8"/>
        <v>1.9841269841269842</v>
      </c>
      <c r="M102" s="290">
        <f t="shared" ca="1" si="14"/>
        <v>3</v>
      </c>
      <c r="N102" s="290">
        <f t="shared" ca="1" si="15"/>
        <v>125</v>
      </c>
    </row>
    <row r="103" spans="1:14" ht="31.5">
      <c r="A103" s="265">
        <v>102</v>
      </c>
      <c r="B103" s="236"/>
      <c r="C103" s="467"/>
      <c r="D103" s="232"/>
      <c r="E103" s="246" t="s">
        <v>87</v>
      </c>
      <c r="F103" s="228" t="s">
        <v>1252</v>
      </c>
      <c r="G103" s="290">
        <f t="shared" ca="1" si="9"/>
        <v>63</v>
      </c>
      <c r="H103" s="290">
        <f t="shared" ca="1" si="10"/>
        <v>63</v>
      </c>
      <c r="I103" s="290">
        <f t="shared" ca="1" si="11"/>
        <v>0</v>
      </c>
      <c r="J103" s="290">
        <f t="shared" ca="1" si="12"/>
        <v>0</v>
      </c>
      <c r="K103" s="291">
        <f t="shared" ca="1" si="13"/>
        <v>0.26984126984126983</v>
      </c>
      <c r="L103" s="291">
        <f t="shared" ca="1" si="8"/>
        <v>0.26984126984126983</v>
      </c>
      <c r="M103" s="290">
        <f t="shared" ca="1" si="14"/>
        <v>3</v>
      </c>
      <c r="N103" s="290">
        <f t="shared" ca="1" si="15"/>
        <v>17</v>
      </c>
    </row>
    <row r="104" spans="1:14" ht="31.5">
      <c r="A104" s="265">
        <v>103</v>
      </c>
      <c r="B104" s="236"/>
      <c r="C104" s="467"/>
      <c r="D104" s="232"/>
      <c r="E104" s="246" t="s">
        <v>88</v>
      </c>
      <c r="F104" s="228" t="s">
        <v>1253</v>
      </c>
      <c r="G104" s="290">
        <f t="shared" ca="1" si="9"/>
        <v>63</v>
      </c>
      <c r="H104" s="290">
        <f t="shared" ca="1" si="10"/>
        <v>63</v>
      </c>
      <c r="I104" s="290">
        <f t="shared" ca="1" si="11"/>
        <v>0</v>
      </c>
      <c r="J104" s="290">
        <f t="shared" ca="1" si="12"/>
        <v>1</v>
      </c>
      <c r="K104" s="291">
        <f t="shared" ca="1" si="13"/>
        <v>0.98412698412698407</v>
      </c>
      <c r="L104" s="291">
        <f t="shared" ca="1" si="8"/>
        <v>0.98412698412698407</v>
      </c>
      <c r="M104" s="290">
        <f t="shared" ca="1" si="14"/>
        <v>3</v>
      </c>
      <c r="N104" s="290">
        <f t="shared" ca="1" si="15"/>
        <v>62</v>
      </c>
    </row>
    <row r="105" spans="1:14" ht="31.5">
      <c r="A105" s="265">
        <v>104</v>
      </c>
      <c r="B105" s="236"/>
      <c r="C105" s="467"/>
      <c r="D105" s="232"/>
      <c r="E105" s="246" t="s">
        <v>89</v>
      </c>
      <c r="F105" s="228" t="s">
        <v>1254</v>
      </c>
      <c r="G105" s="290">
        <f t="shared" ca="1" si="9"/>
        <v>63</v>
      </c>
      <c r="H105" s="290">
        <f t="shared" ca="1" si="10"/>
        <v>63</v>
      </c>
      <c r="I105" s="290">
        <f t="shared" ca="1" si="11"/>
        <v>0</v>
      </c>
      <c r="J105" s="290">
        <f t="shared" ca="1" si="12"/>
        <v>0</v>
      </c>
      <c r="K105" s="291">
        <f t="shared" ca="1" si="13"/>
        <v>0.41269841269841268</v>
      </c>
      <c r="L105" s="291">
        <f t="shared" ca="1" si="8"/>
        <v>0.41269841269841268</v>
      </c>
      <c r="M105" s="290">
        <f t="shared" ca="1" si="14"/>
        <v>2</v>
      </c>
      <c r="N105" s="290">
        <f t="shared" ca="1" si="15"/>
        <v>26</v>
      </c>
    </row>
    <row r="106" spans="1:14" ht="45">
      <c r="A106" s="265">
        <v>105</v>
      </c>
      <c r="B106" s="236"/>
      <c r="C106" s="467"/>
      <c r="D106" s="232"/>
      <c r="E106" s="246" t="s">
        <v>90</v>
      </c>
      <c r="F106" s="228" t="s">
        <v>1255</v>
      </c>
      <c r="G106" s="290">
        <f t="shared" ca="1" si="9"/>
        <v>63</v>
      </c>
      <c r="H106" s="290">
        <f t="shared" ca="1" si="10"/>
        <v>63</v>
      </c>
      <c r="I106" s="290">
        <f t="shared" ca="1" si="11"/>
        <v>0</v>
      </c>
      <c r="J106" s="290">
        <f t="shared" ca="1" si="12"/>
        <v>0</v>
      </c>
      <c r="K106" s="291">
        <f t="shared" ca="1" si="13"/>
        <v>0.1111111111111111</v>
      </c>
      <c r="L106" s="291">
        <f t="shared" ca="1" si="8"/>
        <v>0.1111111111111111</v>
      </c>
      <c r="M106" s="290">
        <f t="shared" ca="1" si="14"/>
        <v>2</v>
      </c>
      <c r="N106" s="290">
        <f t="shared" ca="1" si="15"/>
        <v>7</v>
      </c>
    </row>
    <row r="107" spans="1:14" ht="31.5">
      <c r="A107" s="265">
        <v>106</v>
      </c>
      <c r="B107" s="236"/>
      <c r="C107" s="467"/>
      <c r="D107" s="232"/>
      <c r="E107" s="246" t="s">
        <v>91</v>
      </c>
      <c r="F107" s="228" t="s">
        <v>1256</v>
      </c>
      <c r="G107" s="290">
        <f t="shared" ca="1" si="9"/>
        <v>63</v>
      </c>
      <c r="H107" s="290">
        <f t="shared" ca="1" si="10"/>
        <v>63</v>
      </c>
      <c r="I107" s="290">
        <f t="shared" ca="1" si="11"/>
        <v>0</v>
      </c>
      <c r="J107" s="290">
        <f t="shared" ca="1" si="12"/>
        <v>0</v>
      </c>
      <c r="K107" s="291">
        <f t="shared" ca="1" si="13"/>
        <v>0.1111111111111111</v>
      </c>
      <c r="L107" s="291">
        <f t="shared" ca="1" si="8"/>
        <v>0.1111111111111111</v>
      </c>
      <c r="M107" s="290">
        <f t="shared" ca="1" si="14"/>
        <v>1</v>
      </c>
      <c r="N107" s="290">
        <f t="shared" ca="1" si="15"/>
        <v>7</v>
      </c>
    </row>
    <row r="108" spans="1:14" ht="75">
      <c r="A108" s="265">
        <v>107</v>
      </c>
      <c r="B108" s="236"/>
      <c r="C108" s="466" t="s">
        <v>1857</v>
      </c>
      <c r="D108" s="262"/>
      <c r="E108" s="247" t="s">
        <v>104</v>
      </c>
      <c r="F108" s="227" t="s">
        <v>1257</v>
      </c>
      <c r="G108" s="290">
        <f t="shared" ca="1" si="9"/>
        <v>63</v>
      </c>
      <c r="H108" s="290">
        <f t="shared" ca="1" si="10"/>
        <v>63</v>
      </c>
      <c r="I108" s="290">
        <f t="shared" ca="1" si="11"/>
        <v>0</v>
      </c>
      <c r="J108" s="290">
        <f t="shared" ca="1" si="12"/>
        <v>1</v>
      </c>
      <c r="K108" s="291">
        <f t="shared" ca="1" si="13"/>
        <v>0.98412698412698407</v>
      </c>
      <c r="L108" s="291">
        <f t="shared" ca="1" si="8"/>
        <v>0.98412698412698407</v>
      </c>
      <c r="M108" s="290">
        <f t="shared" ca="1" si="14"/>
        <v>1</v>
      </c>
      <c r="N108" s="290">
        <f t="shared" ca="1" si="15"/>
        <v>62</v>
      </c>
    </row>
    <row r="109" spans="1:14" ht="60">
      <c r="A109" s="265">
        <v>108</v>
      </c>
      <c r="B109" s="236"/>
      <c r="C109" s="466" t="s">
        <v>1857</v>
      </c>
      <c r="D109" s="262"/>
      <c r="E109" s="247" t="s">
        <v>105</v>
      </c>
      <c r="F109" s="227" t="s">
        <v>1990</v>
      </c>
      <c r="G109" s="290">
        <f t="shared" ca="1" si="9"/>
        <v>63</v>
      </c>
      <c r="H109" s="290">
        <f t="shared" ca="1" si="10"/>
        <v>63</v>
      </c>
      <c r="I109" s="290">
        <f t="shared" ca="1" si="11"/>
        <v>0</v>
      </c>
      <c r="J109" s="290">
        <f t="shared" ca="1" si="12"/>
        <v>0</v>
      </c>
      <c r="K109" s="291">
        <f t="shared" ca="1" si="13"/>
        <v>0.26984126984126983</v>
      </c>
      <c r="L109" s="291">
        <f t="shared" ca="1" si="8"/>
        <v>0.26984126984126983</v>
      </c>
      <c r="M109" s="290">
        <f t="shared" ca="1" si="14"/>
        <v>1</v>
      </c>
      <c r="N109" s="290">
        <f t="shared" ca="1" si="15"/>
        <v>17</v>
      </c>
    </row>
    <row r="110" spans="1:14" ht="48.75">
      <c r="A110" s="265">
        <v>109</v>
      </c>
      <c r="B110" s="236"/>
      <c r="C110" s="466" t="s">
        <v>1858</v>
      </c>
      <c r="D110" s="263"/>
      <c r="E110" s="248" t="s">
        <v>148</v>
      </c>
      <c r="F110" s="346" t="s">
        <v>1991</v>
      </c>
      <c r="G110" s="290">
        <f t="shared" ca="1" si="9"/>
        <v>63</v>
      </c>
      <c r="H110" s="290">
        <f t="shared" ca="1" si="10"/>
        <v>28</v>
      </c>
      <c r="I110" s="290">
        <f t="shared" ca="1" si="11"/>
        <v>0</v>
      </c>
      <c r="J110" s="290"/>
      <c r="K110" s="291"/>
      <c r="L110" s="291" t="str">
        <f t="shared" ca="1" si="8"/>
        <v/>
      </c>
      <c r="M110" s="290">
        <f t="shared" ca="1" si="14"/>
        <v>0</v>
      </c>
      <c r="N110" s="290">
        <f t="shared" ca="1" si="15"/>
        <v>0</v>
      </c>
    </row>
    <row r="111" spans="1:14" ht="108.75">
      <c r="A111" s="265">
        <v>110</v>
      </c>
      <c r="B111" s="236"/>
      <c r="C111" s="466" t="s">
        <v>1858</v>
      </c>
      <c r="D111" s="362" t="s">
        <v>1309</v>
      </c>
      <c r="E111" s="248"/>
      <c r="F111" s="346" t="s">
        <v>1992</v>
      </c>
      <c r="G111" s="290"/>
      <c r="H111" s="290"/>
      <c r="I111" s="290"/>
      <c r="J111" s="290"/>
      <c r="K111" s="291"/>
      <c r="L111" s="291"/>
      <c r="M111" s="290"/>
      <c r="N111" s="290"/>
    </row>
    <row r="112" spans="1:14" ht="33.75">
      <c r="A112" s="265">
        <v>111</v>
      </c>
      <c r="B112" s="236"/>
      <c r="C112" s="466" t="s">
        <v>1858</v>
      </c>
      <c r="D112" s="262"/>
      <c r="E112" s="248" t="s">
        <v>162</v>
      </c>
      <c r="F112" s="352" t="s">
        <v>1993</v>
      </c>
      <c r="G112" s="290">
        <f t="shared" ca="1" si="9"/>
        <v>63</v>
      </c>
      <c r="H112" s="290">
        <f t="shared" ca="1" si="10"/>
        <v>0</v>
      </c>
      <c r="I112" s="290">
        <f t="shared" ca="1" si="11"/>
        <v>0</v>
      </c>
      <c r="J112" s="290"/>
      <c r="K112" s="291"/>
      <c r="L112" s="291" t="str">
        <f t="shared" ca="1" si="8"/>
        <v/>
      </c>
      <c r="M112" s="290">
        <f t="shared" ca="1" si="14"/>
        <v>0</v>
      </c>
      <c r="N112" s="290">
        <f t="shared" ca="1" si="15"/>
        <v>0</v>
      </c>
    </row>
    <row r="113" spans="1:14" ht="31.5">
      <c r="A113" s="265">
        <v>112</v>
      </c>
      <c r="B113" s="236"/>
      <c r="C113" s="466" t="s">
        <v>1858</v>
      </c>
      <c r="D113" s="262"/>
      <c r="E113" s="248"/>
      <c r="F113" s="352" t="s">
        <v>1994</v>
      </c>
      <c r="G113" s="290"/>
      <c r="H113" s="290"/>
      <c r="I113" s="290"/>
      <c r="J113" s="290"/>
      <c r="K113" s="291"/>
      <c r="L113" s="291"/>
      <c r="M113" s="290"/>
      <c r="N113" s="290"/>
    </row>
    <row r="114" spans="1:14" ht="63.75">
      <c r="A114" s="265">
        <v>113</v>
      </c>
      <c r="B114" s="236"/>
      <c r="C114" s="467" t="s">
        <v>1136</v>
      </c>
      <c r="D114" s="232" t="s">
        <v>13</v>
      </c>
      <c r="E114" s="249" t="s">
        <v>164</v>
      </c>
      <c r="F114" s="228" t="s">
        <v>1259</v>
      </c>
      <c r="G114" s="290">
        <f t="shared" ca="1" si="9"/>
        <v>63</v>
      </c>
      <c r="H114" s="290">
        <f t="shared" ca="1" si="10"/>
        <v>63</v>
      </c>
      <c r="I114" s="290">
        <f t="shared" ca="1" si="11"/>
        <v>0</v>
      </c>
      <c r="J114" s="290"/>
      <c r="K114" s="291"/>
      <c r="L114" s="291" t="str">
        <f t="shared" ca="1" si="8"/>
        <v/>
      </c>
      <c r="M114" s="290">
        <f t="shared" ca="1" si="14"/>
        <v>0</v>
      </c>
      <c r="N114" s="290">
        <f t="shared" ca="1" si="15"/>
        <v>0</v>
      </c>
    </row>
    <row r="115" spans="1:14" ht="31.5">
      <c r="A115" s="265">
        <v>114</v>
      </c>
      <c r="B115" s="236"/>
      <c r="C115" s="467"/>
      <c r="D115" s="232"/>
      <c r="E115" s="249" t="s">
        <v>165</v>
      </c>
      <c r="F115" s="228" t="s">
        <v>1260</v>
      </c>
      <c r="G115" s="290">
        <f t="shared" ca="1" si="9"/>
        <v>63</v>
      </c>
      <c r="H115" s="290">
        <f t="shared" ca="1" si="10"/>
        <v>63</v>
      </c>
      <c r="I115" s="290">
        <f t="shared" ca="1" si="11"/>
        <v>0</v>
      </c>
      <c r="J115" s="290">
        <f t="shared" ca="1" si="12"/>
        <v>2</v>
      </c>
      <c r="K115" s="291">
        <f t="shared" ca="1" si="13"/>
        <v>1.9523809523809523</v>
      </c>
      <c r="L115" s="291">
        <f t="shared" ca="1" si="8"/>
        <v>1.9523809523809523</v>
      </c>
      <c r="M115" s="290">
        <f t="shared" ca="1" si="14"/>
        <v>3</v>
      </c>
      <c r="N115" s="290">
        <f t="shared" ca="1" si="15"/>
        <v>123</v>
      </c>
    </row>
    <row r="116" spans="1:14" ht="31.5">
      <c r="A116" s="265">
        <v>115</v>
      </c>
      <c r="B116" s="236"/>
      <c r="C116" s="467"/>
      <c r="D116" s="232"/>
      <c r="E116" s="249" t="s">
        <v>166</v>
      </c>
      <c r="F116" s="228" t="s">
        <v>1261</v>
      </c>
      <c r="G116" s="290">
        <f t="shared" ca="1" si="9"/>
        <v>63</v>
      </c>
      <c r="H116" s="290">
        <f t="shared" ca="1" si="10"/>
        <v>63</v>
      </c>
      <c r="I116" s="290">
        <f t="shared" ca="1" si="11"/>
        <v>0</v>
      </c>
      <c r="J116" s="290">
        <f t="shared" ca="1" si="12"/>
        <v>3</v>
      </c>
      <c r="K116" s="291">
        <f t="shared" ca="1" si="13"/>
        <v>2.3650793650793651</v>
      </c>
      <c r="L116" s="291">
        <f t="shared" ca="1" si="8"/>
        <v>2.3650793650793651</v>
      </c>
      <c r="M116" s="290">
        <f t="shared" ca="1" si="14"/>
        <v>3</v>
      </c>
      <c r="N116" s="290">
        <f t="shared" ca="1" si="15"/>
        <v>149</v>
      </c>
    </row>
    <row r="117" spans="1:14" ht="31.5">
      <c r="A117" s="265">
        <v>116</v>
      </c>
      <c r="B117" s="236"/>
      <c r="C117" s="467"/>
      <c r="D117" s="232"/>
      <c r="E117" s="249" t="s">
        <v>167</v>
      </c>
      <c r="F117" s="228" t="s">
        <v>1262</v>
      </c>
      <c r="G117" s="290">
        <f t="shared" ca="1" si="9"/>
        <v>63</v>
      </c>
      <c r="H117" s="290">
        <f t="shared" ca="1" si="10"/>
        <v>63</v>
      </c>
      <c r="I117" s="290">
        <f t="shared" ca="1" si="11"/>
        <v>0</v>
      </c>
      <c r="J117" s="290">
        <f t="shared" ca="1" si="12"/>
        <v>1</v>
      </c>
      <c r="K117" s="291">
        <f t="shared" ca="1" si="13"/>
        <v>0.95238095238095233</v>
      </c>
      <c r="L117" s="291">
        <f t="shared" ca="1" si="8"/>
        <v>0.95238095238095233</v>
      </c>
      <c r="M117" s="290">
        <f t="shared" ca="1" si="14"/>
        <v>3</v>
      </c>
      <c r="N117" s="290">
        <f t="shared" ca="1" si="15"/>
        <v>60</v>
      </c>
    </row>
    <row r="118" spans="1:14" ht="33.75">
      <c r="A118" s="265">
        <v>117</v>
      </c>
      <c r="B118" s="236"/>
      <c r="C118" s="467"/>
      <c r="D118" s="232"/>
      <c r="E118" s="249" t="s">
        <v>168</v>
      </c>
      <c r="F118" s="228" t="s">
        <v>1263</v>
      </c>
      <c r="G118" s="290">
        <f t="shared" ca="1" si="9"/>
        <v>63</v>
      </c>
      <c r="H118" s="290">
        <f t="shared" ca="1" si="10"/>
        <v>63</v>
      </c>
      <c r="I118" s="290">
        <f t="shared" ca="1" si="11"/>
        <v>0</v>
      </c>
      <c r="J118" s="290">
        <f t="shared" ca="1" si="12"/>
        <v>0</v>
      </c>
      <c r="K118" s="291">
        <f t="shared" ca="1" si="13"/>
        <v>0.20634920634920634</v>
      </c>
      <c r="L118" s="291">
        <f t="shared" ca="1" si="8"/>
        <v>0.20634920634920634</v>
      </c>
      <c r="M118" s="290">
        <f t="shared" ca="1" si="14"/>
        <v>3</v>
      </c>
      <c r="N118" s="290">
        <f t="shared" ca="1" si="15"/>
        <v>13</v>
      </c>
    </row>
    <row r="119" spans="1:14" ht="31.5">
      <c r="A119" s="265">
        <v>118</v>
      </c>
      <c r="B119" s="236"/>
      <c r="C119" s="467"/>
      <c r="D119" s="232"/>
      <c r="E119" s="249" t="s">
        <v>169</v>
      </c>
      <c r="F119" s="228" t="s">
        <v>1264</v>
      </c>
      <c r="G119" s="290">
        <f t="shared" ca="1" si="9"/>
        <v>63</v>
      </c>
      <c r="H119" s="290">
        <f t="shared" ca="1" si="10"/>
        <v>63</v>
      </c>
      <c r="I119" s="290">
        <f t="shared" ca="1" si="11"/>
        <v>0</v>
      </c>
      <c r="J119" s="290">
        <f t="shared" ca="1" si="12"/>
        <v>0</v>
      </c>
      <c r="K119" s="291">
        <f t="shared" ca="1" si="13"/>
        <v>0.5714285714285714</v>
      </c>
      <c r="L119" s="291">
        <f t="shared" ca="1" si="8"/>
        <v>0.5714285714285714</v>
      </c>
      <c r="M119" s="290">
        <f t="shared" ca="1" si="14"/>
        <v>2</v>
      </c>
      <c r="N119" s="290">
        <f t="shared" ca="1" si="15"/>
        <v>36</v>
      </c>
    </row>
    <row r="120" spans="1:14" ht="48.75">
      <c r="A120" s="265">
        <v>119</v>
      </c>
      <c r="B120" s="236"/>
      <c r="C120" s="466" t="s">
        <v>1857</v>
      </c>
      <c r="D120" s="262"/>
      <c r="E120" s="248" t="s">
        <v>170</v>
      </c>
      <c r="F120" s="227" t="s">
        <v>1265</v>
      </c>
      <c r="G120" s="290">
        <f t="shared" ca="1" si="9"/>
        <v>63</v>
      </c>
      <c r="H120" s="290">
        <f t="shared" ca="1" si="10"/>
        <v>63</v>
      </c>
      <c r="I120" s="290">
        <f t="shared" ca="1" si="11"/>
        <v>0</v>
      </c>
      <c r="J120" s="290">
        <f t="shared" ca="1" si="12"/>
        <v>1</v>
      </c>
      <c r="K120" s="291">
        <f t="shared" ca="1" si="13"/>
        <v>0.52380952380952384</v>
      </c>
      <c r="L120" s="291">
        <f t="shared" ca="1" si="8"/>
        <v>0.52380952380952384</v>
      </c>
      <c r="M120" s="290">
        <f t="shared" ca="1" si="14"/>
        <v>1</v>
      </c>
      <c r="N120" s="290">
        <f t="shared" ca="1" si="15"/>
        <v>33</v>
      </c>
    </row>
    <row r="121" spans="1:14" ht="63.75">
      <c r="A121" s="265">
        <v>120</v>
      </c>
      <c r="B121" s="236"/>
      <c r="C121" s="466" t="s">
        <v>1857</v>
      </c>
      <c r="D121" s="263" t="s">
        <v>14</v>
      </c>
      <c r="E121" s="248" t="s">
        <v>172</v>
      </c>
      <c r="F121" s="227" t="s">
        <v>1995</v>
      </c>
      <c r="G121" s="290">
        <f t="shared" ca="1" si="9"/>
        <v>63</v>
      </c>
      <c r="H121" s="290">
        <f t="shared" ca="1" si="10"/>
        <v>63</v>
      </c>
      <c r="I121" s="290">
        <f t="shared" ca="1" si="11"/>
        <v>0</v>
      </c>
      <c r="J121" s="290">
        <f t="shared" ca="1" si="12"/>
        <v>1</v>
      </c>
      <c r="K121" s="291">
        <f t="shared" ca="1" si="13"/>
        <v>0.61904761904761907</v>
      </c>
      <c r="L121" s="291">
        <f t="shared" ca="1" si="8"/>
        <v>0.61904761904761907</v>
      </c>
      <c r="M121" s="290">
        <f t="shared" ca="1" si="14"/>
        <v>1</v>
      </c>
      <c r="N121" s="290">
        <f t="shared" ca="1" si="15"/>
        <v>39</v>
      </c>
    </row>
    <row r="122" spans="1:14" ht="33.75">
      <c r="A122" s="265">
        <v>121</v>
      </c>
      <c r="B122" s="236"/>
      <c r="C122" s="466" t="s">
        <v>1857</v>
      </c>
      <c r="D122" s="262"/>
      <c r="E122" s="248" t="s">
        <v>175</v>
      </c>
      <c r="F122" s="227" t="s">
        <v>1996</v>
      </c>
      <c r="G122" s="290">
        <f t="shared" ca="1" si="9"/>
        <v>63</v>
      </c>
      <c r="H122" s="290">
        <f t="shared" ca="1" si="10"/>
        <v>63</v>
      </c>
      <c r="I122" s="290">
        <f t="shared" ca="1" si="11"/>
        <v>0</v>
      </c>
      <c r="J122" s="290">
        <f t="shared" ca="1" si="12"/>
        <v>1</v>
      </c>
      <c r="K122" s="291">
        <f t="shared" ca="1" si="13"/>
        <v>0.53968253968253965</v>
      </c>
      <c r="L122" s="291">
        <f t="shared" ca="1" si="8"/>
        <v>0.53968253968253965</v>
      </c>
      <c r="M122" s="290">
        <f t="shared" ca="1" si="14"/>
        <v>1</v>
      </c>
      <c r="N122" s="290">
        <f t="shared" ca="1" si="15"/>
        <v>34</v>
      </c>
    </row>
    <row r="123" spans="1:14" ht="48.75">
      <c r="A123" s="265">
        <v>122</v>
      </c>
      <c r="B123" s="236"/>
      <c r="C123" s="466" t="s">
        <v>1857</v>
      </c>
      <c r="D123" s="262"/>
      <c r="E123" s="248" t="s">
        <v>176</v>
      </c>
      <c r="F123" s="227" t="s">
        <v>1997</v>
      </c>
      <c r="G123" s="290">
        <f t="shared" ca="1" si="9"/>
        <v>63</v>
      </c>
      <c r="H123" s="290">
        <f t="shared" ca="1" si="10"/>
        <v>63</v>
      </c>
      <c r="I123" s="290">
        <f t="shared" ca="1" si="11"/>
        <v>0</v>
      </c>
      <c r="J123" s="290">
        <f t="shared" ca="1" si="12"/>
        <v>0</v>
      </c>
      <c r="K123" s="291">
        <f t="shared" ca="1" si="13"/>
        <v>3.1746031746031744E-2</v>
      </c>
      <c r="L123" s="291">
        <f t="shared" ca="1" si="8"/>
        <v>3.1746031746031744E-2</v>
      </c>
      <c r="M123" s="290">
        <f t="shared" ca="1" si="14"/>
        <v>1</v>
      </c>
      <c r="N123" s="290">
        <f t="shared" ca="1" si="15"/>
        <v>2</v>
      </c>
    </row>
    <row r="124" spans="1:14" ht="48.75">
      <c r="A124" s="265">
        <v>123</v>
      </c>
      <c r="B124" s="236"/>
      <c r="C124" s="468" t="s">
        <v>1139</v>
      </c>
      <c r="D124" s="264" t="s">
        <v>16</v>
      </c>
      <c r="E124" s="250" t="s">
        <v>190</v>
      </c>
      <c r="F124" s="229" t="s">
        <v>1998</v>
      </c>
      <c r="G124" s="290">
        <f t="shared" ca="1" si="9"/>
        <v>63</v>
      </c>
      <c r="H124" s="290">
        <f t="shared" ca="1" si="10"/>
        <v>63</v>
      </c>
      <c r="I124" s="290">
        <f t="shared" ca="1" si="11"/>
        <v>0</v>
      </c>
      <c r="J124" s="290">
        <f t="shared" ca="1" si="12"/>
        <v>0</v>
      </c>
      <c r="K124" s="291">
        <f t="shared" ca="1" si="13"/>
        <v>1.5873015873015872E-2</v>
      </c>
      <c r="L124" s="291">
        <f t="shared" ca="1" si="8"/>
        <v>1.5873015873015872E-2</v>
      </c>
      <c r="M124" s="290">
        <f t="shared" ca="1" si="14"/>
        <v>1</v>
      </c>
      <c r="N124" s="290">
        <f t="shared" ca="1" si="15"/>
        <v>1</v>
      </c>
    </row>
    <row r="125" spans="1:14" ht="31.5">
      <c r="A125" s="265">
        <v>124</v>
      </c>
      <c r="B125" s="236"/>
      <c r="C125" s="447"/>
      <c r="D125" s="264"/>
      <c r="E125" s="250" t="s">
        <v>191</v>
      </c>
      <c r="F125" s="229" t="s">
        <v>1999</v>
      </c>
      <c r="G125" s="290">
        <f t="shared" ca="1" si="9"/>
        <v>63</v>
      </c>
      <c r="H125" s="290">
        <f t="shared" ca="1" si="10"/>
        <v>63</v>
      </c>
      <c r="I125" s="290">
        <f t="shared" ca="1" si="11"/>
        <v>0</v>
      </c>
      <c r="J125" s="290">
        <f t="shared" ca="1" si="12"/>
        <v>1</v>
      </c>
      <c r="K125" s="291">
        <f t="shared" ca="1" si="13"/>
        <v>0.95238095238095233</v>
      </c>
      <c r="L125" s="291">
        <f t="shared" ca="1" si="8"/>
        <v>0.95238095238095233</v>
      </c>
      <c r="M125" s="290">
        <f t="shared" ca="1" si="14"/>
        <v>1</v>
      </c>
      <c r="N125" s="290">
        <f t="shared" ca="1" si="15"/>
        <v>60</v>
      </c>
    </row>
    <row r="126" spans="1:14" ht="31.5">
      <c r="A126" s="265">
        <v>125</v>
      </c>
      <c r="B126" s="236"/>
      <c r="C126" s="447"/>
      <c r="D126" s="264"/>
      <c r="E126" s="250" t="s">
        <v>192</v>
      </c>
      <c r="F126" s="229" t="s">
        <v>2000</v>
      </c>
      <c r="G126" s="290">
        <f t="shared" ca="1" si="9"/>
        <v>63</v>
      </c>
      <c r="H126" s="290">
        <f t="shared" ca="1" si="10"/>
        <v>63</v>
      </c>
      <c r="I126" s="290">
        <f t="shared" ca="1" si="11"/>
        <v>0</v>
      </c>
      <c r="J126" s="290">
        <f t="shared" ca="1" si="12"/>
        <v>1</v>
      </c>
      <c r="K126" s="291">
        <f t="shared" ca="1" si="13"/>
        <v>0.66666666666666663</v>
      </c>
      <c r="L126" s="291">
        <f t="shared" ca="1" si="8"/>
        <v>0.66666666666666663</v>
      </c>
      <c r="M126" s="290">
        <f t="shared" ca="1" si="14"/>
        <v>1</v>
      </c>
      <c r="N126" s="290">
        <f t="shared" ca="1" si="15"/>
        <v>42</v>
      </c>
    </row>
    <row r="127" spans="1:14" ht="31.5">
      <c r="A127" s="265">
        <v>126</v>
      </c>
      <c r="B127" s="236"/>
      <c r="C127" s="447"/>
      <c r="D127" s="264"/>
      <c r="E127" s="250" t="s">
        <v>193</v>
      </c>
      <c r="F127" s="229" t="s">
        <v>2001</v>
      </c>
      <c r="G127" s="290">
        <f t="shared" ca="1" si="9"/>
        <v>63</v>
      </c>
      <c r="H127" s="290">
        <f t="shared" ca="1" si="10"/>
        <v>63</v>
      </c>
      <c r="I127" s="290">
        <f t="shared" ca="1" si="11"/>
        <v>0</v>
      </c>
      <c r="J127" s="290">
        <f t="shared" ca="1" si="12"/>
        <v>1</v>
      </c>
      <c r="K127" s="291">
        <f t="shared" ca="1" si="13"/>
        <v>0.53968253968253965</v>
      </c>
      <c r="L127" s="291">
        <f t="shared" ca="1" si="8"/>
        <v>0.53968253968253965</v>
      </c>
      <c r="M127" s="290">
        <f t="shared" ca="1" si="14"/>
        <v>1</v>
      </c>
      <c r="N127" s="290">
        <f t="shared" ca="1" si="15"/>
        <v>34</v>
      </c>
    </row>
    <row r="128" spans="1:14" ht="31.5">
      <c r="A128" s="265">
        <v>127</v>
      </c>
      <c r="B128" s="236"/>
      <c r="C128" s="447"/>
      <c r="D128" s="264"/>
      <c r="E128" s="250" t="s">
        <v>194</v>
      </c>
      <c r="F128" s="229" t="s">
        <v>2002</v>
      </c>
      <c r="G128" s="290">
        <f t="shared" ca="1" si="9"/>
        <v>63</v>
      </c>
      <c r="H128" s="290">
        <f t="shared" ca="1" si="10"/>
        <v>63</v>
      </c>
      <c r="I128" s="290">
        <f t="shared" ca="1" si="11"/>
        <v>0</v>
      </c>
      <c r="J128" s="290">
        <f t="shared" ca="1" si="12"/>
        <v>0</v>
      </c>
      <c r="K128" s="291">
        <f t="shared" ca="1" si="13"/>
        <v>0.23809523809523808</v>
      </c>
      <c r="L128" s="291">
        <f t="shared" ca="1" si="8"/>
        <v>0.23809523809523808</v>
      </c>
      <c r="M128" s="290">
        <f t="shared" ca="1" si="14"/>
        <v>1</v>
      </c>
      <c r="N128" s="290">
        <f t="shared" ca="1" si="15"/>
        <v>15</v>
      </c>
    </row>
    <row r="129" spans="1:14" ht="31.5">
      <c r="A129" s="265">
        <v>128</v>
      </c>
      <c r="B129" s="236"/>
      <c r="C129" s="447"/>
      <c r="D129" s="264"/>
      <c r="E129" s="250" t="s">
        <v>195</v>
      </c>
      <c r="F129" s="229" t="s">
        <v>2003</v>
      </c>
      <c r="G129" s="290">
        <f t="shared" ca="1" si="9"/>
        <v>63</v>
      </c>
      <c r="H129" s="290">
        <f t="shared" ca="1" si="10"/>
        <v>63</v>
      </c>
      <c r="I129" s="290">
        <f t="shared" ca="1" si="11"/>
        <v>0</v>
      </c>
      <c r="J129" s="290">
        <f t="shared" ca="1" si="12"/>
        <v>1</v>
      </c>
      <c r="K129" s="291">
        <f t="shared" ca="1" si="13"/>
        <v>0.61904761904761907</v>
      </c>
      <c r="L129" s="291">
        <f t="shared" ca="1" si="8"/>
        <v>0.61904761904761907</v>
      </c>
      <c r="M129" s="290">
        <f t="shared" ca="1" si="14"/>
        <v>1</v>
      </c>
      <c r="N129" s="290">
        <f t="shared" ca="1" si="15"/>
        <v>39</v>
      </c>
    </row>
    <row r="130" spans="1:14" ht="31.5">
      <c r="A130" s="265">
        <v>129</v>
      </c>
      <c r="B130" s="236"/>
      <c r="C130" s="447"/>
      <c r="D130" s="264"/>
      <c r="E130" s="250" t="s">
        <v>196</v>
      </c>
      <c r="F130" s="229" t="s">
        <v>2004</v>
      </c>
      <c r="G130" s="290">
        <f t="shared" ca="1" si="9"/>
        <v>63</v>
      </c>
      <c r="H130" s="290">
        <f t="shared" ca="1" si="10"/>
        <v>63</v>
      </c>
      <c r="I130" s="290">
        <f t="shared" ca="1" si="11"/>
        <v>0</v>
      </c>
      <c r="J130" s="290">
        <f t="shared" ca="1" si="12"/>
        <v>0</v>
      </c>
      <c r="K130" s="291">
        <f t="shared" ca="1" si="13"/>
        <v>0</v>
      </c>
      <c r="L130" s="291" t="str">
        <f t="shared" ca="1" si="8"/>
        <v/>
      </c>
      <c r="M130" s="290">
        <f t="shared" ca="1" si="14"/>
        <v>0</v>
      </c>
      <c r="N130" s="290">
        <f t="shared" ca="1" si="1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615</vt:i4>
      </vt:variant>
    </vt:vector>
  </HeadingPairs>
  <TitlesOfParts>
    <vt:vector size="633" baseType="lpstr">
      <vt:lpstr>Table of Contents</vt:lpstr>
      <vt:lpstr>Flowchart</vt:lpstr>
      <vt:lpstr>InitialTable</vt:lpstr>
      <vt:lpstr>Stage01_Data</vt:lpstr>
      <vt:lpstr>Stage01_Variables</vt:lpstr>
      <vt:lpstr>Stage02_Data</vt:lpstr>
      <vt:lpstr>Stage02_Variables</vt:lpstr>
      <vt:lpstr>Stage03_Data</vt:lpstr>
      <vt:lpstr>Stage03_Variables</vt:lpstr>
      <vt:lpstr>Stage03_UniqueValues</vt:lpstr>
      <vt:lpstr>Stage03_RecodingArea</vt:lpstr>
      <vt:lpstr>Stage04_Data</vt:lpstr>
      <vt:lpstr>Stage04_Variables</vt:lpstr>
      <vt:lpstr>Stage05_Data</vt:lpstr>
      <vt:lpstr>Stage05_Variables</vt:lpstr>
      <vt:lpstr>TransferToSTATA</vt:lpstr>
      <vt:lpstr>CompleteBangladeshData</vt:lpstr>
      <vt:lpstr>Named_Ranges</vt:lpstr>
      <vt:lpstr>a_001</vt:lpstr>
      <vt:lpstr>a_002</vt:lpstr>
      <vt:lpstr>a_003</vt:lpstr>
      <vt:lpstr>a_004</vt:lpstr>
      <vt:lpstr>a_005</vt:lpstr>
      <vt:lpstr>a_006</vt:lpstr>
      <vt:lpstr>a_007</vt:lpstr>
      <vt:lpstr>a_008</vt:lpstr>
      <vt:lpstr>a_009</vt:lpstr>
      <vt:lpstr>a_010</vt:lpstr>
      <vt:lpstr>a_011</vt:lpstr>
      <vt:lpstr>a_012</vt:lpstr>
      <vt:lpstr>a_013</vt:lpstr>
      <vt:lpstr>a_014</vt:lpstr>
      <vt:lpstr>a_015</vt:lpstr>
      <vt:lpstr>a_016</vt:lpstr>
      <vt:lpstr>a_017</vt:lpstr>
      <vt:lpstr>a_018</vt:lpstr>
      <vt:lpstr>a_019</vt:lpstr>
      <vt:lpstr>a_020</vt:lpstr>
      <vt:lpstr>a_021</vt:lpstr>
      <vt:lpstr>a_022</vt:lpstr>
      <vt:lpstr>a_023</vt:lpstr>
      <vt:lpstr>a_024</vt:lpstr>
      <vt:lpstr>a_025</vt:lpstr>
      <vt:lpstr>a_026</vt:lpstr>
      <vt:lpstr>a_027</vt:lpstr>
      <vt:lpstr>a_028</vt:lpstr>
      <vt:lpstr>a_029</vt:lpstr>
      <vt:lpstr>a_030</vt:lpstr>
      <vt:lpstr>a_031</vt:lpstr>
      <vt:lpstr>a_032</vt:lpstr>
      <vt:lpstr>a_033</vt:lpstr>
      <vt:lpstr>a_034</vt:lpstr>
      <vt:lpstr>a_035</vt:lpstr>
      <vt:lpstr>a_036</vt:lpstr>
      <vt:lpstr>a_037</vt:lpstr>
      <vt:lpstr>a_038</vt:lpstr>
      <vt:lpstr>a_039</vt:lpstr>
      <vt:lpstr>a_040</vt:lpstr>
      <vt:lpstr>a_041</vt:lpstr>
      <vt:lpstr>a_042</vt:lpstr>
      <vt:lpstr>a_043</vt:lpstr>
      <vt:lpstr>a_044</vt:lpstr>
      <vt:lpstr>a_045</vt:lpstr>
      <vt:lpstr>a_046</vt:lpstr>
      <vt:lpstr>a_047</vt:lpstr>
      <vt:lpstr>a_048</vt:lpstr>
      <vt:lpstr>a_049</vt:lpstr>
      <vt:lpstr>a_050</vt:lpstr>
      <vt:lpstr>a_051</vt:lpstr>
      <vt:lpstr>a_052</vt:lpstr>
      <vt:lpstr>a_053</vt:lpstr>
      <vt:lpstr>a_054</vt:lpstr>
      <vt:lpstr>a_055</vt:lpstr>
      <vt:lpstr>a_056</vt:lpstr>
      <vt:lpstr>a_057</vt:lpstr>
      <vt:lpstr>a_058</vt:lpstr>
      <vt:lpstr>a_059</vt:lpstr>
      <vt:lpstr>a_060</vt:lpstr>
      <vt:lpstr>a_061</vt:lpstr>
      <vt:lpstr>a_062</vt:lpstr>
      <vt:lpstr>a_063</vt:lpstr>
      <vt:lpstr>a_064</vt:lpstr>
      <vt:lpstr>a_065</vt:lpstr>
      <vt:lpstr>a_066</vt:lpstr>
      <vt:lpstr>a_067</vt:lpstr>
      <vt:lpstr>a_068</vt:lpstr>
      <vt:lpstr>a_069</vt:lpstr>
      <vt:lpstr>a_070</vt:lpstr>
      <vt:lpstr>a_071</vt:lpstr>
      <vt:lpstr>a_072</vt:lpstr>
      <vt:lpstr>a_073</vt:lpstr>
      <vt:lpstr>a_074</vt:lpstr>
      <vt:lpstr>a_075</vt:lpstr>
      <vt:lpstr>a_076</vt:lpstr>
      <vt:lpstr>a_077</vt:lpstr>
      <vt:lpstr>a_078</vt:lpstr>
      <vt:lpstr>a_079</vt:lpstr>
      <vt:lpstr>a_080</vt:lpstr>
      <vt:lpstr>a_081</vt:lpstr>
      <vt:lpstr>a_082</vt:lpstr>
      <vt:lpstr>a_083</vt:lpstr>
      <vt:lpstr>a_084</vt:lpstr>
      <vt:lpstr>a_085</vt:lpstr>
      <vt:lpstr>a_086</vt:lpstr>
      <vt:lpstr>a_087</vt:lpstr>
      <vt:lpstr>a_088</vt:lpstr>
      <vt:lpstr>a_089</vt:lpstr>
      <vt:lpstr>a_090</vt:lpstr>
      <vt:lpstr>a_091</vt:lpstr>
      <vt:lpstr>a_092</vt:lpstr>
      <vt:lpstr>a_093</vt:lpstr>
      <vt:lpstr>a_094</vt:lpstr>
      <vt:lpstr>a_095</vt:lpstr>
      <vt:lpstr>a_096</vt:lpstr>
      <vt:lpstr>a_097</vt:lpstr>
      <vt:lpstr>a_098</vt:lpstr>
      <vt:lpstr>a_099</vt:lpstr>
      <vt:lpstr>a_100</vt:lpstr>
      <vt:lpstr>a_101</vt:lpstr>
      <vt:lpstr>a_102</vt:lpstr>
      <vt:lpstr>a_103</vt:lpstr>
      <vt:lpstr>a_104</vt:lpstr>
      <vt:lpstr>a_105</vt:lpstr>
      <vt:lpstr>a_106</vt:lpstr>
      <vt:lpstr>a_107</vt:lpstr>
      <vt:lpstr>a_108</vt:lpstr>
      <vt:lpstr>a_109</vt:lpstr>
      <vt:lpstr>a_110</vt:lpstr>
      <vt:lpstr>a_111</vt:lpstr>
      <vt:lpstr>a_112</vt:lpstr>
      <vt:lpstr>a_113</vt:lpstr>
      <vt:lpstr>a_114</vt:lpstr>
      <vt:lpstr>a_115</vt:lpstr>
      <vt:lpstr>a_116</vt:lpstr>
      <vt:lpstr>a_117</vt:lpstr>
      <vt:lpstr>a_118</vt:lpstr>
      <vt:lpstr>a_119</vt:lpstr>
      <vt:lpstr>b_001</vt:lpstr>
      <vt:lpstr>b_002</vt:lpstr>
      <vt:lpstr>b_003</vt:lpstr>
      <vt:lpstr>b_004</vt:lpstr>
      <vt:lpstr>b_005</vt:lpstr>
      <vt:lpstr>b_006</vt:lpstr>
      <vt:lpstr>b_007</vt:lpstr>
      <vt:lpstr>b_008</vt:lpstr>
      <vt:lpstr>b_009</vt:lpstr>
      <vt:lpstr>b_010</vt:lpstr>
      <vt:lpstr>b_011</vt:lpstr>
      <vt:lpstr>b_012</vt:lpstr>
      <vt:lpstr>b_013</vt:lpstr>
      <vt:lpstr>b_014</vt:lpstr>
      <vt:lpstr>b_015</vt:lpstr>
      <vt:lpstr>b_016</vt:lpstr>
      <vt:lpstr>b_017</vt:lpstr>
      <vt:lpstr>b_018</vt:lpstr>
      <vt:lpstr>b_019</vt:lpstr>
      <vt:lpstr>b_020</vt:lpstr>
      <vt:lpstr>b_021</vt:lpstr>
      <vt:lpstr>b_022</vt:lpstr>
      <vt:lpstr>b_023</vt:lpstr>
      <vt:lpstr>b_024</vt:lpstr>
      <vt:lpstr>b_025</vt:lpstr>
      <vt:lpstr>b_026</vt:lpstr>
      <vt:lpstr>b_027</vt:lpstr>
      <vt:lpstr>b_028</vt:lpstr>
      <vt:lpstr>b_029</vt:lpstr>
      <vt:lpstr>b_030</vt:lpstr>
      <vt:lpstr>b_031</vt:lpstr>
      <vt:lpstr>b_032</vt:lpstr>
      <vt:lpstr>b_033</vt:lpstr>
      <vt:lpstr>b_034</vt:lpstr>
      <vt:lpstr>b_035</vt:lpstr>
      <vt:lpstr>b_036</vt:lpstr>
      <vt:lpstr>b_037</vt:lpstr>
      <vt:lpstr>b_038</vt:lpstr>
      <vt:lpstr>b_039</vt:lpstr>
      <vt:lpstr>b_040</vt:lpstr>
      <vt:lpstr>b_041</vt:lpstr>
      <vt:lpstr>b_042</vt:lpstr>
      <vt:lpstr>b_043</vt:lpstr>
      <vt:lpstr>b_044</vt:lpstr>
      <vt:lpstr>b_045</vt:lpstr>
      <vt:lpstr>b_046</vt:lpstr>
      <vt:lpstr>b_047</vt:lpstr>
      <vt:lpstr>b_048</vt:lpstr>
      <vt:lpstr>b_049</vt:lpstr>
      <vt:lpstr>b_050</vt:lpstr>
      <vt:lpstr>b_051</vt:lpstr>
      <vt:lpstr>b_052</vt:lpstr>
      <vt:lpstr>b_053</vt:lpstr>
      <vt:lpstr>b_054</vt:lpstr>
      <vt:lpstr>b_055</vt:lpstr>
      <vt:lpstr>b_056</vt:lpstr>
      <vt:lpstr>b_057</vt:lpstr>
      <vt:lpstr>b_058</vt:lpstr>
      <vt:lpstr>b_059</vt:lpstr>
      <vt:lpstr>b_060</vt:lpstr>
      <vt:lpstr>b_061</vt:lpstr>
      <vt:lpstr>b_062</vt:lpstr>
      <vt:lpstr>b_063</vt:lpstr>
      <vt:lpstr>b_064</vt:lpstr>
      <vt:lpstr>b_065</vt:lpstr>
      <vt:lpstr>b_066</vt:lpstr>
      <vt:lpstr>b_067</vt:lpstr>
      <vt:lpstr>b_068</vt:lpstr>
      <vt:lpstr>b_069</vt:lpstr>
      <vt:lpstr>b_070</vt:lpstr>
      <vt:lpstr>b_071</vt:lpstr>
      <vt:lpstr>b_072</vt:lpstr>
      <vt:lpstr>b_073</vt:lpstr>
      <vt:lpstr>b_074</vt:lpstr>
      <vt:lpstr>b_075</vt:lpstr>
      <vt:lpstr>b_076</vt:lpstr>
      <vt:lpstr>b_077</vt:lpstr>
      <vt:lpstr>b_078</vt:lpstr>
      <vt:lpstr>b_079</vt:lpstr>
      <vt:lpstr>b_080</vt:lpstr>
      <vt:lpstr>b_081</vt:lpstr>
      <vt:lpstr>b_082</vt:lpstr>
      <vt:lpstr>b_083</vt:lpstr>
      <vt:lpstr>b_084</vt:lpstr>
      <vt:lpstr>b_085</vt:lpstr>
      <vt:lpstr>b_086</vt:lpstr>
      <vt:lpstr>b_087</vt:lpstr>
      <vt:lpstr>b_088</vt:lpstr>
      <vt:lpstr>b_089</vt:lpstr>
      <vt:lpstr>b_090</vt:lpstr>
      <vt:lpstr>b_091</vt:lpstr>
      <vt:lpstr>b_092</vt:lpstr>
      <vt:lpstr>b_093</vt:lpstr>
      <vt:lpstr>b_094</vt:lpstr>
      <vt:lpstr>b_095</vt:lpstr>
      <vt:lpstr>b_096</vt:lpstr>
      <vt:lpstr>b_097</vt:lpstr>
      <vt:lpstr>b_098</vt:lpstr>
      <vt:lpstr>b_099</vt:lpstr>
      <vt:lpstr>b_100</vt:lpstr>
      <vt:lpstr>b_101</vt:lpstr>
      <vt:lpstr>b_102</vt:lpstr>
      <vt:lpstr>b_103</vt:lpstr>
      <vt:lpstr>b_104</vt:lpstr>
      <vt:lpstr>b_105</vt:lpstr>
      <vt:lpstr>b_106</vt:lpstr>
      <vt:lpstr>b_107</vt:lpstr>
      <vt:lpstr>b_108</vt:lpstr>
      <vt:lpstr>b_109</vt:lpstr>
      <vt:lpstr>b_110</vt:lpstr>
      <vt:lpstr>b_111</vt:lpstr>
      <vt:lpstr>b_112</vt:lpstr>
      <vt:lpstr>b_113</vt:lpstr>
      <vt:lpstr>b_114</vt:lpstr>
      <vt:lpstr>b_115</vt:lpstr>
      <vt:lpstr>b_116</vt:lpstr>
      <vt:lpstr>b_117</vt:lpstr>
      <vt:lpstr>b_118</vt:lpstr>
      <vt:lpstr>b_119</vt:lpstr>
      <vt:lpstr>c_001</vt:lpstr>
      <vt:lpstr>c_002</vt:lpstr>
      <vt:lpstr>c_003</vt:lpstr>
      <vt:lpstr>c_004</vt:lpstr>
      <vt:lpstr>c_005</vt:lpstr>
      <vt:lpstr>c_006</vt:lpstr>
      <vt:lpstr>c_007</vt:lpstr>
      <vt:lpstr>c_008</vt:lpstr>
      <vt:lpstr>c_009_original</vt:lpstr>
      <vt:lpstr>c_009_rec</vt:lpstr>
      <vt:lpstr>c_009_recoded</vt:lpstr>
      <vt:lpstr>c_010</vt:lpstr>
      <vt:lpstr>c_011</vt:lpstr>
      <vt:lpstr>c_012</vt:lpstr>
      <vt:lpstr>c_013</vt:lpstr>
      <vt:lpstr>c_014</vt:lpstr>
      <vt:lpstr>c_015</vt:lpstr>
      <vt:lpstr>c_016</vt:lpstr>
      <vt:lpstr>c_017</vt:lpstr>
      <vt:lpstr>c_018</vt:lpstr>
      <vt:lpstr>c_019_original</vt:lpstr>
      <vt:lpstr>c_019_rec</vt:lpstr>
      <vt:lpstr>c_019_recoded</vt:lpstr>
      <vt:lpstr>c_020</vt:lpstr>
      <vt:lpstr>c_021</vt:lpstr>
      <vt:lpstr>c_022</vt:lpstr>
      <vt:lpstr>c_023</vt:lpstr>
      <vt:lpstr>c_024</vt:lpstr>
      <vt:lpstr>c_025</vt:lpstr>
      <vt:lpstr>c_026</vt:lpstr>
      <vt:lpstr>c_027</vt:lpstr>
      <vt:lpstr>c_028</vt:lpstr>
      <vt:lpstr>c_029</vt:lpstr>
      <vt:lpstr>c_030</vt:lpstr>
      <vt:lpstr>c_031</vt:lpstr>
      <vt:lpstr>c_032</vt:lpstr>
      <vt:lpstr>c_033_original</vt:lpstr>
      <vt:lpstr>c_033_rec</vt:lpstr>
      <vt:lpstr>c_033_recoded</vt:lpstr>
      <vt:lpstr>c_034_original</vt:lpstr>
      <vt:lpstr>c_034_rec</vt:lpstr>
      <vt:lpstr>c_034_recoded</vt:lpstr>
      <vt:lpstr>c_035</vt:lpstr>
      <vt:lpstr>c_036</vt:lpstr>
      <vt:lpstr>c_037</vt:lpstr>
      <vt:lpstr>c_038</vt:lpstr>
      <vt:lpstr>c_039</vt:lpstr>
      <vt:lpstr>c_040</vt:lpstr>
      <vt:lpstr>c_041</vt:lpstr>
      <vt:lpstr>c_042</vt:lpstr>
      <vt:lpstr>c_043</vt:lpstr>
      <vt:lpstr>c_044</vt:lpstr>
      <vt:lpstr>c_045</vt:lpstr>
      <vt:lpstr>c_046</vt:lpstr>
      <vt:lpstr>c_047</vt:lpstr>
      <vt:lpstr>c_048</vt:lpstr>
      <vt:lpstr>c_049</vt:lpstr>
      <vt:lpstr>c_050</vt:lpstr>
      <vt:lpstr>c_051</vt:lpstr>
      <vt:lpstr>c_052</vt:lpstr>
      <vt:lpstr>c_053</vt:lpstr>
      <vt:lpstr>c_054</vt:lpstr>
      <vt:lpstr>c_055</vt:lpstr>
      <vt:lpstr>c_056</vt:lpstr>
      <vt:lpstr>c_057</vt:lpstr>
      <vt:lpstr>c_058</vt:lpstr>
      <vt:lpstr>c_059</vt:lpstr>
      <vt:lpstr>c_060</vt:lpstr>
      <vt:lpstr>c_061</vt:lpstr>
      <vt:lpstr>c_062</vt:lpstr>
      <vt:lpstr>c_063</vt:lpstr>
      <vt:lpstr>c_064</vt:lpstr>
      <vt:lpstr>c_065</vt:lpstr>
      <vt:lpstr>c_066</vt:lpstr>
      <vt:lpstr>c_067</vt:lpstr>
      <vt:lpstr>c_068</vt:lpstr>
      <vt:lpstr>c_069_original</vt:lpstr>
      <vt:lpstr>c_069_rec</vt:lpstr>
      <vt:lpstr>c_069_recoded</vt:lpstr>
      <vt:lpstr>c_070</vt:lpstr>
      <vt:lpstr>c_071</vt:lpstr>
      <vt:lpstr>c_072</vt:lpstr>
      <vt:lpstr>c_073</vt:lpstr>
      <vt:lpstr>c_074</vt:lpstr>
      <vt:lpstr>c_075</vt:lpstr>
      <vt:lpstr>c_076</vt:lpstr>
      <vt:lpstr>c_077</vt:lpstr>
      <vt:lpstr>c_078</vt:lpstr>
      <vt:lpstr>c_079</vt:lpstr>
      <vt:lpstr>c_080</vt:lpstr>
      <vt:lpstr>c_081</vt:lpstr>
      <vt:lpstr>c_082</vt:lpstr>
      <vt:lpstr>c_083</vt:lpstr>
      <vt:lpstr>c_084</vt:lpstr>
      <vt:lpstr>c_085_original</vt:lpstr>
      <vt:lpstr>c_085_rec</vt:lpstr>
      <vt:lpstr>c_085_recoded</vt:lpstr>
      <vt:lpstr>c_086</vt:lpstr>
      <vt:lpstr>c_087_original</vt:lpstr>
      <vt:lpstr>c_087_rec</vt:lpstr>
      <vt:lpstr>c_087_recoded</vt:lpstr>
      <vt:lpstr>c_088_rec</vt:lpstr>
      <vt:lpstr>c_088_recoded</vt:lpstr>
      <vt:lpstr>c_089</vt:lpstr>
      <vt:lpstr>c_090</vt:lpstr>
      <vt:lpstr>c_091</vt:lpstr>
      <vt:lpstr>c_092</vt:lpstr>
      <vt:lpstr>c_093</vt:lpstr>
      <vt:lpstr>c_094</vt:lpstr>
      <vt:lpstr>c_095</vt:lpstr>
      <vt:lpstr>c_096</vt:lpstr>
      <vt:lpstr>c_097</vt:lpstr>
      <vt:lpstr>c_098</vt:lpstr>
      <vt:lpstr>c_099</vt:lpstr>
      <vt:lpstr>c_100</vt:lpstr>
      <vt:lpstr>c_101_original</vt:lpstr>
      <vt:lpstr>c_101_rec</vt:lpstr>
      <vt:lpstr>c_101_recoded</vt:lpstr>
      <vt:lpstr>c_102_original</vt:lpstr>
      <vt:lpstr>c_102_rec</vt:lpstr>
      <vt:lpstr>c_102_recoded</vt:lpstr>
      <vt:lpstr>c_103</vt:lpstr>
      <vt:lpstr>c_104</vt:lpstr>
      <vt:lpstr>c_105</vt:lpstr>
      <vt:lpstr>c_106</vt:lpstr>
      <vt:lpstr>c_107</vt:lpstr>
      <vt:lpstr>c_108</vt:lpstr>
      <vt:lpstr>c_109</vt:lpstr>
      <vt:lpstr>c_110</vt:lpstr>
      <vt:lpstr>c_111</vt:lpstr>
      <vt:lpstr>c_112</vt:lpstr>
      <vt:lpstr>c_113</vt:lpstr>
      <vt:lpstr>c_114</vt:lpstr>
      <vt:lpstr>c_115</vt:lpstr>
      <vt:lpstr>c_116</vt:lpstr>
      <vt:lpstr>c_117</vt:lpstr>
      <vt:lpstr>c_118</vt:lpstr>
      <vt:lpstr>c_119</vt:lpstr>
      <vt:lpstr>d_001</vt:lpstr>
      <vt:lpstr>d_002</vt:lpstr>
      <vt:lpstr>d_003</vt:lpstr>
      <vt:lpstr>d_004</vt:lpstr>
      <vt:lpstr>d_005</vt:lpstr>
      <vt:lpstr>d_006</vt:lpstr>
      <vt:lpstr>d_007</vt:lpstr>
      <vt:lpstr>d_008</vt:lpstr>
      <vt:lpstr>d_009</vt:lpstr>
      <vt:lpstr>d_010</vt:lpstr>
      <vt:lpstr>d_011</vt:lpstr>
      <vt:lpstr>d_012</vt:lpstr>
      <vt:lpstr>d_013</vt:lpstr>
      <vt:lpstr>d_014</vt:lpstr>
      <vt:lpstr>d_015</vt:lpstr>
      <vt:lpstr>d_016</vt:lpstr>
      <vt:lpstr>d_017</vt:lpstr>
      <vt:lpstr>d_018</vt:lpstr>
      <vt:lpstr>d_019</vt:lpstr>
      <vt:lpstr>d_020</vt:lpstr>
      <vt:lpstr>d_021</vt:lpstr>
      <vt:lpstr>d_022</vt:lpstr>
      <vt:lpstr>d_023</vt:lpstr>
      <vt:lpstr>d_024</vt:lpstr>
      <vt:lpstr>d_025</vt:lpstr>
      <vt:lpstr>d_026</vt:lpstr>
      <vt:lpstr>d_027</vt:lpstr>
      <vt:lpstr>d_028</vt:lpstr>
      <vt:lpstr>d_029</vt:lpstr>
      <vt:lpstr>d_030</vt:lpstr>
      <vt:lpstr>d_031</vt:lpstr>
      <vt:lpstr>d_032</vt:lpstr>
      <vt:lpstr>d_033</vt:lpstr>
      <vt:lpstr>d_034</vt:lpstr>
      <vt:lpstr>d_035</vt:lpstr>
      <vt:lpstr>d_036</vt:lpstr>
      <vt:lpstr>d_037</vt:lpstr>
      <vt:lpstr>d_038</vt:lpstr>
      <vt:lpstr>d_039</vt:lpstr>
      <vt:lpstr>d_040</vt:lpstr>
      <vt:lpstr>d_041</vt:lpstr>
      <vt:lpstr>d_042</vt:lpstr>
      <vt:lpstr>d_043</vt:lpstr>
      <vt:lpstr>d_044</vt:lpstr>
      <vt:lpstr>d_045</vt:lpstr>
      <vt:lpstr>d_046</vt:lpstr>
      <vt:lpstr>d_047</vt:lpstr>
      <vt:lpstr>d_048</vt:lpstr>
      <vt:lpstr>d_049</vt:lpstr>
      <vt:lpstr>d_050</vt:lpstr>
      <vt:lpstr>d_051</vt:lpstr>
      <vt:lpstr>d_052</vt:lpstr>
      <vt:lpstr>d_053</vt:lpstr>
      <vt:lpstr>d_054</vt:lpstr>
      <vt:lpstr>d_055</vt:lpstr>
      <vt:lpstr>d_056</vt:lpstr>
      <vt:lpstr>d_057</vt:lpstr>
      <vt:lpstr>d_058</vt:lpstr>
      <vt:lpstr>d_059</vt:lpstr>
      <vt:lpstr>d_060</vt:lpstr>
      <vt:lpstr>d_061</vt:lpstr>
      <vt:lpstr>d_062</vt:lpstr>
      <vt:lpstr>d_063</vt:lpstr>
      <vt:lpstr>d_064</vt:lpstr>
      <vt:lpstr>d_065</vt:lpstr>
      <vt:lpstr>d_066</vt:lpstr>
      <vt:lpstr>d_067</vt:lpstr>
      <vt:lpstr>d_068</vt:lpstr>
      <vt:lpstr>d_069</vt:lpstr>
      <vt:lpstr>d_070</vt:lpstr>
      <vt:lpstr>d_071</vt:lpstr>
      <vt:lpstr>d_072</vt:lpstr>
      <vt:lpstr>d_073</vt:lpstr>
      <vt:lpstr>d_074</vt:lpstr>
      <vt:lpstr>d_075</vt:lpstr>
      <vt:lpstr>d_076</vt:lpstr>
      <vt:lpstr>d_077</vt:lpstr>
      <vt:lpstr>d_078</vt:lpstr>
      <vt:lpstr>d_079</vt:lpstr>
      <vt:lpstr>d_080</vt:lpstr>
      <vt:lpstr>d_081</vt:lpstr>
      <vt:lpstr>d_082</vt:lpstr>
      <vt:lpstr>d_083</vt:lpstr>
      <vt:lpstr>d_084</vt:lpstr>
      <vt:lpstr>d_085</vt:lpstr>
      <vt:lpstr>d_086</vt:lpstr>
      <vt:lpstr>d_087</vt:lpstr>
      <vt:lpstr>d_088</vt:lpstr>
      <vt:lpstr>d_089</vt:lpstr>
      <vt:lpstr>d_090</vt:lpstr>
      <vt:lpstr>d_091</vt:lpstr>
      <vt:lpstr>d_092</vt:lpstr>
      <vt:lpstr>d_093</vt:lpstr>
      <vt:lpstr>d_094</vt:lpstr>
      <vt:lpstr>d_095</vt:lpstr>
      <vt:lpstr>d_096</vt:lpstr>
      <vt:lpstr>d_097</vt:lpstr>
      <vt:lpstr>d_098</vt:lpstr>
      <vt:lpstr>d_099</vt:lpstr>
      <vt:lpstr>d_100</vt:lpstr>
      <vt:lpstr>d_101</vt:lpstr>
      <vt:lpstr>d_102</vt:lpstr>
      <vt:lpstr>d_103</vt:lpstr>
      <vt:lpstr>d_104</vt:lpstr>
      <vt:lpstr>d_105</vt:lpstr>
      <vt:lpstr>d_106</vt:lpstr>
      <vt:lpstr>d_107</vt:lpstr>
      <vt:lpstr>d_108</vt:lpstr>
      <vt:lpstr>d_109</vt:lpstr>
      <vt:lpstr>d_110</vt:lpstr>
      <vt:lpstr>d_111</vt:lpstr>
      <vt:lpstr>d_112</vt:lpstr>
      <vt:lpstr>d_113</vt:lpstr>
      <vt:lpstr>d_114</vt:lpstr>
      <vt:lpstr>d_115</vt:lpstr>
      <vt:lpstr>d_116</vt:lpstr>
      <vt:lpstr>d_117</vt:lpstr>
      <vt:lpstr>d_118</vt:lpstr>
      <vt:lpstr>d_119</vt:lpstr>
      <vt:lpstr>Database</vt:lpstr>
      <vt:lpstr>i_00_01</vt:lpstr>
      <vt:lpstr>i_00_03</vt:lpstr>
      <vt:lpstr>i_00_04</vt:lpstr>
      <vt:lpstr>i_00_05</vt:lpstr>
      <vt:lpstr>i_00_06</vt:lpstr>
      <vt:lpstr>i_00_07</vt:lpstr>
      <vt:lpstr>i_00_08</vt:lpstr>
      <vt:lpstr>i_00_09</vt:lpstr>
      <vt:lpstr>m_03_01</vt:lpstr>
      <vt:lpstr>m_03_02</vt:lpstr>
      <vt:lpstr>m_03_03</vt:lpstr>
      <vt:lpstr>m_03_04</vt:lpstr>
      <vt:lpstr>m_03_05</vt:lpstr>
      <vt:lpstr>m_03_06</vt:lpstr>
      <vt:lpstr>m_03_07</vt:lpstr>
      <vt:lpstr>m_03_08</vt:lpstr>
      <vt:lpstr>m_03_09</vt:lpstr>
      <vt:lpstr>m_03_10</vt:lpstr>
      <vt:lpstr>m_03_11</vt:lpstr>
      <vt:lpstr>m_03_12</vt:lpstr>
      <vt:lpstr>m_04_00</vt:lpstr>
      <vt:lpstr>m_06_01</vt:lpstr>
      <vt:lpstr>m_06_02</vt:lpstr>
      <vt:lpstr>m_07_01</vt:lpstr>
      <vt:lpstr>m_07_02</vt:lpstr>
      <vt:lpstr>m_07_03</vt:lpstr>
      <vt:lpstr>m_07_04</vt:lpstr>
      <vt:lpstr>m_07_05</vt:lpstr>
      <vt:lpstr>m_07_06</vt:lpstr>
      <vt:lpstr>m_07_07</vt:lpstr>
      <vt:lpstr>m_07_08</vt:lpstr>
      <vt:lpstr>m_07_09</vt:lpstr>
      <vt:lpstr>m_07_10</vt:lpstr>
      <vt:lpstr>m_08_01</vt:lpstr>
      <vt:lpstr>m_08_02</vt:lpstr>
      <vt:lpstr>m_08_03</vt:lpstr>
      <vt:lpstr>m_08_04</vt:lpstr>
      <vt:lpstr>m_08_05</vt:lpstr>
      <vt:lpstr>m_08_06</vt:lpstr>
      <vt:lpstr>m_08_07</vt:lpstr>
      <vt:lpstr>m_08_08</vt:lpstr>
      <vt:lpstr>m_08_09</vt:lpstr>
      <vt:lpstr>m_16_01</vt:lpstr>
      <vt:lpstr>m_16_02</vt:lpstr>
      <vt:lpstr>m_16_03</vt:lpstr>
      <vt:lpstr>m_16_04</vt:lpstr>
      <vt:lpstr>m_16_05</vt:lpstr>
      <vt:lpstr>m_16_06</vt:lpstr>
      <vt:lpstr>m_16_07</vt:lpstr>
      <vt:lpstr>m_16_08</vt:lpstr>
      <vt:lpstr>m_16_09</vt:lpstr>
      <vt:lpstr>m_16_10</vt:lpstr>
      <vt:lpstr>m_16_11</vt:lpstr>
      <vt:lpstr>m_16_12</vt:lpstr>
      <vt:lpstr>m_16_13</vt:lpstr>
      <vt:lpstr>m_16_14</vt:lpstr>
      <vt:lpstr>m_16_15</vt:lpstr>
      <vt:lpstr>m_17_00</vt:lpstr>
      <vt:lpstr>m_21_00</vt:lpstr>
      <vt:lpstr>t_00_10</vt:lpstr>
      <vt:lpstr>t_02_01</vt:lpstr>
      <vt:lpstr>t_02_02</vt:lpstr>
      <vt:lpstr>t_02_03</vt:lpstr>
      <vt:lpstr>t_02_04</vt:lpstr>
      <vt:lpstr>t_03_00</vt:lpstr>
      <vt:lpstr>t_04_00</vt:lpstr>
      <vt:lpstr>t_05_00</vt:lpstr>
      <vt:lpstr>t_09_00</vt:lpstr>
      <vt:lpstr>t_10_07</vt:lpstr>
      <vt:lpstr>t_14_00</vt:lpstr>
      <vt:lpstr>w_03_01</vt:lpstr>
      <vt:lpstr>w_03_02</vt:lpstr>
      <vt:lpstr>w_03_03</vt:lpstr>
      <vt:lpstr>w_03_04</vt:lpstr>
      <vt:lpstr>w_03_05</vt:lpstr>
      <vt:lpstr>w_03_06</vt:lpstr>
      <vt:lpstr>w_03_07</vt:lpstr>
      <vt:lpstr>w_03_08</vt:lpstr>
      <vt:lpstr>w_03_09</vt:lpstr>
      <vt:lpstr>w_03_10</vt:lpstr>
      <vt:lpstr>w_03_11</vt:lpstr>
      <vt:lpstr>w_03_12</vt:lpstr>
      <vt:lpstr>w_04_02</vt:lpstr>
      <vt:lpstr>w_06_00</vt:lpstr>
      <vt:lpstr>w_09_00</vt:lpstr>
      <vt:lpstr>w_10_00</vt:lpstr>
      <vt:lpstr>w_11_01</vt:lpstr>
      <vt:lpstr>w_11_02</vt:lpstr>
      <vt:lpstr>w_12_00</vt:lpstr>
      <vt:lpstr>w_14_01</vt:lpstr>
      <vt:lpstr>w_14_02</vt:lpstr>
      <vt:lpstr>w_14_03</vt:lpstr>
      <vt:lpstr>w_14_04</vt:lpstr>
      <vt:lpstr>w_14_05</vt:lpstr>
      <vt:lpstr>w_14_06</vt:lpstr>
      <vt:lpstr>w_14_07</vt:lpstr>
      <vt:lpstr>w_14_08</vt:lpstr>
      <vt:lpstr>w_14_09</vt:lpstr>
      <vt:lpstr>w_18_01</vt:lpstr>
      <vt:lpstr>w_18_02</vt:lpstr>
      <vt:lpstr>w_21_00</vt:lpstr>
      <vt:lpstr>w_24_02</vt:lpstr>
      <vt:lpstr>w_25_01</vt:lpstr>
      <vt:lpstr>w_25_02</vt:lpstr>
      <vt:lpstr>w_25_03</vt:lpstr>
      <vt:lpstr>w_25_04</vt:lpstr>
      <vt:lpstr>w_25_05</vt:lpstr>
      <vt:lpstr>w_25_06</vt:lpstr>
      <vt:lpstr>w_26_00</vt:lpstr>
      <vt:lpstr>w_28_01</vt:lpstr>
      <vt:lpstr>w_29_00</vt:lpstr>
      <vt:lpstr>w_30_00</vt:lpstr>
      <vt:lpstr>w_37_01</vt:lpstr>
      <vt:lpstr>w_37_02</vt:lpstr>
      <vt:lpstr>w_37_03</vt:lpstr>
      <vt:lpstr>w_37_04</vt:lpstr>
      <vt:lpstr>w_37_05</vt:lpstr>
      <vt:lpstr>w_37_06</vt:lpstr>
      <vt:lpstr>w_37_07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management stages</dc:title>
  <dc:creator>Benoit Munsch / Aldo Benini</dc:creator>
  <dc:description>Version 15 March 2013. Based on data from the Bangladesh 2011 assessment. - Selection of variables. Blanks flushed with zeros. Some variables recoded. Use Stage05_Data, range Database, for analysis.</dc:description>
  <cp:lastModifiedBy>Aldo Benini</cp:lastModifiedBy>
  <dcterms:created xsi:type="dcterms:W3CDTF">2012-11-29T11:22:13Z</dcterms:created>
  <dcterms:modified xsi:type="dcterms:W3CDTF">2013-04-24T14:45:15Z</dcterms:modified>
</cp:coreProperties>
</file>